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Desktop data\Branch Report\September'25\CLV\Dabra-1-FN25-26-02100\"/>
    </mc:Choice>
  </mc:AlternateContent>
  <xr:revisionPtr revIDLastSave="0" documentId="13_ncr:1_{BD180995-E1ED-40AC-9293-738C974996C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8" i="20" l="1"/>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D6"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43" i="20" l="1"/>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8" i="20" s="1"/>
  <c r="B5" i="20"/>
  <c r="B15" i="20" s="1"/>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34" i="20" l="1"/>
  <c r="C33" i="20"/>
  <c r="B31" i="20"/>
  <c r="C22" i="20"/>
  <c r="B38" i="20"/>
  <c r="C21" i="20"/>
  <c r="B26" i="20"/>
  <c r="B13" i="20"/>
  <c r="B37" i="20"/>
  <c r="B25" i="20"/>
  <c r="B12" i="20"/>
  <c r="B36" i="20"/>
  <c r="B24" i="20"/>
  <c r="B11" i="20"/>
  <c r="C32" i="20"/>
  <c r="C20" i="20"/>
  <c r="B35" i="20"/>
  <c r="B23" i="20"/>
  <c r="C31" i="20"/>
  <c r="C19" i="20"/>
  <c r="B34" i="20"/>
  <c r="B22" i="20"/>
  <c r="B33" i="20"/>
  <c r="B21" i="20"/>
  <c r="C29" i="20"/>
  <c r="C17" i="20"/>
  <c r="B32" i="20"/>
  <c r="B20" i="20"/>
  <c r="C28" i="20"/>
  <c r="C16" i="20"/>
  <c r="C15" i="20"/>
  <c r="C13" i="20"/>
  <c r="C10" i="20"/>
  <c r="C9" i="20"/>
  <c r="B19" i="20"/>
  <c r="C27" i="20"/>
  <c r="B30" i="20"/>
  <c r="B18" i="20"/>
  <c r="C38" i="20"/>
  <c r="C26" i="20"/>
  <c r="B29" i="20"/>
  <c r="B17" i="20"/>
  <c r="C37" i="20"/>
  <c r="C25" i="20"/>
  <c r="B28" i="20"/>
  <c r="B16" i="20"/>
  <c r="C36" i="20"/>
  <c r="C24" i="20"/>
  <c r="B27" i="20"/>
  <c r="C35" i="20"/>
  <c r="C23" i="20"/>
  <c r="C11" i="20"/>
  <c r="C3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<sst xmlns="http://schemas.openxmlformats.org/spreadsheetml/2006/main" count="13496" uniqueCount="2326">
  <si>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</si>
  <si>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</si>
  <si>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</si>
  <si>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</si>
  <si>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</si>
  <si>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</si>
  <si>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</si>
  <si>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</si>
  <si>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</si>
  <si>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</si>
  <si>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</si>
  <si>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</si>
  <si>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</si>
  <si>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</si>
  <si>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</si>
  <si>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</si>
  <si>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</si>
  <si>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</si>
  <si>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</si>
  <si>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</si>
  <si>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</si>
  <si>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</si>
  <si>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</si>
  <si>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</si>
  <si>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</si>
  <si>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</si>
  <si>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</si>
  <si>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</si>
  <si>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</si>
  <si>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</si>
  <si>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</si>
  <si>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</si>
  <si>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</si>
  <si>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</si>
  <si>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</si>
  <si>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</si>
  <si>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</si>
  <si>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</si>
  <si>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</si>
  <si>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</si>
  <si>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</si>
  <si>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</si>
  <si>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</si>
  <si>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</si>
  <si>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</si>
  <si>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</si>
  <si>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</si>
  <si>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</si>
  <si>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</si>
  <si>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</si>
  <si>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</si>
  <si>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</si>
  <si>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</si>
  <si>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</si>
  <si>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</si>
  <si>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</si>
  <si>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</si>
  <si>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</si>
  <si>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</si>
  <si>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</si>
  <si>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</si>
  <si>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</si>
  <si>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</si>
  <si>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</si>
  <si>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</si>
  <si>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</si>
  <si>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</si>
  <si>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</si>
  <si>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</si>
  <si>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</si>
  <si>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</si>
  <si>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</si>
  <si>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</si>
  <si>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</si>
  <si>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</si>
  <si>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</si>
  <si>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</si>
  <si>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</si>
  <si>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</si>
  <si>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</si>
  <si>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</si>
  <si>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</si>
  <si>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</si>
  <si>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</si>
  <si>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</si>
  <si>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</si>
  <si>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</si>
  <si>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</si>
  <si>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</si>
  <si>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</si>
  <si>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</si>
  <si>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</si>
  <si>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</si>
  <si>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</si>
  <si>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</si>
  <si>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</si>
  <si>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</si>
  <si>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</si>
  <si>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</si>
  <si>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</si>
  <si>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</si>
  <si>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</si>
  <si>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</si>
  <si>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</si>
  <si>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</si>
  <si>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</si>
  <si>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</si>
  <si>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</si>
  <si>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</si>
  <si>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</si>
  <si>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</si>
  <si>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</si>
  <si>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</si>
  <si>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</si>
  <si>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</si>
  <si>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</si>
  <si>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</si>
  <si>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</si>
  <si>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</si>
  <si>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</si>
  <si>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</si>
  <si>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</si>
  <si>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</si>
  <si>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</si>
  <si>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</si>
  <si>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</si>
  <si>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</si>
  <si>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</si>
  <si>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</si>
  <si>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</si>
  <si>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</si>
  <si>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</si>
  <si>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</si>
  <si>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</si>
  <si>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</si>
  <si>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</si>
  <si>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</si>
  <si>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</si>
  <si>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</si>
  <si>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</si>
  <si>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</si>
  <si>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</si>
  <si>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</si>
  <si>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</si>
  <si>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</si>
  <si>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</si>
  <si>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</si>
  <si>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</si>
  <si>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</si>
  <si>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</si>
  <si>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</si>
  <si>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</si>
  <si>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</si>
  <si>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</si>
  <si>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</si>
  <si>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</si>
  <si>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</si>
  <si>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</si>
  <si>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</si>
  <si>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</si>
  <si>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</si>
  <si>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</si>
  <si>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</si>
  <si>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</si>
  <si>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</si>
  <si>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</si>
  <si>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</si>
  <si>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</si>
  <si>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</si>
  <si>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</si>
  <si>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</si>
  <si>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</si>
  <si>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</si>
  <si>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</si>
  <si>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</si>
  <si>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</si>
  <si>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</si>
  <si>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</si>
  <si>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</si>
  <si>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</si>
  <si>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</si>
  <si>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</si>
  <si>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</si>
  <si>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</si>
  <si>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</si>
  <si>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</si>
  <si>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</si>
  <si>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</si>
  <si>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</si>
  <si>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</si>
  <si>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</si>
  <si>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</si>
  <si>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</si>
  <si>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</si>
  <si>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</si>
  <si>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</si>
  <si>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</si>
  <si>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</si>
  <si>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</si>
  <si>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</si>
  <si>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</si>
  <si>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</si>
  <si>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</si>
  <si>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</si>
  <si>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</si>
  <si>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</si>
  <si>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</si>
  <si>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</si>
  <si>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</si>
  <si>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</si>
  <si>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</si>
  <si>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</si>
  <si>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</si>
  <si>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</si>
  <si>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</si>
  <si>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</si>
  <si>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</si>
  <si>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</si>
  <si>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</si>
  <si>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</si>
  <si>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</si>
  <si>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</si>
  <si>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</si>
  <si>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</si>
  <si>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</si>
  <si>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</si>
  <si>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</si>
  <si>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</si>
  <si>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</si>
  <si>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</si>
  <si>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</si>
  <si>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</si>
  <si>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</si>
  <si>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</si>
  <si>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</si>
  <si>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</si>
  <si>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</si>
  <si>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</si>
  <si>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</si>
  <si>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</si>
  <si>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</si>
  <si>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</si>
  <si>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</si>
  <si>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</si>
  <si>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MPGL2049</t>
  </si>
  <si>
    <t>Dabra-1</t>
  </si>
  <si>
    <t>Gwalior</t>
  </si>
  <si>
    <t>Sagar</t>
  </si>
  <si>
    <t>Dual Staff</t>
  </si>
  <si>
    <t>Chandrabhan Yadav</t>
  </si>
  <si>
    <t>SF0058737</t>
  </si>
  <si>
    <t>Branch Manager</t>
  </si>
  <si>
    <t>Available &amp; Updated</t>
  </si>
  <si>
    <t>Rajendra Jatav</t>
  </si>
  <si>
    <t>SF0042522</t>
  </si>
  <si>
    <t>Branch Quality Manager</t>
  </si>
  <si>
    <t>Mahdya Pradesh</t>
  </si>
  <si>
    <t>Dheeraj Parihar</t>
  </si>
  <si>
    <t>SF0073561</t>
  </si>
  <si>
    <t>Loan Officer</t>
  </si>
  <si>
    <t>FN25-26-02100</t>
  </si>
  <si>
    <t>West</t>
  </si>
  <si>
    <t>Madhya Pradesh-2</t>
  </si>
  <si>
    <t>Ramnivas Colony</t>
  </si>
  <si>
    <t>SF0094204</t>
  </si>
  <si>
    <t>Subhash Ghangoriya</t>
  </si>
  <si>
    <t>127</t>
  </si>
  <si>
    <t>Shree</t>
  </si>
  <si>
    <t>Abhilasha - JLG Loans-Monthly-Migrated</t>
  </si>
  <si>
    <t>CID204902885</t>
  </si>
  <si>
    <t>BC</t>
  </si>
  <si>
    <t>HINDU</t>
  </si>
  <si>
    <t>Ration shop</t>
  </si>
  <si>
    <t>GORA BAI</t>
  </si>
  <si>
    <t>Haripura</t>
  </si>
  <si>
    <t>29</t>
  </si>
  <si>
    <t>doli</t>
  </si>
  <si>
    <t>Abhilasha - JLG Loans-BiWeekly-Migrated</t>
  </si>
  <si>
    <t>CID204900013</t>
  </si>
  <si>
    <t>OBC</t>
  </si>
  <si>
    <t>Crockery/Pottery Business</t>
  </si>
  <si>
    <t>PREM</t>
  </si>
  <si>
    <t>Bajhera</t>
  </si>
  <si>
    <t>485024</t>
  </si>
  <si>
    <t>mousam</t>
  </si>
  <si>
    <t>SID951372953657</t>
  </si>
  <si>
    <t>SC</t>
  </si>
  <si>
    <t>SEEMA</t>
  </si>
  <si>
    <t>CID204901083</t>
  </si>
  <si>
    <t>MANJU</t>
  </si>
  <si>
    <t>Patariya Pura</t>
  </si>
  <si>
    <t>546750</t>
  </si>
  <si>
    <t>kajal</t>
  </si>
  <si>
    <t>SID951374492750</t>
  </si>
  <si>
    <t>Agriculture &amp; Farming</t>
  </si>
  <si>
    <t>ANITA</t>
  </si>
  <si>
    <t>SID951374499545</t>
  </si>
  <si>
    <t>Krishnapura</t>
  </si>
  <si>
    <t>354972</t>
  </si>
  <si>
    <t>RINKI</t>
  </si>
  <si>
    <t>CID204902030</t>
  </si>
  <si>
    <t>Auto Repair</t>
  </si>
  <si>
    <t>RAJABETI</t>
  </si>
  <si>
    <t>1</t>
  </si>
  <si>
    <t>Ranjana</t>
  </si>
  <si>
    <t>SID2125139896</t>
  </si>
  <si>
    <t>Cashew Business</t>
  </si>
  <si>
    <t>JAMUNABAI</t>
  </si>
  <si>
    <t>CID204902959</t>
  </si>
  <si>
    <t>PUSHPA</t>
  </si>
  <si>
    <t>Buzurg</t>
  </si>
  <si>
    <t>468204</t>
  </si>
  <si>
    <t>sai</t>
  </si>
  <si>
    <t>SID2125556163</t>
  </si>
  <si>
    <t>MUSLIM</t>
  </si>
  <si>
    <t>Petty Shop</t>
  </si>
  <si>
    <t>VAHIDA BEGAM</t>
  </si>
  <si>
    <t>Ramgarh</t>
  </si>
  <si>
    <t>73</t>
  </si>
  <si>
    <t>drashti</t>
  </si>
  <si>
    <t>SID2125639346</t>
  </si>
  <si>
    <t>DIVYA SHAHI</t>
  </si>
  <si>
    <t>CID204903237</t>
  </si>
  <si>
    <t>Jyoti Soni</t>
  </si>
  <si>
    <t>SHYAM</t>
  </si>
  <si>
    <t>CID204900012</t>
  </si>
  <si>
    <t>ST</t>
  </si>
  <si>
    <t>Non Veg Shop</t>
  </si>
  <si>
    <t>Doli</t>
  </si>
  <si>
    <t>CID204900065</t>
  </si>
  <si>
    <t>Vegetable vending</t>
  </si>
  <si>
    <t>SID951374817133</t>
  </si>
  <si>
    <t>PINKI</t>
  </si>
  <si>
    <t>SID951374872425</t>
  </si>
  <si>
    <t>TAILORING</t>
  </si>
  <si>
    <t>Nandni</t>
  </si>
  <si>
    <t xml:space="preserve">sai bhair </t>
  </si>
  <si>
    <t>106</t>
  </si>
  <si>
    <t>balaji</t>
  </si>
  <si>
    <t>SID2125714205</t>
  </si>
  <si>
    <t>Milk Vending</t>
  </si>
  <si>
    <t>SHARDA</t>
  </si>
  <si>
    <t>143</t>
  </si>
  <si>
    <t>Sai-Shyam</t>
  </si>
  <si>
    <t>SID2125696365</t>
  </si>
  <si>
    <t>JYOTI GUPTA</t>
  </si>
  <si>
    <t>Interim Loans-BiWeekly-Migrated</t>
  </si>
  <si>
    <t>Ambedkar Colony</t>
  </si>
  <si>
    <t>41</t>
  </si>
  <si>
    <t>JAIHANUMAN</t>
  </si>
  <si>
    <t>SID2125726933</t>
  </si>
  <si>
    <t>POOJA</t>
  </si>
  <si>
    <t>Tekanpur</t>
  </si>
  <si>
    <t>478891</t>
  </si>
  <si>
    <t>mahima</t>
  </si>
  <si>
    <t>SID951373175491</t>
  </si>
  <si>
    <t>BAGS SHOP</t>
  </si>
  <si>
    <t>REKHA</t>
  </si>
  <si>
    <t>Darshan colony</t>
  </si>
  <si>
    <t>551874</t>
  </si>
  <si>
    <t>Matarani 2</t>
  </si>
  <si>
    <t>SID2125678291</t>
  </si>
  <si>
    <t>RADHA</t>
  </si>
  <si>
    <t>488225</t>
  </si>
  <si>
    <t>sejal</t>
  </si>
  <si>
    <t>SID2125058528</t>
  </si>
  <si>
    <t>SAPNA KHATIK</t>
  </si>
  <si>
    <t>480408</t>
  </si>
  <si>
    <t>hanuman</t>
  </si>
  <si>
    <t>CID204900631</t>
  </si>
  <si>
    <t>RAMBAI</t>
  </si>
  <si>
    <t>551802</t>
  </si>
  <si>
    <t>Balaji</t>
  </si>
  <si>
    <t>SID951373911789</t>
  </si>
  <si>
    <t>Saloon</t>
  </si>
  <si>
    <t>MEENU</t>
  </si>
  <si>
    <t>SID2125445927</t>
  </si>
  <si>
    <t>Gift Articles</t>
  </si>
  <si>
    <t>KALPANA</t>
  </si>
  <si>
    <t>485204</t>
  </si>
  <si>
    <t>punit</t>
  </si>
  <si>
    <t>SID951373393833</t>
  </si>
  <si>
    <t>JYOTI</t>
  </si>
  <si>
    <t>4</t>
  </si>
  <si>
    <t>GAGAN</t>
  </si>
  <si>
    <t>SID951373340606</t>
  </si>
  <si>
    <t>KUSUM</t>
  </si>
  <si>
    <t>389622</t>
  </si>
  <si>
    <t>PARWATI</t>
  </si>
  <si>
    <t>CID204902103</t>
  </si>
  <si>
    <t>RADHA KUSHWAH</t>
  </si>
  <si>
    <t>CID204901837</t>
  </si>
  <si>
    <t>Cloth Business</t>
  </si>
  <si>
    <t>Shanta Bai Kushwah</t>
  </si>
  <si>
    <t>CID204901840</t>
  </si>
  <si>
    <t>PARVATI</t>
  </si>
  <si>
    <t>Pichhore</t>
  </si>
  <si>
    <t>439980</t>
  </si>
  <si>
    <t>geeta</t>
  </si>
  <si>
    <t>SID951373437112</t>
  </si>
  <si>
    <t>NARMADA</t>
  </si>
  <si>
    <t>Laxmi Colony</t>
  </si>
  <si>
    <t>484482</t>
  </si>
  <si>
    <t>kali mata</t>
  </si>
  <si>
    <t>SID951373727007</t>
  </si>
  <si>
    <t>Vending Shop</t>
  </si>
  <si>
    <t>Lali Suryavanshi</t>
  </si>
  <si>
    <t>SID951373725239</t>
  </si>
  <si>
    <t>Pushpa Jat</t>
  </si>
  <si>
    <t>SID2125667799</t>
  </si>
  <si>
    <t>Meera Kushwah</t>
  </si>
  <si>
    <t>PICHHORE(PISHHORE)</t>
  </si>
  <si>
    <t>649502</t>
  </si>
  <si>
    <t>ram</t>
  </si>
  <si>
    <t>SID951375299507</t>
  </si>
  <si>
    <t>Shivani Jatav</t>
  </si>
  <si>
    <t>SID951375299522</t>
  </si>
  <si>
    <t>AUTOMOBILE SHOP</t>
  </si>
  <si>
    <t>PREETI</t>
  </si>
  <si>
    <t>40</t>
  </si>
  <si>
    <t>Ram</t>
  </si>
  <si>
    <t>SID951375338076</t>
  </si>
  <si>
    <t>Rani Balmiki</t>
  </si>
  <si>
    <t>389428</t>
  </si>
  <si>
    <t>sheetal</t>
  </si>
  <si>
    <t>CID204903082</t>
  </si>
  <si>
    <t>Tea stall</t>
  </si>
  <si>
    <t>Reeta Parihar</t>
  </si>
  <si>
    <t>SID951375276036</t>
  </si>
  <si>
    <t>CID204900187</t>
  </si>
  <si>
    <t>RADHA JATAV</t>
  </si>
  <si>
    <t>CID204903220</t>
  </si>
  <si>
    <t>Mobile  Service Cent</t>
  </si>
  <si>
    <t>SEEMA PARIHAR</t>
  </si>
  <si>
    <t>GOPE</t>
  </si>
  <si>
    <t>SID2125426575</t>
  </si>
  <si>
    <t>LAXMI KUSHWAH</t>
  </si>
  <si>
    <t>SID951374433225</t>
  </si>
  <si>
    <t>Ram Kumari Kushwah</t>
  </si>
  <si>
    <t>SID951374431822</t>
  </si>
  <si>
    <t>House Construction o</t>
  </si>
  <si>
    <t>Vineeta Kushwah</t>
  </si>
  <si>
    <t>487840</t>
  </si>
  <si>
    <t>Rekha</t>
  </si>
  <si>
    <t>SID951372798940</t>
  </si>
  <si>
    <t>Hardware Shop</t>
  </si>
  <si>
    <t>REKHA JATAV</t>
  </si>
  <si>
    <t>SID951372799019</t>
  </si>
  <si>
    <t>Salt Business</t>
  </si>
  <si>
    <t>KASTURI BAI</t>
  </si>
  <si>
    <t>CID204901274</t>
  </si>
  <si>
    <t>TV Mechanic Shop</t>
  </si>
  <si>
    <t>SID951372799017</t>
  </si>
  <si>
    <t>Rice Vending</t>
  </si>
  <si>
    <t>SHEELA BAI JATAV</t>
  </si>
  <si>
    <t>SID951373823634</t>
  </si>
  <si>
    <t>Munni Bai</t>
  </si>
  <si>
    <t>SID951375457926</t>
  </si>
  <si>
    <t>Threads Business</t>
  </si>
  <si>
    <t>DURGESH</t>
  </si>
  <si>
    <t>475142</t>
  </si>
  <si>
    <t>926581</t>
  </si>
  <si>
    <t>SID951372908488</t>
  </si>
  <si>
    <t>Weaving</t>
  </si>
  <si>
    <t>Geeta Baghel</t>
  </si>
  <si>
    <t>176004</t>
  </si>
  <si>
    <t>SID951375019120</t>
  </si>
  <si>
    <t>Ramkali</t>
  </si>
  <si>
    <t>CID204902107</t>
  </si>
  <si>
    <t>Auto</t>
  </si>
  <si>
    <t>SID951373340026</t>
  </si>
  <si>
    <t>BHAGWATI</t>
  </si>
  <si>
    <t>Dheermar Mohalla</t>
  </si>
  <si>
    <t>349155</t>
  </si>
  <si>
    <t>radhika</t>
  </si>
  <si>
    <t>SID2125523022</t>
  </si>
  <si>
    <t>Rampyari</t>
  </si>
  <si>
    <t>687313</t>
  </si>
  <si>
    <t>Shiv Shakti</t>
  </si>
  <si>
    <t>SID951375653593</t>
  </si>
  <si>
    <t>Anandi</t>
  </si>
  <si>
    <t>SID951375656614</t>
  </si>
  <si>
    <t>Sheetesh</t>
  </si>
  <si>
    <t>SID951375658929</t>
  </si>
  <si>
    <t>RAMVATI</t>
  </si>
  <si>
    <t>CID204900711</t>
  </si>
  <si>
    <t>Groceries shop</t>
  </si>
  <si>
    <t>HANSMUKHI</t>
  </si>
  <si>
    <t>SID951375662868</t>
  </si>
  <si>
    <t>SUNITA RAJAK</t>
  </si>
  <si>
    <t>SID951375663607</t>
  </si>
  <si>
    <t>RUKSAR</t>
  </si>
  <si>
    <t>SID951375685654</t>
  </si>
  <si>
    <t>Varsha Shakya</t>
  </si>
  <si>
    <t>SID951375753615</t>
  </si>
  <si>
    <t>Kanti</t>
  </si>
  <si>
    <t>Interim Loans-Monthly-Migrated</t>
  </si>
  <si>
    <t>485202</t>
  </si>
  <si>
    <t>om</t>
  </si>
  <si>
    <t>Chetana Loans-Montly-Migrated</t>
  </si>
  <si>
    <t>SID951375939762</t>
  </si>
  <si>
    <t>Priyanka Banshakar</t>
  </si>
  <si>
    <t>SID2125553467</t>
  </si>
  <si>
    <t>VIMALA KHATIK</t>
  </si>
  <si>
    <t>SID2125145088</t>
  </si>
  <si>
    <t>Lali Jatav</t>
  </si>
  <si>
    <t>SID951373363850</t>
  </si>
  <si>
    <t>Beauty Parlor</t>
  </si>
  <si>
    <t>LALI</t>
  </si>
  <si>
    <t>CID204900709</t>
  </si>
  <si>
    <t>RADHA MAHOR</t>
  </si>
  <si>
    <t>CID204900713</t>
  </si>
  <si>
    <t>REENA AHIRWAR</t>
  </si>
  <si>
    <t>SID951375076181</t>
  </si>
  <si>
    <t>MAMTA</t>
  </si>
  <si>
    <t>SID951375081609</t>
  </si>
  <si>
    <t>LONGSHREE</t>
  </si>
  <si>
    <t>Deedar Colony</t>
  </si>
  <si>
    <t>138</t>
  </si>
  <si>
    <t>MURLI</t>
  </si>
  <si>
    <t>SID2125625912</t>
  </si>
  <si>
    <t>SHEETESH NAAMDEV</t>
  </si>
  <si>
    <t>CID204902677</t>
  </si>
  <si>
    <t>Anita Jogi</t>
  </si>
  <si>
    <t>CID204900622</t>
  </si>
  <si>
    <t>KALAVATI</t>
  </si>
  <si>
    <t>SID2125469606</t>
  </si>
  <si>
    <t>Vehicle Purchase</t>
  </si>
  <si>
    <t>SID2125523946</t>
  </si>
  <si>
    <t>SID951373393829</t>
  </si>
  <si>
    <t>SUNITA</t>
  </si>
  <si>
    <t>SID951373393827</t>
  </si>
  <si>
    <t>SID951373500485</t>
  </si>
  <si>
    <t>SUSHEELA</t>
  </si>
  <si>
    <t>SID951373393826</t>
  </si>
  <si>
    <t>ANGURI</t>
  </si>
  <si>
    <t>468173</t>
  </si>
  <si>
    <t>sandya</t>
  </si>
  <si>
    <t>CID204902489</t>
  </si>
  <si>
    <t>VIDDHA</t>
  </si>
  <si>
    <t>SID2125542495</t>
  </si>
  <si>
    <t>URMILA</t>
  </si>
  <si>
    <t>CID204900020</t>
  </si>
  <si>
    <t>NAINA</t>
  </si>
  <si>
    <t>SID2125540730</t>
  </si>
  <si>
    <t>RAKHI</t>
  </si>
  <si>
    <t>2</t>
  </si>
  <si>
    <t>laxmi 1</t>
  </si>
  <si>
    <t>SID2125219308</t>
  </si>
  <si>
    <t>CANTEEN</t>
  </si>
  <si>
    <t>SHEHNAJ BEGAM</t>
  </si>
  <si>
    <t>SID951372928110</t>
  </si>
  <si>
    <t>Rajni</t>
  </si>
  <si>
    <t>SID2125170366</t>
  </si>
  <si>
    <t>VIMLA</t>
  </si>
  <si>
    <t>MEENA</t>
  </si>
  <si>
    <t>CID204900171</t>
  </si>
  <si>
    <t>KAILASHI DEVI</t>
  </si>
  <si>
    <t>CID204902445</t>
  </si>
  <si>
    <t>LAXMI</t>
  </si>
  <si>
    <t>SID2125667798</t>
  </si>
  <si>
    <t>Un</t>
  </si>
  <si>
    <t>RANI JHA</t>
  </si>
  <si>
    <t>109</t>
  </si>
  <si>
    <t>BAJRANG</t>
  </si>
  <si>
    <t>CID204902018</t>
  </si>
  <si>
    <t>MAHADEVI</t>
  </si>
  <si>
    <t>360866</t>
  </si>
  <si>
    <t xml:space="preserve">taj </t>
  </si>
  <si>
    <t>SID2125571934</t>
  </si>
  <si>
    <t>makko bai</t>
  </si>
  <si>
    <t>78441</t>
  </si>
  <si>
    <t>182593</t>
  </si>
  <si>
    <t>CID204900018</t>
  </si>
  <si>
    <t>MEENA KHATEEK</t>
  </si>
  <si>
    <t>CID204902252</t>
  </si>
  <si>
    <t>343189</t>
  </si>
  <si>
    <t>Sweta</t>
  </si>
  <si>
    <t>SID2125504291</t>
  </si>
  <si>
    <t>RAMWATI</t>
  </si>
  <si>
    <t>SID951375672953</t>
  </si>
  <si>
    <t>LAXMI ADIWASI</t>
  </si>
  <si>
    <t xml:space="preserve">Shanti Nagar </t>
  </si>
  <si>
    <t>501359</t>
  </si>
  <si>
    <t>Sai-Ram</t>
  </si>
  <si>
    <t>SID951376135337</t>
  </si>
  <si>
    <t>Munni God</t>
  </si>
  <si>
    <t>SID951376135541</t>
  </si>
  <si>
    <t>Nikita Karan</t>
  </si>
  <si>
    <t>SID951376198429</t>
  </si>
  <si>
    <t xml:space="preserve">mamta  </t>
  </si>
  <si>
    <t>SID951376119200</t>
  </si>
  <si>
    <t xml:space="preserve">uma </t>
  </si>
  <si>
    <t>Hanuman Colony</t>
  </si>
  <si>
    <t>49</t>
  </si>
  <si>
    <t>SHIV</t>
  </si>
  <si>
    <t>Chetana</t>
  </si>
  <si>
    <t>CID204901224</t>
  </si>
  <si>
    <t>SONIYA</t>
  </si>
  <si>
    <t>priya</t>
  </si>
  <si>
    <t>SID951375764364</t>
  </si>
  <si>
    <t>Juice Shop</t>
  </si>
  <si>
    <t xml:space="preserve">BABY </t>
  </si>
  <si>
    <t>SID951374309380</t>
  </si>
  <si>
    <t>RAMKALI DEVI</t>
  </si>
  <si>
    <t>Sahyog</t>
  </si>
  <si>
    <t>SID951376002595</t>
  </si>
  <si>
    <t>Rampal Colony</t>
  </si>
  <si>
    <t>Rampal Colony C2</t>
  </si>
  <si>
    <t>Rampal Colony C2 Sam1</t>
  </si>
  <si>
    <t>SSF2627677</t>
  </si>
  <si>
    <t>KIRANAM SHOP</t>
  </si>
  <si>
    <t>SUDHA DWIVEDI</t>
  </si>
  <si>
    <t>342107</t>
  </si>
  <si>
    <t>tulsi</t>
  </si>
  <si>
    <t>SID2125342235</t>
  </si>
  <si>
    <t>SHASHI jatav</t>
  </si>
  <si>
    <t>453336</t>
  </si>
  <si>
    <t>rohit</t>
  </si>
  <si>
    <t>SID2125712283</t>
  </si>
  <si>
    <t>ANITA GURJAR</t>
  </si>
  <si>
    <t>41 Trishul1</t>
  </si>
  <si>
    <t>SSF2845556</t>
  </si>
  <si>
    <t>Aquarium Boxes Making</t>
  </si>
  <si>
    <t>ANJALI JATAV</t>
  </si>
  <si>
    <t>SSF2882413</t>
  </si>
  <si>
    <t>GENERAL</t>
  </si>
  <si>
    <t>BHAVANA</t>
  </si>
  <si>
    <t>SID951375299460</t>
  </si>
  <si>
    <t>Irrigation</t>
  </si>
  <si>
    <t xml:space="preserve">RENU </t>
  </si>
  <si>
    <t>568568</t>
  </si>
  <si>
    <t>SID2125342245</t>
  </si>
  <si>
    <t xml:space="preserve">URMILA </t>
  </si>
  <si>
    <t>SID2125552768</t>
  </si>
  <si>
    <t>SUMAN BANSKAR</t>
  </si>
  <si>
    <t>SID2125556701</t>
  </si>
  <si>
    <t>Agarbathi Making</t>
  </si>
  <si>
    <t xml:space="preserve">MAYA </t>
  </si>
  <si>
    <t>SSF3319157</t>
  </si>
  <si>
    <t>BABEETA</t>
  </si>
  <si>
    <t>Sahiba</t>
  </si>
  <si>
    <t>SSF3359308</t>
  </si>
  <si>
    <t>SIMRAN BANO</t>
  </si>
  <si>
    <t>SSF3388164</t>
  </si>
  <si>
    <t>JANKI PARIHAR</t>
  </si>
  <si>
    <t>SSF3394354</t>
  </si>
  <si>
    <t>Fisheries</t>
  </si>
  <si>
    <t>127 Anisha1</t>
  </si>
  <si>
    <t>SSF3509524</t>
  </si>
  <si>
    <t>PHOOLVATI</t>
  </si>
  <si>
    <t>CID204902487</t>
  </si>
  <si>
    <t>RAMVATI BADHI</t>
  </si>
  <si>
    <t>seeta</t>
  </si>
  <si>
    <t>SID951374105445</t>
  </si>
  <si>
    <t>POOJA JATAV</t>
  </si>
  <si>
    <t>Ayodhya Colony</t>
  </si>
  <si>
    <t>501478</t>
  </si>
  <si>
    <t>Bhagwa</t>
  </si>
  <si>
    <t>SID951375647286</t>
  </si>
  <si>
    <t>SSF3600209</t>
  </si>
  <si>
    <t>SHIMLA JATAV</t>
  </si>
  <si>
    <t>SID2125342585</t>
  </si>
  <si>
    <t>Food Item Business</t>
  </si>
  <si>
    <t>MITHLESH</t>
  </si>
  <si>
    <t>551802 Soumya1</t>
  </si>
  <si>
    <t>SSF3668674</t>
  </si>
  <si>
    <t>MEBA BAI</t>
  </si>
  <si>
    <t>SSF3668782</t>
  </si>
  <si>
    <t>SSF3755816</t>
  </si>
  <si>
    <t>PUSHPA DEVI</t>
  </si>
  <si>
    <t>481483</t>
  </si>
  <si>
    <t>664316</t>
  </si>
  <si>
    <t>SID2125150937</t>
  </si>
  <si>
    <t>MUVEENA BEGAM</t>
  </si>
  <si>
    <t>650786</t>
  </si>
  <si>
    <t>1129428</t>
  </si>
  <si>
    <t>SID951375322556</t>
  </si>
  <si>
    <t>MALTI KUSHWAH</t>
  </si>
  <si>
    <t>Mahaveerpura</t>
  </si>
  <si>
    <t>484407</t>
  </si>
  <si>
    <t>484407 Madhu1</t>
  </si>
  <si>
    <t>SSF3964971</t>
  </si>
  <si>
    <t>BHAGAVATEE</t>
  </si>
  <si>
    <t>bazera</t>
  </si>
  <si>
    <t>732851</t>
  </si>
  <si>
    <t>Mahakal</t>
  </si>
  <si>
    <t>SID951376178178</t>
  </si>
  <si>
    <t>Animal Husbandry &amp; Poultry</t>
  </si>
  <si>
    <t>LEELA BAI</t>
  </si>
  <si>
    <t>328536</t>
  </si>
  <si>
    <t>naina</t>
  </si>
  <si>
    <t>SID2125158553</t>
  </si>
  <si>
    <t>VIMLA JATAV</t>
  </si>
  <si>
    <t>SID951376178069</t>
  </si>
  <si>
    <t>Tekanpur C2</t>
  </si>
  <si>
    <t>Tekanpur C2 B S F1</t>
  </si>
  <si>
    <t>SSF4193217</t>
  </si>
  <si>
    <t>POOJA BAGHEL</t>
  </si>
  <si>
    <t>127 Ram1</t>
  </si>
  <si>
    <t>SSF3547485</t>
  </si>
  <si>
    <t>SSF4216296</t>
  </si>
  <si>
    <t>JANKI</t>
  </si>
  <si>
    <t>SSF4227418</t>
  </si>
  <si>
    <t>MEERA</t>
  </si>
  <si>
    <t>SSF4229428</t>
  </si>
  <si>
    <t>AASHA ADIWASI</t>
  </si>
  <si>
    <t>942357</t>
  </si>
  <si>
    <t>SID951374857043</t>
  </si>
  <si>
    <t>MRS USHA</t>
  </si>
  <si>
    <t>SID951374869949</t>
  </si>
  <si>
    <t>REKHA SHARMA</t>
  </si>
  <si>
    <t>SSF4380669</t>
  </si>
  <si>
    <t>NISHA PAL</t>
  </si>
  <si>
    <t>Unnati</t>
  </si>
  <si>
    <t xml:space="preserve">BHAGWATI </t>
  </si>
  <si>
    <t>77740</t>
  </si>
  <si>
    <t>184097</t>
  </si>
  <si>
    <t>CID204900654</t>
  </si>
  <si>
    <t>IMARTI</t>
  </si>
  <si>
    <t>SSF4474843</t>
  </si>
  <si>
    <t>SNEHALATA SHARMA</t>
  </si>
  <si>
    <t>485026</t>
  </si>
  <si>
    <t>bharti</t>
  </si>
  <si>
    <t>SID2125478295</t>
  </si>
  <si>
    <t>NIKKY AHMAD QURAISHI</t>
  </si>
  <si>
    <t>Jai Kali Maa</t>
  </si>
  <si>
    <t>CID204900180</t>
  </si>
  <si>
    <t>SID951376132091</t>
  </si>
  <si>
    <t>BHARTI PARIHAR</t>
  </si>
  <si>
    <t>SSF4559499</t>
  </si>
  <si>
    <t>LAKSHMI</t>
  </si>
  <si>
    <t>478499</t>
  </si>
  <si>
    <t>veshno</t>
  </si>
  <si>
    <t>CID204901095</t>
  </si>
  <si>
    <t>ANITA MORYA</t>
  </si>
  <si>
    <t>SSF4572401</t>
  </si>
  <si>
    <t>GEETA JATAV</t>
  </si>
  <si>
    <t>SID2125561700</t>
  </si>
  <si>
    <t>KRISHNA BIJOLIYA</t>
  </si>
  <si>
    <t>CID204902193</t>
  </si>
  <si>
    <t>SSF4572878</t>
  </si>
  <si>
    <t>CID204901096</t>
  </si>
  <si>
    <t>VIRO BAI JATAV</t>
  </si>
  <si>
    <t>SSF2786257</t>
  </si>
  <si>
    <t>SSF4591741</t>
  </si>
  <si>
    <t>DIVIYA KUSHWAH</t>
  </si>
  <si>
    <t>SID951375655128</t>
  </si>
  <si>
    <t>NAJMA</t>
  </si>
  <si>
    <t>5</t>
  </si>
  <si>
    <t>heer</t>
  </si>
  <si>
    <t>SID951376203299</t>
  </si>
  <si>
    <t>GEETA DEVI KADAM</t>
  </si>
  <si>
    <t>CID204902706</t>
  </si>
  <si>
    <t>MEERA DEVI JATAV</t>
  </si>
  <si>
    <t>SSF4696552</t>
  </si>
  <si>
    <t>SHIVANI JATAV</t>
  </si>
  <si>
    <t>SSF4696743</t>
  </si>
  <si>
    <t>TAMNNA KHAN</t>
  </si>
  <si>
    <t>SSF4703726</t>
  </si>
  <si>
    <t>RESHMA BANO</t>
  </si>
  <si>
    <t>Amarpura</t>
  </si>
  <si>
    <t>81739</t>
  </si>
  <si>
    <t>184686</t>
  </si>
  <si>
    <t>CID204900001</t>
  </si>
  <si>
    <t>SID2125409596</t>
  </si>
  <si>
    <t>SUKHVATI LODI</t>
  </si>
  <si>
    <t>SID2125416884</t>
  </si>
  <si>
    <t>RAMKALI LODI</t>
  </si>
  <si>
    <t>SSF2812209</t>
  </si>
  <si>
    <t>NEHA JATAV</t>
  </si>
  <si>
    <t>SID951376203394</t>
  </si>
  <si>
    <t>RAJESHWRI MAHOR</t>
  </si>
  <si>
    <t>CID204900017</t>
  </si>
  <si>
    <t>GUDDEE KHATIK</t>
  </si>
  <si>
    <t>CID204901959</t>
  </si>
  <si>
    <t>Rampal Colony C2 Ram1</t>
  </si>
  <si>
    <t>SSF2624778</t>
  </si>
  <si>
    <t>RAMA DWIVEDI</t>
  </si>
  <si>
    <t>SID951376129631</t>
  </si>
  <si>
    <t>SUDHA GOSWAMI</t>
  </si>
  <si>
    <t>SID951376164368</t>
  </si>
  <si>
    <t>MANJESH SHRIVATAV</t>
  </si>
  <si>
    <t>SSF4843048</t>
  </si>
  <si>
    <t>VANDANA KOLI</t>
  </si>
  <si>
    <t>501423</t>
  </si>
  <si>
    <t>sam</t>
  </si>
  <si>
    <t>SSF4849615</t>
  </si>
  <si>
    <t>MEENA KUSHWAH</t>
  </si>
  <si>
    <t>SSF4892098</t>
  </si>
  <si>
    <t>DRO ADIWASI</t>
  </si>
  <si>
    <t>SSF4906205</t>
  </si>
  <si>
    <t>NAZMEEN BEGAM</t>
  </si>
  <si>
    <t>SSF4915246</t>
  </si>
  <si>
    <t>RANJEETA</t>
  </si>
  <si>
    <t>484429</t>
  </si>
  <si>
    <t>girraj</t>
  </si>
  <si>
    <t>SSF4964644</t>
  </si>
  <si>
    <t>DEVTI KUSHWAH</t>
  </si>
  <si>
    <t>SSF4964788</t>
  </si>
  <si>
    <t>CID204902238</t>
  </si>
  <si>
    <t>KUSUM JATAV</t>
  </si>
  <si>
    <t>754733</t>
  </si>
  <si>
    <t>SID951374469537</t>
  </si>
  <si>
    <t>TAMANNA BANO</t>
  </si>
  <si>
    <t>SSF4966427</t>
  </si>
  <si>
    <t>PRIYANKA PARIHAR</t>
  </si>
  <si>
    <t>CID204903225</t>
  </si>
  <si>
    <t>VAIJANTI BAI JATAV</t>
  </si>
  <si>
    <t>SSF4996714</t>
  </si>
  <si>
    <t>SID2125090961</t>
  </si>
  <si>
    <t>NEETU SEN</t>
  </si>
  <si>
    <t>SSF5015889</t>
  </si>
  <si>
    <t>LAXMI SHARMA</t>
  </si>
  <si>
    <t>SID2125552764</t>
  </si>
  <si>
    <t>SNEH MAHOR</t>
  </si>
  <si>
    <t>SID951375939789</t>
  </si>
  <si>
    <t>KAJAL MAHOR</t>
  </si>
  <si>
    <t>620640</t>
  </si>
  <si>
    <t>SHEETLA</t>
  </si>
  <si>
    <t>SSF5038878</t>
  </si>
  <si>
    <t>GAYATRI SENGAR</t>
  </si>
  <si>
    <t>SID951375178784</t>
  </si>
  <si>
    <t>RANI BALMIK</t>
  </si>
  <si>
    <t>484494</t>
  </si>
  <si>
    <t>SSF5087738</t>
  </si>
  <si>
    <t>Tent House</t>
  </si>
  <si>
    <t>MEERA BAI</t>
  </si>
  <si>
    <t>SSF5087833</t>
  </si>
  <si>
    <t>Stone Cutting Services</t>
  </si>
  <si>
    <t>MANKUVAR</t>
  </si>
  <si>
    <t>SSF5095196</t>
  </si>
  <si>
    <t>Tarpaulin Sheet Business</t>
  </si>
  <si>
    <t>USHA DEVI</t>
  </si>
  <si>
    <t>SSF5096305</t>
  </si>
  <si>
    <t>SHEELA</t>
  </si>
  <si>
    <t>CID204900043</t>
  </si>
  <si>
    <t xml:space="preserve">RAJKUMARI MOURYA </t>
  </si>
  <si>
    <t>485203</t>
  </si>
  <si>
    <t>SSF5105955</t>
  </si>
  <si>
    <t>MUNNI BAI</t>
  </si>
  <si>
    <t>SSF5106155</t>
  </si>
  <si>
    <t>LALI BALMEEK</t>
  </si>
  <si>
    <t>SSF5110580</t>
  </si>
  <si>
    <t>VINITA SHAKYA</t>
  </si>
  <si>
    <t>SSF5114625</t>
  </si>
  <si>
    <t>POONAM BANSHKAR</t>
  </si>
  <si>
    <t>SSF5114862</t>
  </si>
  <si>
    <t>MANORAMA</t>
  </si>
  <si>
    <t>SSF2825735</t>
  </si>
  <si>
    <t xml:space="preserve">ARJINDAR KOUR </t>
  </si>
  <si>
    <t>SSF5115222</t>
  </si>
  <si>
    <t>KUSHMA KARAN</t>
  </si>
  <si>
    <t>SID951372798780</t>
  </si>
  <si>
    <t>921556</t>
  </si>
  <si>
    <t>SSF5128576</t>
  </si>
  <si>
    <t>SONIYA JATAV</t>
  </si>
  <si>
    <t>Tekanpur C1</t>
  </si>
  <si>
    <t>Tekanpur C1 Soumya1</t>
  </si>
  <si>
    <t>SSF5147704</t>
  </si>
  <si>
    <t>ANUSHKA NAPIT</t>
  </si>
  <si>
    <t>SID951374469540</t>
  </si>
  <si>
    <t>Cool Drink Shop</t>
  </si>
  <si>
    <t>KAMLA</t>
  </si>
  <si>
    <t>CID204901779</t>
  </si>
  <si>
    <t>mrs RANI</t>
  </si>
  <si>
    <t>138 5050D1</t>
  </si>
  <si>
    <t>SSF5185043</t>
  </si>
  <si>
    <t>HARITA</t>
  </si>
  <si>
    <t>SSF5185834</t>
  </si>
  <si>
    <t>Thread Making Business</t>
  </si>
  <si>
    <t>MANISHA</t>
  </si>
  <si>
    <t>SSF5193733</t>
  </si>
  <si>
    <t>Cycle Shop</t>
  </si>
  <si>
    <t>KALLI BAI</t>
  </si>
  <si>
    <t>SSF5194129</t>
  </si>
  <si>
    <t>Kirana shop</t>
  </si>
  <si>
    <t>PRIYANKA GOSWAMI</t>
  </si>
  <si>
    <t>484486</t>
  </si>
  <si>
    <t>921552</t>
  </si>
  <si>
    <t>SSF5211162</t>
  </si>
  <si>
    <t>BHAGGO ADIWASI</t>
  </si>
  <si>
    <t>SSF5211722</t>
  </si>
  <si>
    <t>SAPANA</t>
  </si>
  <si>
    <t>SSF5216493</t>
  </si>
  <si>
    <t>VIDYA BATHAM</t>
  </si>
  <si>
    <t>SID951375338088</t>
  </si>
  <si>
    <t>PUSPA BALMIK</t>
  </si>
  <si>
    <t>389428 Pooja 021</t>
  </si>
  <si>
    <t>SSF2523661</t>
  </si>
  <si>
    <t>RANI PARIHAR</t>
  </si>
  <si>
    <t>SSF2523660</t>
  </si>
  <si>
    <t>SAROJ</t>
  </si>
  <si>
    <t>Pichhore 485202 G1</t>
  </si>
  <si>
    <t>SSF5251341</t>
  </si>
  <si>
    <t>Towel Business</t>
  </si>
  <si>
    <t>POONAM</t>
  </si>
  <si>
    <t>SSF5251972</t>
  </si>
  <si>
    <t>KAMALA BAI</t>
  </si>
  <si>
    <t>SSF5252915</t>
  </si>
  <si>
    <t>BHAGVATI KUSHWAHA</t>
  </si>
  <si>
    <t>RAHIM</t>
  </si>
  <si>
    <t>SSF5255489</t>
  </si>
  <si>
    <t>SUMAN AADIVASHI</t>
  </si>
  <si>
    <t>Tekanpur C2 G2</t>
  </si>
  <si>
    <t>SSF5264532</t>
  </si>
  <si>
    <t>Hotel</t>
  </si>
  <si>
    <t>RADHA DEVI</t>
  </si>
  <si>
    <t>SSF5264551</t>
  </si>
  <si>
    <t>PINKI DEVI balmik</t>
  </si>
  <si>
    <t>SSF5264688</t>
  </si>
  <si>
    <t>SAPNA RATHORE</t>
  </si>
  <si>
    <t>SSF5273258</t>
  </si>
  <si>
    <t>RENU VANSHKAR</t>
  </si>
  <si>
    <t>SSF5274943</t>
  </si>
  <si>
    <t>RADHA BAI BATHAM</t>
  </si>
  <si>
    <t>CID204902181</t>
  </si>
  <si>
    <t>Dish Cable Network Business</t>
  </si>
  <si>
    <t>MANJU KORI</t>
  </si>
  <si>
    <t>SSF5293132</t>
  </si>
  <si>
    <t>RANEE</t>
  </si>
  <si>
    <t>SSF5309700</t>
  </si>
  <si>
    <t>SSF5310295</t>
  </si>
  <si>
    <t>SSF2634436</t>
  </si>
  <si>
    <t>Bidi Making Business</t>
  </si>
  <si>
    <t>LALI BAGHEL</t>
  </si>
  <si>
    <t>SID951373077629</t>
  </si>
  <si>
    <t>POOJA BAI</t>
  </si>
  <si>
    <t>SSF5351043</t>
  </si>
  <si>
    <t>SSF5351304</t>
  </si>
  <si>
    <t>Saree Business</t>
  </si>
  <si>
    <t xml:space="preserve">RAMVATTI </t>
  </si>
  <si>
    <t>SSF5408655</t>
  </si>
  <si>
    <t>RAJKUMARI</t>
  </si>
  <si>
    <t>SSF5408656</t>
  </si>
  <si>
    <t>LAKSMI DEVI</t>
  </si>
  <si>
    <t>SSF5427869</t>
  </si>
  <si>
    <t>SSF2776318</t>
  </si>
  <si>
    <t>NARAYANI JOSHI</t>
  </si>
  <si>
    <t>SSF5459247</t>
  </si>
  <si>
    <t>JYOTEE</t>
  </si>
  <si>
    <t>SID951376132090</t>
  </si>
  <si>
    <t>RAJANI CHHAAVAI</t>
  </si>
  <si>
    <t>rahim</t>
  </si>
  <si>
    <t>CID204902349</t>
  </si>
  <si>
    <t>SAMIM</t>
  </si>
  <si>
    <t>CID204901777</t>
  </si>
  <si>
    <t>SHUSHMA CHANDRA</t>
  </si>
  <si>
    <t>SSF5501052</t>
  </si>
  <si>
    <t>General Store</t>
  </si>
  <si>
    <t>RAKHI SEN</t>
  </si>
  <si>
    <t>SID2125716129</t>
  </si>
  <si>
    <t>HEMLATA SHRIVASTAV</t>
  </si>
  <si>
    <t>Jungli 485203 G1</t>
  </si>
  <si>
    <t>SSF5571955</t>
  </si>
  <si>
    <t xml:space="preserve">RAMVATI BAGHEL </t>
  </si>
  <si>
    <t>SSF5573450</t>
  </si>
  <si>
    <t>Match Boxes Business</t>
  </si>
  <si>
    <t>SSF5609262</t>
  </si>
  <si>
    <t>Generator Business</t>
  </si>
  <si>
    <t>ARTI  BAGHEL</t>
  </si>
  <si>
    <t>SSF5609940</t>
  </si>
  <si>
    <t>Tractor Business</t>
  </si>
  <si>
    <t>SSF5610521</t>
  </si>
  <si>
    <t>RENU BAGHEL</t>
  </si>
  <si>
    <t>SID951373393825</t>
  </si>
  <si>
    <t>MANISHA BAGHEL</t>
  </si>
  <si>
    <t>SSF5625699</t>
  </si>
  <si>
    <t>SUREKHA</t>
  </si>
  <si>
    <t>SID2125045072</t>
  </si>
  <si>
    <t>SANGEETA JATAV</t>
  </si>
  <si>
    <t>568572</t>
  </si>
  <si>
    <t xml:space="preserve">yesh </t>
  </si>
  <si>
    <t>SID2125377051</t>
  </si>
  <si>
    <t>SID2125712410</t>
  </si>
  <si>
    <t>MANJESH</t>
  </si>
  <si>
    <t>SSF2870578</t>
  </si>
  <si>
    <t>MALTI PARIHAR</t>
  </si>
  <si>
    <t>SID951372895853</t>
  </si>
  <si>
    <t>SEELA GOUTAM</t>
  </si>
  <si>
    <t>SID951375626948</t>
  </si>
  <si>
    <t>SID2125342587</t>
  </si>
  <si>
    <t>KIRAN DEVI SAVITA</t>
  </si>
  <si>
    <t>CID204902526</t>
  </si>
  <si>
    <t>MRS ARTI</t>
  </si>
  <si>
    <t>SID951376124553</t>
  </si>
  <si>
    <t>MAMTA PARIHAR</t>
  </si>
  <si>
    <t>SSF2523662</t>
  </si>
  <si>
    <t>Snacks Vending</t>
  </si>
  <si>
    <t>RAMBATI KUSHWAH</t>
  </si>
  <si>
    <t>Rampal Colony C1</t>
  </si>
  <si>
    <t>Rampal Colony C1 Pathak Colony1</t>
  </si>
  <si>
    <t>SSF2497750</t>
  </si>
  <si>
    <t>PREETI SHARMA</t>
  </si>
  <si>
    <t>SID951372929919</t>
  </si>
  <si>
    <t>SSF2497755</t>
  </si>
  <si>
    <t>SID951374989541</t>
  </si>
  <si>
    <t>KAVITA KORI</t>
  </si>
  <si>
    <t>Tekanpur C2 T C P HEMA1</t>
  </si>
  <si>
    <t>SSF2811767</t>
  </si>
  <si>
    <t>Beedi Business</t>
  </si>
  <si>
    <t>NEELAM KUSWAHA</t>
  </si>
  <si>
    <t>SID951374913425</t>
  </si>
  <si>
    <t>GEETA MAHOUR</t>
  </si>
  <si>
    <t>SID951372933015</t>
  </si>
  <si>
    <t>Ice Business</t>
  </si>
  <si>
    <t>SABANA BEGAM</t>
  </si>
  <si>
    <t>SID2125478299</t>
  </si>
  <si>
    <t>SID951374227868</t>
  </si>
  <si>
    <t>ARTI SHARMA</t>
  </si>
  <si>
    <t>SID2125478292</t>
  </si>
  <si>
    <t>ANJANA</t>
  </si>
  <si>
    <t>SSF3509620</t>
  </si>
  <si>
    <t>Vaibrator Work</t>
  </si>
  <si>
    <t>INDRA BAGHEL</t>
  </si>
  <si>
    <t>SID951372959099</t>
  </si>
  <si>
    <t>MRS RANI</t>
  </si>
  <si>
    <t>SSF2627676</t>
  </si>
  <si>
    <t xml:space="preserve">RAMBETI </t>
  </si>
  <si>
    <t>CID204902101</t>
  </si>
  <si>
    <t>OMVATI KUSHWAH</t>
  </si>
  <si>
    <t>SSF2512439</t>
  </si>
  <si>
    <t>SID2125477982</t>
  </si>
  <si>
    <t>NEHA SHARMA</t>
  </si>
  <si>
    <t>SID951373012782</t>
  </si>
  <si>
    <t>MALTI NAGAR</t>
  </si>
  <si>
    <t>SSF2634503</t>
  </si>
  <si>
    <t>PARVATI BAGHEL</t>
  </si>
  <si>
    <t>CID204901935</t>
  </si>
  <si>
    <t>Stationery Business</t>
  </si>
  <si>
    <t>SUNITA SAGAR</t>
  </si>
  <si>
    <t>CID204900939</t>
  </si>
  <si>
    <t xml:space="preserve">Tractor Business &amp; Repair Work </t>
  </si>
  <si>
    <t>NARMADA DEVI</t>
  </si>
  <si>
    <t>SID951375708808</t>
  </si>
  <si>
    <t>Chicken/Mutton Shop</t>
  </si>
  <si>
    <t>GAMBABAI</t>
  </si>
  <si>
    <t>SSF3528446</t>
  </si>
  <si>
    <t>HEMLATA OJHA</t>
  </si>
  <si>
    <t>SID2125477986</t>
  </si>
  <si>
    <t>MAYA</t>
  </si>
  <si>
    <t>SID951373437113</t>
  </si>
  <si>
    <t>SID951373437114</t>
  </si>
  <si>
    <t>GEETA SEN</t>
  </si>
  <si>
    <t>SID951373725238</t>
  </si>
  <si>
    <t>PINKI KUSHWAH</t>
  </si>
  <si>
    <t>SID951375921096</t>
  </si>
  <si>
    <t>REKHA VARMA</t>
  </si>
  <si>
    <t>SID2125342233</t>
  </si>
  <si>
    <t>JASWANTI</t>
  </si>
  <si>
    <t>SID2125477981</t>
  </si>
  <si>
    <t>CHANDRA</t>
  </si>
  <si>
    <t>SID951372933014</t>
  </si>
  <si>
    <t xml:space="preserve">DHANTI BAI </t>
  </si>
  <si>
    <t>CID204902438</t>
  </si>
  <si>
    <t>RAMBAI JATAV</t>
  </si>
  <si>
    <t>SID951376178133</t>
  </si>
  <si>
    <t>RACHNA BAGHEL</t>
  </si>
  <si>
    <t>568572 R V1</t>
  </si>
  <si>
    <t>SSF2606734</t>
  </si>
  <si>
    <t>ARCHNA</t>
  </si>
  <si>
    <t>SSF2851269</t>
  </si>
  <si>
    <t>GUDDI BAI</t>
  </si>
  <si>
    <t>SSF2615979</t>
  </si>
  <si>
    <t>PHOOLA BAI</t>
  </si>
  <si>
    <t>SSF2523420</t>
  </si>
  <si>
    <t xml:space="preserve">PUJA </t>
  </si>
  <si>
    <t>SSF4193792</t>
  </si>
  <si>
    <t>MISS ARTI</t>
  </si>
  <si>
    <t>SID2125478294</t>
  </si>
  <si>
    <t>SSF3003723</t>
  </si>
  <si>
    <t>GAYATRI SHARMA</t>
  </si>
  <si>
    <t>SSF2803562</t>
  </si>
  <si>
    <t xml:space="preserve">   HEMAA</t>
  </si>
  <si>
    <t>SSF4387047</t>
  </si>
  <si>
    <t>SSF3003658</t>
  </si>
  <si>
    <t xml:space="preserve">ARADHANA </t>
  </si>
  <si>
    <t>CID204900084</t>
  </si>
  <si>
    <t>SAFEEKA BEGAM</t>
  </si>
  <si>
    <t>SID951373437111</t>
  </si>
  <si>
    <t>KALLO BAI</t>
  </si>
  <si>
    <t>SID951375253071</t>
  </si>
  <si>
    <t>RAJNI PARIHAR</t>
  </si>
  <si>
    <t>SSF4077738</t>
  </si>
  <si>
    <t>SEEMA ADIWASI</t>
  </si>
  <si>
    <t>SSF5193545</t>
  </si>
  <si>
    <t>SATI RAWAT</t>
  </si>
  <si>
    <t>SID2125326609</t>
  </si>
  <si>
    <t>RAJLESH BIJOLIYA</t>
  </si>
  <si>
    <t>SSF3529039</t>
  </si>
  <si>
    <t>BHAGVATI</t>
  </si>
  <si>
    <t>mahima3</t>
  </si>
  <si>
    <t>SID2125399998</t>
  </si>
  <si>
    <t>CID204901834</t>
  </si>
  <si>
    <t>SAPNA</t>
  </si>
  <si>
    <t>CID204901006</t>
  </si>
  <si>
    <t>SSF3479480</t>
  </si>
  <si>
    <t>GUDDI</t>
  </si>
  <si>
    <t>Consumer Durable</t>
  </si>
  <si>
    <t>SSF2776414</t>
  </si>
  <si>
    <t>Mobile</t>
  </si>
  <si>
    <t>BHAVANA JHA</t>
  </si>
  <si>
    <t>SSF3547460</t>
  </si>
  <si>
    <t>RAJABETEE</t>
  </si>
  <si>
    <t>SSF4216213</t>
  </si>
  <si>
    <t>SSF4216224</t>
  </si>
  <si>
    <t>CID204903118</t>
  </si>
  <si>
    <t>BASANTI</t>
  </si>
  <si>
    <t>SID2125042119</t>
  </si>
  <si>
    <t>NEETU BHARTI</t>
  </si>
  <si>
    <t>SID951376004309</t>
  </si>
  <si>
    <t>RANI SEN</t>
  </si>
  <si>
    <t>SID2125687794</t>
  </si>
  <si>
    <t>NEHA SAHU</t>
  </si>
  <si>
    <t>SID2125679922</t>
  </si>
  <si>
    <t>Animal Feed And Fodder</t>
  </si>
  <si>
    <t>SUNITA PARIHAR</t>
  </si>
  <si>
    <t>ARTI SEN</t>
  </si>
  <si>
    <t>SSF4711571</t>
  </si>
  <si>
    <t>Box Making</t>
  </si>
  <si>
    <t>RAJPATI JATAV</t>
  </si>
  <si>
    <t>SID951376108368</t>
  </si>
  <si>
    <t>BHAVANA JATAV</t>
  </si>
  <si>
    <t>SID2125150941</t>
  </si>
  <si>
    <t>Tailor Shop</t>
  </si>
  <si>
    <t>SID951372975062</t>
  </si>
  <si>
    <t>VANDANA</t>
  </si>
  <si>
    <t>CID204900064</t>
  </si>
  <si>
    <t>LAXMI KHATIK</t>
  </si>
  <si>
    <t>CID204902470</t>
  </si>
  <si>
    <t>PREETI KADAM</t>
  </si>
  <si>
    <t>24-Nov-2018</t>
  </si>
  <si>
    <t>Wed</t>
  </si>
  <si>
    <t>10.39 Yrs</t>
  </si>
  <si>
    <t>24 Nov 2018</t>
  </si>
  <si>
    <t>&gt; 10 Years</t>
  </si>
  <si>
    <t>24-Jul-2025</t>
  </si>
  <si>
    <t>&gt;180</t>
  </si>
  <si>
    <t>21-Nov-2018</t>
  </si>
  <si>
    <t>Fri</t>
  </si>
  <si>
    <t>7</t>
  </si>
  <si>
    <t>11.68 Yrs</t>
  </si>
  <si>
    <t>21 Nov 2018</t>
  </si>
  <si>
    <t>27-Dec-2023</t>
  </si>
  <si>
    <t>21-Dec-2018</t>
  </si>
  <si>
    <t>Tue</t>
  </si>
  <si>
    <t>8.05 Yrs</t>
  </si>
  <si>
    <t>21 Dec 2018</t>
  </si>
  <si>
    <t>&gt; 6 to 10 Years</t>
  </si>
  <si>
    <t>8.07 Yrs</t>
  </si>
  <si>
    <t>15-Jun-2025</t>
  </si>
  <si>
    <t>26-Dec-2018</t>
  </si>
  <si>
    <t>6.71 Yrs</t>
  </si>
  <si>
    <t>26 Dec 2018</t>
  </si>
  <si>
    <t>31-Mar-2022</t>
  </si>
  <si>
    <t>21-Jan-2019</t>
  </si>
  <si>
    <t>11.69 Yrs</t>
  </si>
  <si>
    <t>21 Jan 2019</t>
  </si>
  <si>
    <t>26-Dec-2023</t>
  </si>
  <si>
    <t>06-Feb-2019</t>
  </si>
  <si>
    <t>3</t>
  </si>
  <si>
    <t>9.35 Yrs</t>
  </si>
  <si>
    <t>06 Feb 2019</t>
  </si>
  <si>
    <t>8.94 Yrs</t>
  </si>
  <si>
    <t>15-Jan-2019</t>
  </si>
  <si>
    <t>8.99 Yrs</t>
  </si>
  <si>
    <t>15 Jan 2019</t>
  </si>
  <si>
    <t>15-Mar-2019</t>
  </si>
  <si>
    <t>THU</t>
  </si>
  <si>
    <t>8.85 Yrs</t>
  </si>
  <si>
    <t>15 Mar 2019</t>
  </si>
  <si>
    <t>10.22 Yrs</t>
  </si>
  <si>
    <t>25-Mar-2019</t>
  </si>
  <si>
    <t>11.54 Yrs</t>
  </si>
  <si>
    <t>25 Mar 2019</t>
  </si>
  <si>
    <t>11.51 Yrs</t>
  </si>
  <si>
    <t>6.46 Yrs</t>
  </si>
  <si>
    <t>27-Jul-2022</t>
  </si>
  <si>
    <t>24-Apr-2019</t>
  </si>
  <si>
    <t>6.38 Yrs</t>
  </si>
  <si>
    <t>24 Apr 2019</t>
  </si>
  <si>
    <t>02-Jul-2025</t>
  </si>
  <si>
    <t>19-Apr-2019</t>
  </si>
  <si>
    <t>8.54 Yrs</t>
  </si>
  <si>
    <t>19 Apr 2019</t>
  </si>
  <si>
    <t>16-May-2019</t>
  </si>
  <si>
    <t>08</t>
  </si>
  <si>
    <t>8.74 Yrs</t>
  </si>
  <si>
    <t>16 May 2019</t>
  </si>
  <si>
    <t>14-Sep-2023</t>
  </si>
  <si>
    <t>20-May-2019</t>
  </si>
  <si>
    <t>30-Sep-2022</t>
  </si>
  <si>
    <t>30-May-2019</t>
  </si>
  <si>
    <t>8.67 Yrs</t>
  </si>
  <si>
    <t>30 May 2019</t>
  </si>
  <si>
    <t>03-Jun-2019</t>
  </si>
  <si>
    <t>07</t>
  </si>
  <si>
    <t>7.73 Yrs</t>
  </si>
  <si>
    <t>03 Jun 2019</t>
  </si>
  <si>
    <t>31-May-2019</t>
  </si>
  <si>
    <t>8.80 Yrs</t>
  </si>
  <si>
    <t>31 May 2019</t>
  </si>
  <si>
    <t>12-Jun-2019</t>
  </si>
  <si>
    <t>9.93 Yrs</t>
  </si>
  <si>
    <t>12 Jun 2019</t>
  </si>
  <si>
    <t>18-Jun-2019</t>
  </si>
  <si>
    <t>6</t>
  </si>
  <si>
    <t>11.52 Yrs</t>
  </si>
  <si>
    <t>18 Jun 2019</t>
  </si>
  <si>
    <t>13-Jun-2019</t>
  </si>
  <si>
    <t>7.22 Yrs</t>
  </si>
  <si>
    <t>13 Jun 2019</t>
  </si>
  <si>
    <t>9.16 Yrs</t>
  </si>
  <si>
    <t>27-Jun-2019</t>
  </si>
  <si>
    <t>7.54 Yrs</t>
  </si>
  <si>
    <t>27 Jun 2019</t>
  </si>
  <si>
    <t>18-Jul-2019</t>
  </si>
  <si>
    <t>7.58 Yrs</t>
  </si>
  <si>
    <t>18 Jul 2019</t>
  </si>
  <si>
    <t>01-Aug-2019</t>
  </si>
  <si>
    <t>26-Aug-2019</t>
  </si>
  <si>
    <t>26 Aug 2019</t>
  </si>
  <si>
    <t>12.02 Yrs</t>
  </si>
  <si>
    <t>11.82 Yrs</t>
  </si>
  <si>
    <t>30-Aug-2019</t>
  </si>
  <si>
    <t>7.49 Yrs</t>
  </si>
  <si>
    <t>30 Aug 2019</t>
  </si>
  <si>
    <t>11-Sep-2019</t>
  </si>
  <si>
    <t>7.34 Yrs</t>
  </si>
  <si>
    <t>11 Sep 2019</t>
  </si>
  <si>
    <t>20-Sep-2019</t>
  </si>
  <si>
    <t>7.31 Yrs</t>
  </si>
  <si>
    <t>20 Sep 2019</t>
  </si>
  <si>
    <t>27-Sep-2019</t>
  </si>
  <si>
    <t>5.95 Yrs</t>
  </si>
  <si>
    <t>27 Sep 2019</t>
  </si>
  <si>
    <t>&gt; 4 to 6 Years</t>
  </si>
  <si>
    <t>22-Sep-2019</t>
  </si>
  <si>
    <t>5.97 Yrs</t>
  </si>
  <si>
    <t>22 Sep 2019</t>
  </si>
  <si>
    <t>29-Sep-2019</t>
  </si>
  <si>
    <t>29 Sep 2019</t>
  </si>
  <si>
    <t>16-Oct-2019</t>
  </si>
  <si>
    <t>7.38 Yrs</t>
  </si>
  <si>
    <t>16 Oct 2019</t>
  </si>
  <si>
    <t>5.90 Yrs</t>
  </si>
  <si>
    <t>19-Oct-2019</t>
  </si>
  <si>
    <t>8.92 Yrs</t>
  </si>
  <si>
    <t>19 Oct 2019</t>
  </si>
  <si>
    <t>10.27 Yrs</t>
  </si>
  <si>
    <t>25-Oct-2019</t>
  </si>
  <si>
    <t>9.09 Yrs</t>
  </si>
  <si>
    <t>25 Oct 2019</t>
  </si>
  <si>
    <t>02-Nov-2019</t>
  </si>
  <si>
    <t>6.80 Yrs</t>
  </si>
  <si>
    <t>02 Nov 2019</t>
  </si>
  <si>
    <t>6.82 Yrs</t>
  </si>
  <si>
    <t>28-Nov-2019</t>
  </si>
  <si>
    <t>Mon</t>
  </si>
  <si>
    <t>8.52 Yrs</t>
  </si>
  <si>
    <t>28 Nov 2019</t>
  </si>
  <si>
    <t>11.78 Yrs</t>
  </si>
  <si>
    <t>10-Sep-2023</t>
  </si>
  <si>
    <t>26-Nov-2019</t>
  </si>
  <si>
    <t>26 Nov 2019</t>
  </si>
  <si>
    <t>7.26 Yrs</t>
  </si>
  <si>
    <t>5.78 Yrs</t>
  </si>
  <si>
    <t>09-Jan-2020</t>
  </si>
  <si>
    <t>8.22 Yrs</t>
  </si>
  <si>
    <t>25 May 2019</t>
  </si>
  <si>
    <t>Standard</t>
  </si>
  <si>
    <t>19-Dec-2019</t>
  </si>
  <si>
    <t>6.26 Yrs</t>
  </si>
  <si>
    <t>07 Jun 2019</t>
  </si>
  <si>
    <t>20-Mar-2025</t>
  </si>
  <si>
    <t>11.37 Yrs</t>
  </si>
  <si>
    <t>31-Jan-2020</t>
  </si>
  <si>
    <t>02-Sep-2022</t>
  </si>
  <si>
    <t>11-Feb-2020</t>
  </si>
  <si>
    <t>02-Mar-2023</t>
  </si>
  <si>
    <t>15-Sep-2023</t>
  </si>
  <si>
    <t>6.99 Yrs</t>
  </si>
  <si>
    <t>11 Feb 2020</t>
  </si>
  <si>
    <t>04-Feb-2020</t>
  </si>
  <si>
    <t>5.60 Yrs</t>
  </si>
  <si>
    <t>04 Feb 2020</t>
  </si>
  <si>
    <t>18-Feb-2020</t>
  </si>
  <si>
    <t>5.56 Yrs</t>
  </si>
  <si>
    <t>18 Feb 2020</t>
  </si>
  <si>
    <t>10-Feb-2020</t>
  </si>
  <si>
    <t>5.58 Yrs</t>
  </si>
  <si>
    <t>10 Feb 2020</t>
  </si>
  <si>
    <t>24-Feb-2020</t>
  </si>
  <si>
    <t>5.54 Yrs</t>
  </si>
  <si>
    <t>24 Feb 2020</t>
  </si>
  <si>
    <t>04-Feb-2022</t>
  </si>
  <si>
    <t>20-Oct-2020</t>
  </si>
  <si>
    <t>4.89 Yrs</t>
  </si>
  <si>
    <t>20 Oct 2020</t>
  </si>
  <si>
    <t>05-Dec-2022</t>
  </si>
  <si>
    <t>15-Oct-2020</t>
  </si>
  <si>
    <t>8.97 Yrs</t>
  </si>
  <si>
    <t>15 Oct 2020</t>
  </si>
  <si>
    <t>06-Oct-2022</t>
  </si>
  <si>
    <t>27-Nov-2020</t>
  </si>
  <si>
    <t>27 Nov 2020</t>
  </si>
  <si>
    <t>22-Feb-2023</t>
  </si>
  <si>
    <t>22-Dec-2020</t>
  </si>
  <si>
    <t>7.56 Yrs</t>
  </si>
  <si>
    <t>22 Dec 2020</t>
  </si>
  <si>
    <t>21-Jan-2021</t>
  </si>
  <si>
    <t>7.68 Yrs</t>
  </si>
  <si>
    <t>21 Jan 2021</t>
  </si>
  <si>
    <t>16-Dec-2020</t>
  </si>
  <si>
    <t>8</t>
  </si>
  <si>
    <t>11.81 Yrs</t>
  </si>
  <si>
    <t>16 Dec 2020</t>
  </si>
  <si>
    <t>25-Jan-2021</t>
  </si>
  <si>
    <t>6.21 Yrs</t>
  </si>
  <si>
    <t>25 Jan 2021</t>
  </si>
  <si>
    <t>22-Jan-2021</t>
  </si>
  <si>
    <t>8.88 Yrs</t>
  </si>
  <si>
    <t>22 Jan 2021</t>
  </si>
  <si>
    <t>10-Dec-2020</t>
  </si>
  <si>
    <t>10.67 Yrs</t>
  </si>
  <si>
    <t>10 Dec 2020</t>
  </si>
  <si>
    <t>19-Dec-2020</t>
  </si>
  <si>
    <t>11.55 Yrs</t>
  </si>
  <si>
    <t>19 Dec 2020</t>
  </si>
  <si>
    <t>23-Jan-2021</t>
  </si>
  <si>
    <t>8.08 Yrs</t>
  </si>
  <si>
    <t>23 Jan 2021</t>
  </si>
  <si>
    <t>9.03 Yrs</t>
  </si>
  <si>
    <t>29-Jan-2021</t>
  </si>
  <si>
    <t>7.47 Yrs</t>
  </si>
  <si>
    <t>29 Jan 2021</t>
  </si>
  <si>
    <t>01-Jan-2021</t>
  </si>
  <si>
    <t>10.83 Yrs</t>
  </si>
  <si>
    <t>01 Jan 2021</t>
  </si>
  <si>
    <t>22-Feb-2021</t>
  </si>
  <si>
    <t>8.66 Yrs</t>
  </si>
  <si>
    <t>22 Feb 2021</t>
  </si>
  <si>
    <t>25-Mar-2021</t>
  </si>
  <si>
    <t>11.50 Yrs</t>
  </si>
  <si>
    <t>25 Mar 2021</t>
  </si>
  <si>
    <t>08-Jul-2022</t>
  </si>
  <si>
    <t>23-Mar-2021</t>
  </si>
  <si>
    <t>6.65 Yrs</t>
  </si>
  <si>
    <t>23 Mar 2021</t>
  </si>
  <si>
    <t>06-Apr-2024</t>
  </si>
  <si>
    <t>27-Feb-2021</t>
  </si>
  <si>
    <t>6.27 Yrs</t>
  </si>
  <si>
    <t>27 Feb 2021</t>
  </si>
  <si>
    <t>8.12 Yrs</t>
  </si>
  <si>
    <t>16-Mar-2021</t>
  </si>
  <si>
    <t>4.48 Yrs</t>
  </si>
  <si>
    <t>16 Mar 2021</t>
  </si>
  <si>
    <t>8.20 Yrs</t>
  </si>
  <si>
    <t>03-Apr-2024</t>
  </si>
  <si>
    <t>19-Mar-2021</t>
  </si>
  <si>
    <t>10.84 Yrs</t>
  </si>
  <si>
    <t>19 Mar 2021</t>
  </si>
  <si>
    <t>02-Oct-2021</t>
  </si>
  <si>
    <t>8.65 Yrs</t>
  </si>
  <si>
    <t>02-Apr-2024</t>
  </si>
  <si>
    <t>16-Sep-2021</t>
  </si>
  <si>
    <t>11.44 Yrs</t>
  </si>
  <si>
    <t>16 Sep 2021</t>
  </si>
  <si>
    <t>06-Oct-2021</t>
  </si>
  <si>
    <t>02</t>
  </si>
  <si>
    <t>3.93 Yrs</t>
  </si>
  <si>
    <t>06 Oct 2021</t>
  </si>
  <si>
    <t>&gt; 2 to 4 Years</t>
  </si>
  <si>
    <t>28-Jul-2021</t>
  </si>
  <si>
    <t>13-Sep-2023</t>
  </si>
  <si>
    <t>19-Aug-2021</t>
  </si>
  <si>
    <t>4.06 Yrs</t>
  </si>
  <si>
    <t>19 Aug 2021</t>
  </si>
  <si>
    <t>31-Aug-2022</t>
  </si>
  <si>
    <t>01-Sep-2021</t>
  </si>
  <si>
    <t>8.78 Yrs</t>
  </si>
  <si>
    <t>01 Sep 2021</t>
  </si>
  <si>
    <t>25-Aug-2021</t>
  </si>
  <si>
    <t>5.57 Yrs</t>
  </si>
  <si>
    <t>25 Aug 2021</t>
  </si>
  <si>
    <t>23-Sep-2021</t>
  </si>
  <si>
    <t>3.96 Yrs</t>
  </si>
  <si>
    <t>23 Sep 2021</t>
  </si>
  <si>
    <t>26-Sep-2023</t>
  </si>
  <si>
    <t>06-Aug-2023</t>
  </si>
  <si>
    <t>02-May-2023</t>
  </si>
  <si>
    <t>19-Oct-2021</t>
  </si>
  <si>
    <t>3.89 Yrs</t>
  </si>
  <si>
    <t>19 Oct 2021</t>
  </si>
  <si>
    <t>30-Oct-2023</t>
  </si>
  <si>
    <t>26-Mar-2022</t>
  </si>
  <si>
    <t>11.43 Yrs</t>
  </si>
  <si>
    <t>01 Feb 2021</t>
  </si>
  <si>
    <t>05-May-2022</t>
  </si>
  <si>
    <t>27-Mar-2022</t>
  </si>
  <si>
    <t>5.52 Yrs</t>
  </si>
  <si>
    <t>31 Dec 2020</t>
  </si>
  <si>
    <t>29-Mar-2022</t>
  </si>
  <si>
    <t>6.93 Yrs</t>
  </si>
  <si>
    <t>14 Jan 2021</t>
  </si>
  <si>
    <t>18-Jan-2024</t>
  </si>
  <si>
    <t>01-Jun-2022</t>
  </si>
  <si>
    <t>0</t>
  </si>
  <si>
    <t>02-Jul-2022</t>
  </si>
  <si>
    <t>25-Jun-2022</t>
  </si>
  <si>
    <t>02-Aug-2022</t>
  </si>
  <si>
    <t>24-Jan-2023</t>
  </si>
  <si>
    <t>30-Jun-2022</t>
  </si>
  <si>
    <t>4.77 Yrs</t>
  </si>
  <si>
    <t>03 Dec 2020</t>
  </si>
  <si>
    <t>04-Aug-2022</t>
  </si>
  <si>
    <t>05-May-2024</t>
  </si>
  <si>
    <t>21-Jun-2022</t>
  </si>
  <si>
    <t>3.22 Yrs</t>
  </si>
  <si>
    <t>21 Jun 2022</t>
  </si>
  <si>
    <t>02-Jun-2023</t>
  </si>
  <si>
    <t>22-Jun-2022</t>
  </si>
  <si>
    <t>7.10 Yrs</t>
  </si>
  <si>
    <t>21 Jan 2020</t>
  </si>
  <si>
    <t>12-May-2025</t>
  </si>
  <si>
    <t>05-Sep-2022</t>
  </si>
  <si>
    <t>8.29 Yrs</t>
  </si>
  <si>
    <t>19 Nov 2018</t>
  </si>
  <si>
    <t>02-Nov-2022</t>
  </si>
  <si>
    <t>2.94 Yrs</t>
  </si>
  <si>
    <t>30 Sep 2022</t>
  </si>
  <si>
    <t>05-Nov-2022</t>
  </si>
  <si>
    <t>05-Feb-2024</t>
  </si>
  <si>
    <t>18-Oct-2022</t>
  </si>
  <si>
    <t>2.89 Yrs</t>
  </si>
  <si>
    <t>18 Oct 2022</t>
  </si>
  <si>
    <t>27-Oct-2023</t>
  </si>
  <si>
    <t>31-Oct-2022</t>
  </si>
  <si>
    <t>5.86 Yrs</t>
  </si>
  <si>
    <t>16-May-2025</t>
  </si>
  <si>
    <t>03-Dec-2022</t>
  </si>
  <si>
    <t>4.62 Yrs</t>
  </si>
  <si>
    <t>27 Jan 2021</t>
  </si>
  <si>
    <t>07-Jan-2023</t>
  </si>
  <si>
    <t>27-Jun-2024</t>
  </si>
  <si>
    <t>26-Dec-2022</t>
  </si>
  <si>
    <t>8.95 Yrs</t>
  </si>
  <si>
    <t>06-Feb-2023</t>
  </si>
  <si>
    <t>22-May-2025</t>
  </si>
  <si>
    <t>05-Feb-2023</t>
  </si>
  <si>
    <t>7.84 Yrs</t>
  </si>
  <si>
    <t>06-Apr-2023</t>
  </si>
  <si>
    <t>29-Apr-2025</t>
  </si>
  <si>
    <t>03-Feb-2023</t>
  </si>
  <si>
    <t>2.60 Yrs</t>
  </si>
  <si>
    <t>03 Feb 2023</t>
  </si>
  <si>
    <t>02-Apr-2023</t>
  </si>
  <si>
    <t>13-May-2025</t>
  </si>
  <si>
    <t>13-Feb-2023</t>
  </si>
  <si>
    <t>2.57 Yrs</t>
  </si>
  <si>
    <t>13 Feb 2023</t>
  </si>
  <si>
    <t>05-Apr-2023</t>
  </si>
  <si>
    <t>03-Jun-2024</t>
  </si>
  <si>
    <t>16-Feb-2023</t>
  </si>
  <si>
    <t>2.56 Yrs</t>
  </si>
  <si>
    <t>16 Feb 2023</t>
  </si>
  <si>
    <t>26-Sep-2024</t>
  </si>
  <si>
    <t>07-Mar-2023</t>
  </si>
  <si>
    <t>2.51 Yrs</t>
  </si>
  <si>
    <t>07 Mar 2023</t>
  </si>
  <si>
    <t>15-Apr-2025</t>
  </si>
  <si>
    <t>10.80 Yrs</t>
  </si>
  <si>
    <t>03-May-2023</t>
  </si>
  <si>
    <t>13-Mar-2023</t>
  </si>
  <si>
    <t>2.49 Yrs</t>
  </si>
  <si>
    <t>15-Mar-2023</t>
  </si>
  <si>
    <t>5.53 Yrs</t>
  </si>
  <si>
    <t>06 Feb 2020</t>
  </si>
  <si>
    <t>02-Oct-2024</t>
  </si>
  <si>
    <t>21-Mar-2023</t>
  </si>
  <si>
    <t>2.47 Yrs</t>
  </si>
  <si>
    <t>21 Mar 2023</t>
  </si>
  <si>
    <t>05-May-2023</t>
  </si>
  <si>
    <t>24-May-2024</t>
  </si>
  <si>
    <t>27-Mar-2023</t>
  </si>
  <si>
    <t>4.47 Yrs</t>
  </si>
  <si>
    <t>22 Mar 2021</t>
  </si>
  <si>
    <t>07-May-2023</t>
  </si>
  <si>
    <t>08-Apr-2025</t>
  </si>
  <si>
    <t>2.45 Yrs</t>
  </si>
  <si>
    <t>27 Mar 2023</t>
  </si>
  <si>
    <t>09-May-2023</t>
  </si>
  <si>
    <t>26-Dec-2024</t>
  </si>
  <si>
    <t>151-180</t>
  </si>
  <si>
    <t>16-Apr-2025</t>
  </si>
  <si>
    <t>18-Apr-2023</t>
  </si>
  <si>
    <t>2.39 Yrs</t>
  </si>
  <si>
    <t>18 Apr 2023</t>
  </si>
  <si>
    <t>05-Jun-2023</t>
  </si>
  <si>
    <t>01-Jul-2024</t>
  </si>
  <si>
    <t>25-May-2023</t>
  </si>
  <si>
    <t>9.52 Yrs</t>
  </si>
  <si>
    <t>08 Mar 2019</t>
  </si>
  <si>
    <t>05-Jul-2023</t>
  </si>
  <si>
    <t>05-Jun-2025</t>
  </si>
  <si>
    <t>91-120</t>
  </si>
  <si>
    <t>5.93 Yrs</t>
  </si>
  <si>
    <t>04 Oct 2019</t>
  </si>
  <si>
    <t>10-Jul-2023</t>
  </si>
  <si>
    <t>18-Aug-2023</t>
  </si>
  <si>
    <t>15-Jun-2023</t>
  </si>
  <si>
    <t>2.24 Yrs</t>
  </si>
  <si>
    <t>15 Jun 2023</t>
  </si>
  <si>
    <t>06-Mar-2025</t>
  </si>
  <si>
    <t>14-Jul-2023</t>
  </si>
  <si>
    <t>3.94 Yrs</t>
  </si>
  <si>
    <t>01 Oct 2021</t>
  </si>
  <si>
    <t>07-Sep-2023</t>
  </si>
  <si>
    <t>18-Jul-2023</t>
  </si>
  <si>
    <t>9.44 Yrs</t>
  </si>
  <si>
    <t>29 Jul 2021</t>
  </si>
  <si>
    <t>05-Sep-2023</t>
  </si>
  <si>
    <t>05-May-2025</t>
  </si>
  <si>
    <t>24-May-2025</t>
  </si>
  <si>
    <t>121-150</t>
  </si>
  <si>
    <t>24-Jul-2023</t>
  </si>
  <si>
    <t>2.13 Yrs</t>
  </si>
  <si>
    <t>24 Jul 2023</t>
  </si>
  <si>
    <t>02-Sep-2023</t>
  </si>
  <si>
    <t>13-Jun-2025</t>
  </si>
  <si>
    <t>27-Jul-2023</t>
  </si>
  <si>
    <t>2.12 Yrs</t>
  </si>
  <si>
    <t>27 Jul 2023</t>
  </si>
  <si>
    <t>06-Sep-2023</t>
  </si>
  <si>
    <t>20-Aug-2025</t>
  </si>
  <si>
    <t>61-90</t>
  </si>
  <si>
    <t>21-Jul-2025</t>
  </si>
  <si>
    <t>28-Jul-2023</t>
  </si>
  <si>
    <t>28 Jul 2023</t>
  </si>
  <si>
    <t>25-Mar-2025</t>
  </si>
  <si>
    <t>06-Sep-2025</t>
  </si>
  <si>
    <t>28-Aug-2023</t>
  </si>
  <si>
    <t>6.40 Yrs</t>
  </si>
  <si>
    <t>17 Apr 2019</t>
  </si>
  <si>
    <t>06-Oct-2023</t>
  </si>
  <si>
    <t>17-Aug-2025</t>
  </si>
  <si>
    <t>1-30 Days</t>
  </si>
  <si>
    <t>6.36 Yrs</t>
  </si>
  <si>
    <t>28 Jul 2021</t>
  </si>
  <si>
    <t>04-Oct-2023</t>
  </si>
  <si>
    <t>14-Aug-2025</t>
  </si>
  <si>
    <t>24-Aug-2023</t>
  </si>
  <si>
    <t>2.04 Yrs</t>
  </si>
  <si>
    <t>24 Aug 2023</t>
  </si>
  <si>
    <t>07-Oct-2023</t>
  </si>
  <si>
    <t>02-Sep-2025</t>
  </si>
  <si>
    <t>27-Aug-2023</t>
  </si>
  <si>
    <t>09-Aug-2024</t>
  </si>
  <si>
    <t>03-Sep-2023</t>
  </si>
  <si>
    <t>11.72 Yrs</t>
  </si>
  <si>
    <t>06 May 2019</t>
  </si>
  <si>
    <t>31-60</t>
  </si>
  <si>
    <t>16-Sep-2023</t>
  </si>
  <si>
    <t>1.98 Yrs</t>
  </si>
  <si>
    <t>16 Sep 2023</t>
  </si>
  <si>
    <t>&lt;= 2 Years</t>
  </si>
  <si>
    <t>08-Nov-2023</t>
  </si>
  <si>
    <t>26-Aug-2025</t>
  </si>
  <si>
    <t>01-Sep-2024</t>
  </si>
  <si>
    <t>2.02 Yrs</t>
  </si>
  <si>
    <t>12 Mar 2021</t>
  </si>
  <si>
    <t>19-Sep-2023</t>
  </si>
  <si>
    <t>01-Nov-2023</t>
  </si>
  <si>
    <t>20-Sep-2023</t>
  </si>
  <si>
    <t>9</t>
  </si>
  <si>
    <t>11.89 Yrs</t>
  </si>
  <si>
    <t>06 Sep 2021</t>
  </si>
  <si>
    <t>02-Nov-2023</t>
  </si>
  <si>
    <t>04-Sep-2025</t>
  </si>
  <si>
    <t>4.01 Yrs</t>
  </si>
  <si>
    <t>29-Sep-2023</t>
  </si>
  <si>
    <t>1.95 Yrs</t>
  </si>
  <si>
    <t>29 Sep 2023</t>
  </si>
  <si>
    <t>07-Nov-2023</t>
  </si>
  <si>
    <t>13-Aug-2025</t>
  </si>
  <si>
    <t>25-Sep-2023</t>
  </si>
  <si>
    <t>Thu</t>
  </si>
  <si>
    <t>11.23 Yrs</t>
  </si>
  <si>
    <t>22-Sep-2023</t>
  </si>
  <si>
    <t>1.96 Yrs</t>
  </si>
  <si>
    <t>22 Sep 2023</t>
  </si>
  <si>
    <t>11.00 Yrs</t>
  </si>
  <si>
    <t>05-Sep-2025</t>
  </si>
  <si>
    <t>28-Sep-2023</t>
  </si>
  <si>
    <t>28 Sep 2023</t>
  </si>
  <si>
    <t>10-Nov-2023</t>
  </si>
  <si>
    <t>5.17 Yrs</t>
  </si>
  <si>
    <t>13 Feb 2020</t>
  </si>
  <si>
    <t>03-Sep-2025</t>
  </si>
  <si>
    <t>03-Oct-2023</t>
  </si>
  <si>
    <t>17-Oct-2023</t>
  </si>
  <si>
    <t>3.90 Yrs</t>
  </si>
  <si>
    <t>05 Oct 2021</t>
  </si>
  <si>
    <t>05-Dec-2023</t>
  </si>
  <si>
    <t>09-Aug-2025</t>
  </si>
  <si>
    <t>10.70 Yrs</t>
  </si>
  <si>
    <t>03-Nov-2023</t>
  </si>
  <si>
    <t>20-Oct-2023</t>
  </si>
  <si>
    <t>1.89 Yrs</t>
  </si>
  <si>
    <t>20 Oct 2023</t>
  </si>
  <si>
    <t>07-Dec-2023</t>
  </si>
  <si>
    <t>23-Aug-2025</t>
  </si>
  <si>
    <t>1.93 Yrs</t>
  </si>
  <si>
    <t>06 Oct 2023</t>
  </si>
  <si>
    <t>11-Jun-2025</t>
  </si>
  <si>
    <t>6.94 Yrs</t>
  </si>
  <si>
    <t>03 Oct 2018</t>
  </si>
  <si>
    <t>01-Dec-2023</t>
  </si>
  <si>
    <t>16-Aug-2025</t>
  </si>
  <si>
    <t>28-Oct-2023</t>
  </si>
  <si>
    <t>1.87 Yrs</t>
  </si>
  <si>
    <t>31 Mar 2021</t>
  </si>
  <si>
    <t>21-Oct-2023</t>
  </si>
  <si>
    <t>2.95 Yrs</t>
  </si>
  <si>
    <t>29 Sep 2022</t>
  </si>
  <si>
    <t>06-Dec-2023</t>
  </si>
  <si>
    <t>05-Aug-2025</t>
  </si>
  <si>
    <t>3.87 Yrs</t>
  </si>
  <si>
    <t>15-Aug-2025</t>
  </si>
  <si>
    <t>11.63 Yrs</t>
  </si>
  <si>
    <t>27-Aug-2025</t>
  </si>
  <si>
    <t>11.29 Yrs</t>
  </si>
  <si>
    <t>30 Aug 2021</t>
  </si>
  <si>
    <t>14-Jun-2025</t>
  </si>
  <si>
    <t>02-Jan-2024</t>
  </si>
  <si>
    <t>29-Oct-2023</t>
  </si>
  <si>
    <t>4.03 Yrs</t>
  </si>
  <si>
    <t>3.95 Yrs</t>
  </si>
  <si>
    <t>26 Sep 2021</t>
  </si>
  <si>
    <t>16-Nov-2023</t>
  </si>
  <si>
    <t>1.81 Yrs</t>
  </si>
  <si>
    <t>16 Nov 2023</t>
  </si>
  <si>
    <t>04-Jan-2024</t>
  </si>
  <si>
    <t>08-Aug-2025</t>
  </si>
  <si>
    <t>22-Nov-2023</t>
  </si>
  <si>
    <t>1.80 Yrs</t>
  </si>
  <si>
    <t>22 Nov 2023</t>
  </si>
  <si>
    <t>12-Jan-2024</t>
  </si>
  <si>
    <t>03-Jan-2024</t>
  </si>
  <si>
    <t>24-Nov-2023</t>
  </si>
  <si>
    <t>1.79 Yrs</t>
  </si>
  <si>
    <t>24 Nov 2023</t>
  </si>
  <si>
    <t>30-Jan-2025</t>
  </si>
  <si>
    <t>29-Nov-2023</t>
  </si>
  <si>
    <t>1.78 Yrs</t>
  </si>
  <si>
    <t>29 Nov 2023</t>
  </si>
  <si>
    <t>01-Jan-2024</t>
  </si>
  <si>
    <t>28-Nov-2023</t>
  </si>
  <si>
    <t>28 Nov 2023</t>
  </si>
  <si>
    <t>02 Mar 2021</t>
  </si>
  <si>
    <t>03-Aug-2025</t>
  </si>
  <si>
    <t>20 Nov 2018</t>
  </si>
  <si>
    <t>18-Aug-2025</t>
  </si>
  <si>
    <t>26 Aug 2021</t>
  </si>
  <si>
    <t>1.77 Yrs</t>
  </si>
  <si>
    <t>01 Dec 2023</t>
  </si>
  <si>
    <t>12-Aug-2025</t>
  </si>
  <si>
    <t>03-Dec-2023</t>
  </si>
  <si>
    <t>9.75 Yrs</t>
  </si>
  <si>
    <t>03 Dec 2023</t>
  </si>
  <si>
    <t>19-Mar-2025</t>
  </si>
  <si>
    <t>5.82 Yrs</t>
  </si>
  <si>
    <t>01 Aug 2019</t>
  </si>
  <si>
    <t>27-Mar-2025</t>
  </si>
  <si>
    <t>19-Dec-2023</t>
  </si>
  <si>
    <t>1.72 Yrs</t>
  </si>
  <si>
    <t>19 Dec 2023</t>
  </si>
  <si>
    <t>09-Feb-2024</t>
  </si>
  <si>
    <t>6.96 Yrs</t>
  </si>
  <si>
    <t>03-Jul-2024</t>
  </si>
  <si>
    <t>06-Aug-2024</t>
  </si>
  <si>
    <t>18-Dec-2023</t>
  </si>
  <si>
    <t>1.73 Yrs</t>
  </si>
  <si>
    <t>18 Dec 2023</t>
  </si>
  <si>
    <t>07-Feb-2024</t>
  </si>
  <si>
    <t>06-Aug-2025</t>
  </si>
  <si>
    <t>19-Aug-2025</t>
  </si>
  <si>
    <t>01-Feb-2024</t>
  </si>
  <si>
    <t>02-Jul-2024</t>
  </si>
  <si>
    <t>07-Aug-2025</t>
  </si>
  <si>
    <t>02-Dec-2024</t>
  </si>
  <si>
    <t>21-Dec-2023</t>
  </si>
  <si>
    <t>21 Dec 2023</t>
  </si>
  <si>
    <t>24-Dec-2023</t>
  </si>
  <si>
    <t>1.71 Yrs</t>
  </si>
  <si>
    <t>24 Dec 2023</t>
  </si>
  <si>
    <t>13-Feb-2024</t>
  </si>
  <si>
    <t>6.47 Yrs</t>
  </si>
  <si>
    <t>06-Feb-2024</t>
  </si>
  <si>
    <t>11.76 Yrs</t>
  </si>
  <si>
    <t>16 Jul 2019</t>
  </si>
  <si>
    <t>29-Dec-2023</t>
  </si>
  <si>
    <t>1.70 Yrs</t>
  </si>
  <si>
    <t>29 Dec 2023</t>
  </si>
  <si>
    <t>28-Dec-2023</t>
  </si>
  <si>
    <t>28 Dec 2023</t>
  </si>
  <si>
    <t>1.69 Yrs</t>
  </si>
  <si>
    <t>01 Jan 2024</t>
  </si>
  <si>
    <t>25-May-2024</t>
  </si>
  <si>
    <t>30 Jul 2021</t>
  </si>
  <si>
    <t>3.45 Yrs</t>
  </si>
  <si>
    <t>30 Mar 2022</t>
  </si>
  <si>
    <t>08-Feb-2024</t>
  </si>
  <si>
    <t>16-Jan-2024</t>
  </si>
  <si>
    <t>1.65 Yrs</t>
  </si>
  <si>
    <t>16 Jan 2024</t>
  </si>
  <si>
    <t>13-Mar-2024</t>
  </si>
  <si>
    <t>06-May-2025</t>
  </si>
  <si>
    <t>1.66 Yrs</t>
  </si>
  <si>
    <t>12 Jan 2024</t>
  </si>
  <si>
    <t>06-May-2024</t>
  </si>
  <si>
    <t>05-Mar-2024</t>
  </si>
  <si>
    <t>07-Sep-2025</t>
  </si>
  <si>
    <t>26 Mar 2021</t>
  </si>
  <si>
    <t>25-Jan-2024</t>
  </si>
  <si>
    <t>1.62 Yrs</t>
  </si>
  <si>
    <t>25 Jan 2024</t>
  </si>
  <si>
    <t>15-Jan-2024</t>
  </si>
  <si>
    <t>07-May-2024</t>
  </si>
  <si>
    <t>7.36 Yrs</t>
  </si>
  <si>
    <t>14-Jun-2024</t>
  </si>
  <si>
    <t>29-Jun-2024</t>
  </si>
  <si>
    <t>30-Apr-2024</t>
  </si>
  <si>
    <t>29-Jan-2024</t>
  </si>
  <si>
    <t>1.61 Yrs</t>
  </si>
  <si>
    <t>29 Jan 2024</t>
  </si>
  <si>
    <t>08-Mar-2024</t>
  </si>
  <si>
    <t>02-Feb-2024</t>
  </si>
  <si>
    <t>1.60 Yrs</t>
  </si>
  <si>
    <t>02 Feb 2024</t>
  </si>
  <si>
    <t>06-Mar-2024</t>
  </si>
  <si>
    <t>2.97 Yrs</t>
  </si>
  <si>
    <t>21 Sep 2022</t>
  </si>
  <si>
    <t>07-Mar-2024</t>
  </si>
  <si>
    <t>04-Feb-2024</t>
  </si>
  <si>
    <t>1.59 Yrs</t>
  </si>
  <si>
    <t>04 Feb 2024</t>
  </si>
  <si>
    <t>14-Mar-2024</t>
  </si>
  <si>
    <t>3.67 Yrs</t>
  </si>
  <si>
    <t>03-Feb-2024</t>
  </si>
  <si>
    <t>10.86 Yrs</t>
  </si>
  <si>
    <t>12 Aug 2019</t>
  </si>
  <si>
    <t>18-Jul-2024</t>
  </si>
  <si>
    <t>19-Feb-2024</t>
  </si>
  <si>
    <t>1.55 Yrs</t>
  </si>
  <si>
    <t>19 Feb 2024</t>
  </si>
  <si>
    <t>09-Apr-2024</t>
  </si>
  <si>
    <t>14-Feb-2025</t>
  </si>
  <si>
    <t>21-Feb-2024</t>
  </si>
  <si>
    <t>21 Feb 2024</t>
  </si>
  <si>
    <t>7.44 Yrs</t>
  </si>
  <si>
    <t>10-Apr-2024</t>
  </si>
  <si>
    <t>02-Mar-2024</t>
  </si>
  <si>
    <t>1.52 Yrs</t>
  </si>
  <si>
    <t>02 Mar 2024</t>
  </si>
  <si>
    <t>04-Apr-2024</t>
  </si>
  <si>
    <t>9.90 Yrs</t>
  </si>
  <si>
    <t>20 Aug 2021</t>
  </si>
  <si>
    <t>25 Feb 2020</t>
  </si>
  <si>
    <t>22-Aug-2025</t>
  </si>
  <si>
    <t>04-Mar-2024</t>
  </si>
  <si>
    <t>8.37 Yrs</t>
  </si>
  <si>
    <t>30 Jan 2020</t>
  </si>
  <si>
    <t>2.90 Yrs</t>
  </si>
  <si>
    <t>17 Oct 2022</t>
  </si>
  <si>
    <t>8.24 Yrs</t>
  </si>
  <si>
    <t>03 Feb 2020</t>
  </si>
  <si>
    <t>07-May-2025</t>
  </si>
  <si>
    <t>03-Mar-2024</t>
  </si>
  <si>
    <t>8.89 Yrs</t>
  </si>
  <si>
    <t>10.65 Yrs</t>
  </si>
  <si>
    <t>09 Mar 2021</t>
  </si>
  <si>
    <t>12-Apr-2024</t>
  </si>
  <si>
    <t>28 Aug 2021</t>
  </si>
  <si>
    <t>04-Jul-2024</t>
  </si>
  <si>
    <t>11-Mar-2024</t>
  </si>
  <si>
    <t>11-Apr-2024</t>
  </si>
  <si>
    <t>11 Jun 2022</t>
  </si>
  <si>
    <t>21-Mar-2024</t>
  </si>
  <si>
    <t>8.15 Yrs</t>
  </si>
  <si>
    <t>01-May-2024</t>
  </si>
  <si>
    <t>3.25 Yrs</t>
  </si>
  <si>
    <t>6.25 Yrs</t>
  </si>
  <si>
    <t>13 Mar 2021</t>
  </si>
  <si>
    <t>02-May-2024</t>
  </si>
  <si>
    <t>22-Mar-2024</t>
  </si>
  <si>
    <t>25-Jun-2025</t>
  </si>
  <si>
    <t>26 Sep 2022</t>
  </si>
  <si>
    <t>28-Mar-2024</t>
  </si>
  <si>
    <t>1.45 Yrs</t>
  </si>
  <si>
    <t>10-May-2024</t>
  </si>
  <si>
    <t>30-Mar-2024</t>
  </si>
  <si>
    <t>1.44 Yrs</t>
  </si>
  <si>
    <t>25 Dec 2020</t>
  </si>
  <si>
    <t>01-Apr-2024</t>
  </si>
  <si>
    <t>8.96 Yrs</t>
  </si>
  <si>
    <t>27 Aug 2020</t>
  </si>
  <si>
    <t>14-May-2024</t>
  </si>
  <si>
    <t>7.93 Yrs</t>
  </si>
  <si>
    <t>12 Sep 2020</t>
  </si>
  <si>
    <t>05-Apr-2024</t>
  </si>
  <si>
    <t>11.35 Yrs</t>
  </si>
  <si>
    <t>3.07 Yrs</t>
  </si>
  <si>
    <t>16 Jun 2022</t>
  </si>
  <si>
    <t>24 Jul 2020</t>
  </si>
  <si>
    <t>25-Apr-2024</t>
  </si>
  <si>
    <t>7.75 Yrs</t>
  </si>
  <si>
    <t>29-Apr-2024</t>
  </si>
  <si>
    <t>05-Jun-2024</t>
  </si>
  <si>
    <t>1.37 Yrs</t>
  </si>
  <si>
    <t>23 Aug 2021</t>
  </si>
  <si>
    <t>04-Jun-2024</t>
  </si>
  <si>
    <t>1.36 Yrs</t>
  </si>
  <si>
    <t>5.47 Yrs</t>
  </si>
  <si>
    <t>06-Jun-2024</t>
  </si>
  <si>
    <t>13 Mar 2023</t>
  </si>
  <si>
    <t>17-May-2024</t>
  </si>
  <si>
    <t>09-Jul-2024</t>
  </si>
  <si>
    <t>30-May-2024</t>
  </si>
  <si>
    <t>GL-5</t>
  </si>
  <si>
    <t>3.30 Yrs</t>
  </si>
  <si>
    <t>GL-4</t>
  </si>
  <si>
    <t>7.25 Yrs</t>
  </si>
  <si>
    <t>01-Jun-2024</t>
  </si>
  <si>
    <t>1.27 Yrs</t>
  </si>
  <si>
    <t>20 Sep 2021</t>
  </si>
  <si>
    <t>12-Jul-2024</t>
  </si>
  <si>
    <t>GL-3</t>
  </si>
  <si>
    <t>4.95 Yrs</t>
  </si>
  <si>
    <t>28 Sep 2020</t>
  </si>
  <si>
    <t>GL-6</t>
  </si>
  <si>
    <t>9.25 Yrs</t>
  </si>
  <si>
    <t>8.90 Yrs</t>
  </si>
  <si>
    <t>8.00 Yrs</t>
  </si>
  <si>
    <t>28-Jun-2024</t>
  </si>
  <si>
    <t>7.46 Yrs</t>
  </si>
  <si>
    <t>07-Aug-2024</t>
  </si>
  <si>
    <t>07-Jun-2024</t>
  </si>
  <si>
    <t>IL-1</t>
  </si>
  <si>
    <t>GL-2</t>
  </si>
  <si>
    <t>22 Jun 2022</t>
  </si>
  <si>
    <t>01-Aug-2024</t>
  </si>
  <si>
    <t>2.82 Yrs</t>
  </si>
  <si>
    <t>14 Nov 2022</t>
  </si>
  <si>
    <t>05-Aug-2024</t>
  </si>
  <si>
    <t>08-Aug-2024</t>
  </si>
  <si>
    <t>18 Mar 2021</t>
  </si>
  <si>
    <t>13-Aug-2024</t>
  </si>
  <si>
    <t>2.78 Yrs</t>
  </si>
  <si>
    <t>28 Nov 2022</t>
  </si>
  <si>
    <t>25 Aug 2023</t>
  </si>
  <si>
    <t>06-Jul-2024</t>
  </si>
  <si>
    <t>03-Aug-2024</t>
  </si>
  <si>
    <t>GL-9</t>
  </si>
  <si>
    <t>04-Sep-2024</t>
  </si>
  <si>
    <t>2.76 Yrs</t>
  </si>
  <si>
    <t>04 Sep 2019</t>
  </si>
  <si>
    <t>5.59 Yrs</t>
  </si>
  <si>
    <t>03-Nov-2024</t>
  </si>
  <si>
    <t>2.19 Yrs</t>
  </si>
  <si>
    <t>02 Jul 2023</t>
  </si>
  <si>
    <t>13-Dec-2024</t>
  </si>
  <si>
    <t>21-Aug-2025</t>
  </si>
  <si>
    <t>21-Nov-2024</t>
  </si>
  <si>
    <t>07-Jan-2025</t>
  </si>
  <si>
    <t>23-Nov-2024</t>
  </si>
  <si>
    <t>2.50 Yrs</t>
  </si>
  <si>
    <t>09 Mar 2023</t>
  </si>
  <si>
    <t>01-Jan-2025</t>
  </si>
  <si>
    <t>04-Jun-2025</t>
  </si>
  <si>
    <t>9.15 Yrs</t>
  </si>
  <si>
    <t>08 Sep 2020</t>
  </si>
  <si>
    <t>07-Dec-2024</t>
  </si>
  <si>
    <t>14-Dec-2024</t>
  </si>
  <si>
    <t>12-Nov-2024</t>
  </si>
  <si>
    <t>GL-8</t>
  </si>
  <si>
    <t>5.76 Yrs</t>
  </si>
  <si>
    <t>03-Dec-2024</t>
  </si>
  <si>
    <t>11-Nov-2024</t>
  </si>
  <si>
    <t>05-Dec-2024</t>
  </si>
  <si>
    <t>2.52 Yrs</t>
  </si>
  <si>
    <t>28 Feb 2023</t>
  </si>
  <si>
    <t>04-Dec-2024</t>
  </si>
  <si>
    <t>22-Nov-2024</t>
  </si>
  <si>
    <t>CDL-1</t>
  </si>
  <si>
    <t>2.48 Yrs</t>
  </si>
  <si>
    <t>17 Mar 2023</t>
  </si>
  <si>
    <t>02-Jan-2025</t>
  </si>
  <si>
    <t>20-Nov-2024</t>
  </si>
  <si>
    <t>16 Mar 2023</t>
  </si>
  <si>
    <t>26-Mar-2025</t>
  </si>
  <si>
    <t>24-Nov-2024</t>
  </si>
  <si>
    <t>28-Jan-2025</t>
  </si>
  <si>
    <t>10.29 Yrs</t>
  </si>
  <si>
    <t>17-Jul-2025</t>
  </si>
  <si>
    <t>5.89 Yrs</t>
  </si>
  <si>
    <t>11-Jan-2025</t>
  </si>
  <si>
    <t>4.76 Yrs</t>
  </si>
  <si>
    <t>16-Jul-2025</t>
  </si>
  <si>
    <t>8.77 Yrs</t>
  </si>
  <si>
    <t>04-Aug-2025</t>
  </si>
  <si>
    <t>12-Sep-2025</t>
  </si>
  <si>
    <t>1.90 Yrs</t>
  </si>
  <si>
    <t>17 Oct 2023</t>
  </si>
  <si>
    <t>11-Sep-2025</t>
  </si>
  <si>
    <t>4.04 Yrs</t>
  </si>
  <si>
    <t>7.61 Yrs</t>
  </si>
  <si>
    <t>24 Aug 2021</t>
  </si>
  <si>
    <t>7.64 Yrs</t>
  </si>
  <si>
    <t>GL-10</t>
  </si>
  <si>
    <t>31 Jul 2021</t>
  </si>
  <si>
    <t>10.46 Yrs</t>
  </si>
  <si>
    <t>06-Oct-2025</t>
  </si>
  <si>
    <t>Open</t>
  </si>
  <si>
    <t>31-Mar-2023</t>
  </si>
  <si>
    <t>31-Dec-2023</t>
  </si>
  <si>
    <t>30-Jun-2023</t>
  </si>
  <si>
    <t>30-Sep-2023</t>
  </si>
  <si>
    <t>31-Mar-2024</t>
  </si>
  <si>
    <t>30-Jun-2024</t>
  </si>
  <si>
    <t>30-Sep-2024</t>
  </si>
  <si>
    <t>31-Dec-2024</t>
  </si>
  <si>
    <t>31-Mar-2025</t>
  </si>
  <si>
    <t>9754337460</t>
  </si>
  <si>
    <t>9009861912</t>
  </si>
  <si>
    <t>9669402641</t>
  </si>
  <si>
    <t>9584056101</t>
  </si>
  <si>
    <t>7898040838</t>
  </si>
  <si>
    <t>9752554247</t>
  </si>
  <si>
    <t>7745918684</t>
  </si>
  <si>
    <t>9977427845</t>
  </si>
  <si>
    <t>9039617546</t>
  </si>
  <si>
    <t>9926527846</t>
  </si>
  <si>
    <t>9754382941</t>
  </si>
  <si>
    <t>9977615040</t>
  </si>
  <si>
    <t>7747051893</t>
  </si>
  <si>
    <t>9752733863</t>
  </si>
  <si>
    <t>7987376064</t>
  </si>
  <si>
    <t>9399233594</t>
  </si>
  <si>
    <t>9907204277</t>
  </si>
  <si>
    <t>7024411646</t>
  </si>
  <si>
    <t>8602019067</t>
  </si>
  <si>
    <t>9643108350</t>
  </si>
  <si>
    <t>7999540103</t>
  </si>
  <si>
    <t>9174027820</t>
  </si>
  <si>
    <t>9039026645</t>
  </si>
  <si>
    <t>9131189502</t>
  </si>
  <si>
    <t>9753031435</t>
  </si>
  <si>
    <t>9294832915</t>
  </si>
  <si>
    <t>9907012181</t>
  </si>
  <si>
    <t>9009821358</t>
  </si>
  <si>
    <t>9926872697</t>
  </si>
  <si>
    <t>8305625074</t>
  </si>
  <si>
    <t>7509907469</t>
  </si>
  <si>
    <t>9165522309</t>
  </si>
  <si>
    <t>9826689357</t>
  </si>
  <si>
    <t>7828300067</t>
  </si>
  <si>
    <t>6265290579</t>
  </si>
  <si>
    <t>8878990160</t>
  </si>
  <si>
    <t>6265622877</t>
  </si>
  <si>
    <t>8982552804</t>
  </si>
  <si>
    <t>9165609571</t>
  </si>
  <si>
    <t>9826155471</t>
  </si>
  <si>
    <t>8889267722</t>
  </si>
  <si>
    <t>8226072013</t>
  </si>
  <si>
    <t>8120057747</t>
  </si>
  <si>
    <t>7745960318</t>
  </si>
  <si>
    <t>8120013781</t>
  </si>
  <si>
    <t>8103145977</t>
  </si>
  <si>
    <t>9522724404</t>
  </si>
  <si>
    <t>9009209170</t>
  </si>
  <si>
    <t>6265012329</t>
  </si>
  <si>
    <t>6260048054</t>
  </si>
  <si>
    <t>7354908035</t>
  </si>
  <si>
    <t>9644547670</t>
  </si>
  <si>
    <t>6262455268</t>
  </si>
  <si>
    <t>9575358010</t>
  </si>
  <si>
    <t>8305289947</t>
  </si>
  <si>
    <t>7828017018</t>
  </si>
  <si>
    <t>9826540262</t>
  </si>
  <si>
    <t>9926259912</t>
  </si>
  <si>
    <t>8817623391</t>
  </si>
  <si>
    <t>6264316594</t>
  </si>
  <si>
    <t>7440592268</t>
  </si>
  <si>
    <t>9713836264</t>
  </si>
  <si>
    <t>9770396301</t>
  </si>
  <si>
    <t>8359972737</t>
  </si>
  <si>
    <t>7828764604</t>
  </si>
  <si>
    <t>9977870450</t>
  </si>
  <si>
    <t>9617083402</t>
  </si>
  <si>
    <t>6266633942</t>
  </si>
  <si>
    <t>7440961914</t>
  </si>
  <si>
    <t>9977689978</t>
  </si>
  <si>
    <t>7470802288</t>
  </si>
  <si>
    <t>6260919673</t>
  </si>
  <si>
    <t>8120935061</t>
  </si>
  <si>
    <t>9009164186</t>
  </si>
  <si>
    <t>7869690532</t>
  </si>
  <si>
    <t>7879896200</t>
  </si>
  <si>
    <t>8223828084</t>
  </si>
  <si>
    <t>8839439862</t>
  </si>
  <si>
    <t>7748814858</t>
  </si>
  <si>
    <t>8458873315</t>
  </si>
  <si>
    <t>8815380832</t>
  </si>
  <si>
    <t>7693850901</t>
  </si>
  <si>
    <t>8815197742</t>
  </si>
  <si>
    <t>6260712233</t>
  </si>
  <si>
    <t>7898922313</t>
  </si>
  <si>
    <t>7803071971</t>
  </si>
  <si>
    <t>7067403938</t>
  </si>
  <si>
    <t>7489990582</t>
  </si>
  <si>
    <t>6267397660</t>
  </si>
  <si>
    <t>8770203348</t>
  </si>
  <si>
    <t>9329026053</t>
  </si>
  <si>
    <t>8251059063</t>
  </si>
  <si>
    <t>8440868841</t>
  </si>
  <si>
    <t>7247068633</t>
  </si>
  <si>
    <t>8511713306</t>
  </si>
  <si>
    <t>6267628955</t>
  </si>
  <si>
    <t>9893843643</t>
  </si>
  <si>
    <t>9525525521</t>
  </si>
  <si>
    <t>7354460682</t>
  </si>
  <si>
    <t>7067783857</t>
  </si>
  <si>
    <t>8435429854</t>
  </si>
  <si>
    <t>7879028863</t>
  </si>
  <si>
    <t>7771035332</t>
  </si>
  <si>
    <t>6266837525</t>
  </si>
  <si>
    <t>6265585387</t>
  </si>
  <si>
    <t>7000589838</t>
  </si>
  <si>
    <t>7000556328</t>
  </si>
  <si>
    <t>8519034339</t>
  </si>
  <si>
    <t>9753665502</t>
  </si>
  <si>
    <t>7880118930</t>
  </si>
  <si>
    <t>6267417679</t>
  </si>
  <si>
    <t>8435747235</t>
  </si>
  <si>
    <t>9516193221</t>
  </si>
  <si>
    <t>6256556321</t>
  </si>
  <si>
    <t>9893684488</t>
  </si>
  <si>
    <t>9399695556</t>
  </si>
  <si>
    <t>9399418650</t>
  </si>
  <si>
    <t>9893548764</t>
  </si>
  <si>
    <t>9896543315</t>
  </si>
  <si>
    <t>6267447408</t>
  </si>
  <si>
    <t>9852431888</t>
  </si>
  <si>
    <t>9988364633</t>
  </si>
  <si>
    <t>9893455688</t>
  </si>
  <si>
    <t>9165311271</t>
  </si>
  <si>
    <t>9977780639</t>
  </si>
  <si>
    <t>9575969861</t>
  </si>
  <si>
    <t>7999446874</t>
  </si>
  <si>
    <t>9111771175</t>
  </si>
  <si>
    <t>9575368976</t>
  </si>
  <si>
    <t>9617018566</t>
  </si>
  <si>
    <t>9770602889</t>
  </si>
  <si>
    <t>9575279438</t>
  </si>
  <si>
    <t>7400742001</t>
  </si>
  <si>
    <t>8959773836</t>
  </si>
  <si>
    <t>7697420390</t>
  </si>
  <si>
    <t>8989473904</t>
  </si>
  <si>
    <t>9826268021</t>
  </si>
  <si>
    <t>9098299016</t>
  </si>
  <si>
    <t>9753697640</t>
  </si>
  <si>
    <t>8839142487</t>
  </si>
  <si>
    <t>8602019185</t>
  </si>
  <si>
    <t>8305128076</t>
  </si>
  <si>
    <t>6264234838</t>
  </si>
  <si>
    <t>8223976430</t>
  </si>
  <si>
    <t>9340338007</t>
  </si>
  <si>
    <t>8817359767</t>
  </si>
  <si>
    <t>9993942240</t>
  </si>
  <si>
    <t>6264416880</t>
  </si>
  <si>
    <t>8223079163</t>
  </si>
  <si>
    <t>9977364020</t>
  </si>
  <si>
    <t>6267801958</t>
  </si>
  <si>
    <t>9098144578</t>
  </si>
  <si>
    <t>6232416494</t>
  </si>
  <si>
    <t>9303469204</t>
  </si>
  <si>
    <t>8839958007</t>
  </si>
  <si>
    <t>6261581797</t>
  </si>
  <si>
    <t>9340562638</t>
  </si>
  <si>
    <t>7772935597</t>
  </si>
  <si>
    <t>7000057092</t>
  </si>
  <si>
    <t>7879365503</t>
  </si>
  <si>
    <t>9926259848</t>
  </si>
  <si>
    <t>7415961995</t>
  </si>
  <si>
    <t>8878404781</t>
  </si>
  <si>
    <t>9977829603</t>
  </si>
  <si>
    <t>7415280551</t>
  </si>
  <si>
    <t>7000379353</t>
  </si>
  <si>
    <t>8103006060</t>
  </si>
  <si>
    <t>9754921773</t>
  </si>
  <si>
    <t>6267090673</t>
  </si>
  <si>
    <t>9575690578</t>
  </si>
  <si>
    <t>8718904220</t>
  </si>
  <si>
    <t>8717891944</t>
  </si>
  <si>
    <t>8518877813</t>
  </si>
  <si>
    <t>9399623378</t>
  </si>
  <si>
    <t>8602940748</t>
  </si>
  <si>
    <t>6269876462</t>
  </si>
  <si>
    <t>7999747682</t>
  </si>
  <si>
    <t>8720878413</t>
  </si>
  <si>
    <t>9098827386</t>
  </si>
  <si>
    <t>9285480414</t>
  </si>
  <si>
    <t>9575837969</t>
  </si>
  <si>
    <t>9770605321</t>
  </si>
  <si>
    <t>6268407519</t>
  </si>
  <si>
    <t>9302096419</t>
  </si>
  <si>
    <t>6267758703</t>
  </si>
  <si>
    <t>9009607024</t>
  </si>
  <si>
    <t>8871594520</t>
  </si>
  <si>
    <t>7354659377</t>
  </si>
  <si>
    <t>9171895367</t>
  </si>
  <si>
    <t>6267435545</t>
  </si>
  <si>
    <t>9907679859</t>
  </si>
  <si>
    <t>9691903573</t>
  </si>
  <si>
    <t>8821828859</t>
  </si>
  <si>
    <t>7440358472</t>
  </si>
  <si>
    <t>9691186472</t>
  </si>
  <si>
    <t>7089822487</t>
  </si>
  <si>
    <t>7722965477</t>
  </si>
  <si>
    <t>9303718833</t>
  </si>
  <si>
    <t>9399271834</t>
  </si>
  <si>
    <t>7828685806</t>
  </si>
  <si>
    <t>8819850273</t>
  </si>
  <si>
    <t>8720038913</t>
  </si>
  <si>
    <t>7879872219</t>
  </si>
  <si>
    <t>6267629219</t>
  </si>
  <si>
    <t>7354647345</t>
  </si>
  <si>
    <t>7694893961</t>
  </si>
  <si>
    <t>8965834326</t>
  </si>
  <si>
    <t>9109876244</t>
  </si>
  <si>
    <t>6266528865</t>
  </si>
  <si>
    <t>7049061507</t>
  </si>
  <si>
    <t>8370072610</t>
  </si>
  <si>
    <t>8120525586</t>
  </si>
  <si>
    <t>6266710142</t>
  </si>
  <si>
    <t>9302553047</t>
  </si>
  <si>
    <t>8602173709</t>
  </si>
  <si>
    <t>9244684975</t>
  </si>
  <si>
    <t>7440247394</t>
  </si>
  <si>
    <t>8305120460</t>
  </si>
  <si>
    <t>9575754242</t>
  </si>
  <si>
    <t>7067479398</t>
  </si>
  <si>
    <t>8305024692</t>
  </si>
  <si>
    <t>7987075890</t>
  </si>
  <si>
    <t>6265644413</t>
  </si>
  <si>
    <t>7067505401</t>
  </si>
  <si>
    <t>6260185679</t>
  </si>
  <si>
    <t>8462982621</t>
  </si>
  <si>
    <t>7697438615</t>
  </si>
  <si>
    <t>9301318376</t>
  </si>
  <si>
    <t>7878074165</t>
  </si>
  <si>
    <t>8357035354</t>
  </si>
  <si>
    <t>6265130982</t>
  </si>
  <si>
    <t>8435480107</t>
  </si>
  <si>
    <t>9826221489</t>
  </si>
  <si>
    <t>7489396941</t>
  </si>
  <si>
    <t>8319585863</t>
  </si>
  <si>
    <t>9691179477</t>
  </si>
  <si>
    <t>9131010476</t>
  </si>
  <si>
    <t>9340507623</t>
  </si>
  <si>
    <t>9516657545</t>
  </si>
  <si>
    <t>9770195348</t>
  </si>
  <si>
    <t>7697893083</t>
  </si>
  <si>
    <t>8461966236</t>
  </si>
  <si>
    <t>9009592553</t>
  </si>
  <si>
    <t>6264688693</t>
  </si>
  <si>
    <t>9770519998</t>
  </si>
  <si>
    <t>9754478149</t>
  </si>
  <si>
    <t>7441181624</t>
  </si>
  <si>
    <t>9617329975</t>
  </si>
  <si>
    <t>7722917711</t>
  </si>
  <si>
    <t>8305246051</t>
  </si>
  <si>
    <t>9575105639</t>
  </si>
  <si>
    <t>8224060985</t>
  </si>
  <si>
    <t>8120813833</t>
  </si>
  <si>
    <t>9399926160</t>
  </si>
  <si>
    <t>7898898034</t>
  </si>
  <si>
    <t>9399226706</t>
  </si>
  <si>
    <t>9174931172</t>
  </si>
  <si>
    <t>6261901617</t>
  </si>
  <si>
    <t>9111809748</t>
  </si>
  <si>
    <t>9669552138</t>
  </si>
  <si>
    <t>9754993907</t>
  </si>
  <si>
    <t>9770356622</t>
  </si>
  <si>
    <t>6266598091</t>
  </si>
  <si>
    <t>7440481525</t>
  </si>
  <si>
    <t>9301085440</t>
  </si>
  <si>
    <t>9009981492</t>
  </si>
  <si>
    <t>7697091697</t>
  </si>
  <si>
    <t>6268119155</t>
  </si>
  <si>
    <t>7440905950</t>
  </si>
  <si>
    <t>8962840639</t>
  </si>
  <si>
    <t>9340707095</t>
  </si>
  <si>
    <t>9165201742</t>
  </si>
  <si>
    <t>7509357643</t>
  </si>
  <si>
    <t>9584192202</t>
  </si>
  <si>
    <t>9009979271</t>
  </si>
  <si>
    <t>9399032689</t>
  </si>
  <si>
    <t>9669153031</t>
  </si>
  <si>
    <t>8234089379</t>
  </si>
  <si>
    <t>7415561885</t>
  </si>
  <si>
    <t>7415602583</t>
  </si>
  <si>
    <t>9131272991</t>
  </si>
  <si>
    <t>8120344868</t>
  </si>
  <si>
    <t>9009451698</t>
  </si>
  <si>
    <t>9865263578</t>
  </si>
  <si>
    <t>7879317821</t>
  </si>
  <si>
    <t>9131831164</t>
  </si>
  <si>
    <t>8435123256</t>
  </si>
  <si>
    <t>8818998029</t>
  </si>
  <si>
    <t>7440582257</t>
  </si>
  <si>
    <t>8889305017</t>
  </si>
  <si>
    <t>9399266994</t>
  </si>
  <si>
    <t>8305473983</t>
  </si>
  <si>
    <t>8871683242</t>
  </si>
  <si>
    <t>7806045811</t>
  </si>
  <si>
    <t>8435664866</t>
  </si>
  <si>
    <t>7804916525</t>
  </si>
  <si>
    <t>9753237831</t>
  </si>
  <si>
    <t>6265551880</t>
  </si>
  <si>
    <t>8269522065</t>
  </si>
  <si>
    <t>7247239195</t>
  </si>
  <si>
    <t>9329951213</t>
  </si>
  <si>
    <t>8817003908</t>
  </si>
  <si>
    <t>9039255548</t>
  </si>
  <si>
    <t>9754689444</t>
  </si>
  <si>
    <t>8839861365</t>
  </si>
  <si>
    <t>9174080205</t>
  </si>
  <si>
    <t>8839931827</t>
  </si>
  <si>
    <t>9896523554</t>
  </si>
  <si>
    <t>7447035826</t>
  </si>
  <si>
    <t>9826238487</t>
  </si>
  <si>
    <t>9179956150</t>
  </si>
  <si>
    <t>6256562522</t>
  </si>
  <si>
    <t>9009646460</t>
  </si>
  <si>
    <t>9575302856</t>
  </si>
  <si>
    <t>7583075180</t>
  </si>
  <si>
    <t>8839687312</t>
  </si>
  <si>
    <t>9131934155</t>
  </si>
  <si>
    <t>8964992082</t>
  </si>
  <si>
    <t>6260043468</t>
  </si>
  <si>
    <t>9753347071</t>
  </si>
  <si>
    <t>9644838046</t>
  </si>
  <si>
    <t>Akash Bhadoriya/SF0078336</t>
  </si>
  <si>
    <t>SF0095543</t>
  </si>
  <si>
    <t>Saifi Khan</t>
  </si>
  <si>
    <t>606107</t>
  </si>
  <si>
    <t>roshni</t>
  </si>
  <si>
    <t>SID951374944813</t>
  </si>
  <si>
    <t>RUBEENA</t>
  </si>
  <si>
    <t>14-Jun-2023</t>
  </si>
  <si>
    <t>5.67 Yrs</t>
  </si>
  <si>
    <t>10 Jan 2020</t>
  </si>
  <si>
    <t>03-Aug-2023</t>
  </si>
  <si>
    <t>9343550360</t>
  </si>
  <si>
    <t>08-Jun-2025</t>
  </si>
  <si>
    <t>SID951374956796</t>
  </si>
  <si>
    <t>Battery Business</t>
  </si>
  <si>
    <t>RANI JOGI</t>
  </si>
  <si>
    <t>01-Apr-2023</t>
  </si>
  <si>
    <t>6.33 Yrs</t>
  </si>
  <si>
    <t>9893454847</t>
  </si>
  <si>
    <t>As per loan card , Borrower Maya/350481148 has paid an EMI amount of Rs. 3,950/- to Loan Officer Dheeraj Parihar/SF0073561 on 06-Nov-24, but the same was not posted in the FIMO.</t>
  </si>
  <si>
    <t>As per Loan Card, Borrower Rubeena/351767455 has paid an EMI amount of Rs. 3,360/- to Loan Officer Dheeraj Parihar/SF0073561 on 03-Sep-24, but the same was not posted in the FIMO.</t>
  </si>
  <si>
    <t>As per Loan Card, Borrower Rubeena/351767455 has paid an EMI amount of Rs. 3,360/- to Loan Officer Dheeraj Parihar/SF0073561 on 03-Oct-24, but the same was not posted in the FIMO.</t>
  </si>
  <si>
    <t>As per Loan Card, Borrower Rubeena/351767455 has paid an EMI amount of Rs. 3,360/- to Loan Officer Dheeraj Parihar/SF0073561 on 03-Nov-24, but the same was not posted in the FIMO.</t>
  </si>
  <si>
    <t>As per Loan Card, Borrower Rubeena/351767455 has paid an EMI amount of Rs. 3,360/- to Loan Officer Dheeraj Parihar/SF0073561 on 03-Dec-24, but the same was not posted in the FIMO.</t>
  </si>
  <si>
    <t>As per Loan Card, Borrower Rubeena/356553615 has paid an EMI amount of Rs. 2,020/- to Loan Officer Dheeraj Parihar/SF0073561 on 13-Sep-24, but the same was not posted in the FIMO.</t>
  </si>
  <si>
    <t>As per Loan Card, Borrower Rubeena/356553615 has paid an EMI amount of Rs. 2,020/- to Loan Officer Dheeraj Parihar/SF0073561 on 11-Oct-24, but the same was not posted in the FIMO.</t>
  </si>
  <si>
    <t>As per Loan Card, Borrower Rubeena/356553615 has paid an EMI amount of Rs. 2,020/- to Loan Officer Dheeraj Parihar/SF0073561 on 13-Dec-24, but the same was not posted in the FIMO.</t>
  </si>
  <si>
    <t>Business</t>
  </si>
  <si>
    <t>Gaurav Gupta/SF0077546</t>
  </si>
  <si>
    <t>Raja Bhaiya Thakur/SF0045633</t>
  </si>
  <si>
    <t>Omkar Namdev/SF0015698</t>
  </si>
  <si>
    <t>Terminated</t>
  </si>
  <si>
    <t>Completed-Report Submitted</t>
  </si>
  <si>
    <t>Reporting Time : 10:00 AM</t>
  </si>
  <si>
    <t>As per the loan card , Borrower Suman Banskar/350037923 has paid 2 EMIs amount of Rs. 3,400*2 = 6,800/- to Loan Officer Dheeraj Parihar/SF0073561 on below mentioned dates but the same was not posted in the FIMO. 
Date  06-Nov-24 Rs.3,400/- 
Date  06-Dec-24  Rs.3,400/-</t>
  </si>
  <si>
    <t>As per the loan card , Borrower Suman Banskar/350037923 has paid an EMI amount of Rs. 3,400/- to Loan Officer Dheeraj Parihar/SF0073561 on 06-Nov-24, but the same was not posted in the FIMO.</t>
  </si>
  <si>
    <t>As per the loan card , Borrower Suman Banskar/350037923 has paid an EMI amount of Rs. 3,400/- to Loan Officer Dheeraj Parihar/SF0073561 on 06-Dec-24, but the same was not posted in the FIMO.</t>
  </si>
  <si>
    <t>As per the loan card , Borrower Maya/350481148 has paid 7 EMIs amount of Rs. 3,950*7 = 27,650/- to Loan Officer Dheeraj Parihar/SF0073561 on below mentioned dates but the same was not posted in the FIMO. 
Date  06-May-24 Rs. 3,950/- 
Date  06-Jun-24  Rs. 3,950/- 
Date  06-Jul-24 Rs. 3,950/- 
Date  06-Sep-24 Rs. 3,950/- 
Date  06-Oct-24 Rs. 3,950/- 
Date  06-Nov-24 Rs. 3,950/-
Date  06-Dec-24 Rs. 3,950/-</t>
  </si>
  <si>
    <t>As per the loan card , Borrower Maya/350481148 has paid an EMI amount of Rs. 3,950/- to Loan Officer Dheeraj Parihar/SF0073561 on 06-May-24, but the same was not posted in the FIMO.</t>
  </si>
  <si>
    <t>As per the loan card , Borrower Maya/350481148 has paid an EMI amount of Rs. 3,950/- to Loan Officer Dheeraj Parihar/SF0073561 on 06-Jun-24, but the same was not posted in the FIMO.</t>
  </si>
  <si>
    <t>As per the loan card , Borrower Maya/350481148 has paid an EMI amount of Rs. 3,950/- to Loan Officer Dheeraj Parihar/SF0073561 on 06-Jul-24, but the same was not posted in the FIMO.</t>
  </si>
  <si>
    <t>As per the loan card , Borrower Maya/350481148 has paid an EMI amount of Rs. 3,950/- to Loan Officer Dheeraj Parihar/SF0073561 on 06-Sep-24, but the same was not posted in the FIMO.</t>
  </si>
  <si>
    <t>As per the loan card , Borrower Maya/350481148 has paid an EMI amount of Rs. 3,950/- to Loan Officer Dheeraj Parihar/SF0073561 on 06-Oct-24, but the same was not posted in the FIMO.</t>
  </si>
  <si>
    <t>As per the loan card , Borrower Maya/350481148 has paid an EMI amount of Rs. 3,950/- to Loan Officer Dheeraj Parihar/SF0073561 on 06-Dec-24, but the same was not posted in the FIMO.</t>
  </si>
  <si>
    <t>As per the loan card and Digital Payment screen shot, Borrower Mithlesh/351134519 has paid 5 EMIs amount of Rs. 4,500*5 = 22,500/- to Loan Officer Dheeraj Parihar/SF0073561 on below mentioned dates but the same was not posted in the FIMO. 
Date  25-Aug-24 Rs. 4,500/- Digital Payment
Date  05-Sep-24  Rs. 4,500/- loan card
Date  07-Nov-24 Rs. 4,500/- loan card
Date  13-Jan-25 Rs. 4,500/- Digital Payment
Date  11-Feb-25 Rs. 4,500/- Digital Payment</t>
  </si>
  <si>
    <t>As per the Digital Payment screen shot, Borrower Mithlesh/351134519 has paid an EMI amount of Rs. 4,500/- to Loan Officer Dheeraj Parihar/SF0073561 on 25-Aug-24, but the same was not posted in the FIMO.</t>
  </si>
  <si>
    <t>As per the Loan Card, Borrower Mithlesh/351134519 has paid an EMI amount of Rs. 4,500/- to Loan Officer Dheeraj Parihar/SF0073561 on 05-Sep-24, but the same was not posted in the FIMO.</t>
  </si>
  <si>
    <t>As per the Loan Card, Borrower Mithlesh/351134519 has paid an EMI amount of Rs. 4,500/- to Loan Officer Dheeraj Parihar/SF0073561 on 07-Nov-24, but the same was not posted in the FIMO.</t>
  </si>
  <si>
    <t>As per the Digital Payment screen shot, Borrower Mithlesh/351134519 has paid an EMI amount of Rs. 4,500/- to Loan Officer Dheeraj Parihar/SF0073561 on 13-Jan-25, but the same was not posted in the FIMO.</t>
  </si>
  <si>
    <t>As per the Digital Payment, Borrower Mithlesh/351134519 has paid an EMI amount of Rs. 4,500/- to Loan Officer Dheeraj Parihar/SF0073561 on 11-Feb-25, but the same was not posted in the FIMO.</t>
  </si>
  <si>
    <t xml:space="preserve">As per the loan card , Borrower Suman Banskar/353259310 has paid 2 EMIs amount of Rs. 2,020*2 = 4,040/- to Loan Officer Dheeraj Parihar/SF0073561 on below mentioned dates but the same was not posted in the FIMO. 
Date  04-Sep-24 Rs. 2,020/- 
Date  02-Oct-24  Rs. 2,020/- </t>
  </si>
  <si>
    <t>As per the Loan Card, Borrower Suman Banskar/353259310 has paid an EMI amount of Rs. 2,020/- to Loan Officer Dheeraj Parihar/SF0073561 on 04-Sep-24, but the same was not posted in the FIMO.</t>
  </si>
  <si>
    <t>As per the Loan Card, Borrower Suman Banskar/353259310 has paid an EMI amount of Rs. 2,020/- to Loan Officer Dheeraj Parihar/SF0073561 on 02-Oct-24, but the same was not posted in the FIMO.</t>
  </si>
  <si>
    <t>As per the loan card , Borrower Rubeena/351767455 has paid 7 EMIs amount of Rs. 3,360*7 = 23,520/- to Loan Officer Dheeraj Parihar/SF0073561 on below mentioned dates but the same was not posted in the FIMO. 
Date  03-Aug-24 Rs. 3,360/- 
Date  03-Sep-24  Rs. 3,360/- 
Date  03-Oct-24 Rs. 3,360/- 
Date  03-Nov-24 Rs. 3,360/- 
Date  03-Dec-24 Rs. 3,360/- 
Date  03-Jan-25 Rs. 6,720/-
Note - Borrower was paid an advance EMI amount of Rs. 3,360/- for the month of Feb'25, on 3-Jan-25 but the same was not posted in the FIMO.</t>
  </si>
  <si>
    <t>As per the Loan Card, Borrower Rubeena/351767455 has paid an EMI amount of Rs. 3,360/- to Loan Officer Dheeraj Parihar/SF0073561 on 03-Aug-24, but the same was not posted in the FIMO.</t>
  </si>
  <si>
    <t>As per Loan Card, Borrower Rubeena/351767455 has paid an EMI amount of Rs. 6,720/- to Loan Officer Dheeraj Parihar/SF0073561 on 03-Jan-25, but the same was not posted in the FIMO.
Note - Borrower was paid an advance EMI amount of Rs. 3,360/- for the month of Feb'25, on 3-Jan-25 but the same was not posted in the FIMO.</t>
  </si>
  <si>
    <t>As per the loan card , Borrower Rubeena/356553615 has paid 7 EMIs amount of Rs. 2,020*7 = 14,140/- to Loan Officer  Dheeraj Parihar/SF0073561 on below mentioned dates but the same was not posted in the FIMO. 
Date  09-Aug-24 Rs. 2,020/- 
Date  13-Sep-24  Rs. 2,020/- 
Date  11-Oct-24 Rs. 2,020/- 
Date  08-Nov-24 Rs. 2,020/- 
Date  13-Dec-24 Rs. 2,020/- 
Date  10-Jan-25 Rs. 4,040/-
Note - Borrower was paid an advance EMI amount of Rs. 2,020/- for the month of Feb'25, on10-Jan-25 but the same was not posted in the FIMO.</t>
  </si>
  <si>
    <t>As per the Loan Card, Borrower Rubeena/356553615 has paid an EMI amount of Rs. 2,020/- to Loan Officer Dheeraj Parihar/SF0073561 on 09-Aug-24, but the same was not posted in the FIMO.</t>
  </si>
  <si>
    <t>As per Loan Card, Borrower Rubeena/356553615 has paid an EMI amount of Rs. 2,020/- to Loan Officer Dheeraj Parihar/SF0073561 on 08-Nov-24, but the same was not posted in the FIMO.</t>
  </si>
  <si>
    <t>As per Loan Card, Borrower Rubeena/356553615 has paid an EMI amount of Rs. 4,040/- to Loan Officer Dheeraj Parihar/SF0073561 on 10-Jan-25, but the same was not posted in the FIMO.
Note - Borrower was paid an advance EMI amount of Rs. 3,360/- for the month of Feb'25, on 10-Jan-25 but the same was not posted in the FIMO.</t>
  </si>
  <si>
    <t>As per the loan card and borrower written statement, Borrower Rani Jogi/351285160 has paid 6 EMIs amount of Rs. 3,400*6 = 20,400/- to Loan Officer Dheeraj Parihar/SF0073561 on below mentioned dates but the same was not posted in the FIMO. 
Date  03-Mar-24 Rs. 3,400/- 
Date  03-Apr-24  Rs. 3,400/- 
Date  03-May-24 Rs. 3,400/- 
Date  03-Sep-24 Rs. 3,400/- 
Date  03-Dec-24 Rs. 3,400/- 
Date  03-Jan-25 Rs. 3,400/-</t>
  </si>
  <si>
    <t>As per Loan Card and borrower written statement, Borrower Rani Jogi/351285160 has paid an EMI amount of Rs. 3,400/- to Loan Officer Dheeraj Parihar/SF0073561 on 03-Mar-24, but the same was not posted in the FIMO.</t>
  </si>
  <si>
    <t>As per Loan Card and borrower written statement, Borrower Rani Jogi/351285160 has paid an EMI amount of Rs. 3,400/- to Loan Officer Dheeraj Parihar/SF0073561 on 03-Apr-24, but the same was not posted in the FIMO.</t>
  </si>
  <si>
    <t>As per Loan Card and borrower written statement , Borrower Rani Jogi/351285160 has paid an EMI amount of Rs. 3,400/- to Loan Officer Dheeraj Parihar/SF0073561 on 03-May-24, but the same was not posted in the FIMO.</t>
  </si>
  <si>
    <t>As per Loan Card and borrower written statement, Borrower Rani Jogi/351285160 has paid an EMI amount of Rs. 3,400/- to Loan Officer Dheeraj Parihar/SF0073561 on 03-Sep-24, but the same was not posted in the FIMO.</t>
  </si>
  <si>
    <t>As per Loan Card and borrower written statement, Borrower Rani Jogi/351285160 has paid an EMI amount of Rs. 3,400/- to Loan Officer Dheeraj Parihar/SF0073561 on 03-Dec-24, but the same was not posted in the FIMO.</t>
  </si>
  <si>
    <t>As per Loan Card and borrower written statement', Borrower Rani Jogi/351285160 has paid an EMI amount of Rs. 3,400/- to Loan Officer Dheeraj Parihar/SF0073561 on 03-Jan-25, but the same was not posted in the FIMO.</t>
  </si>
  <si>
    <t>FIR Not Filled</t>
  </si>
  <si>
    <t>Loan Officer Dheeraj Parihar/SF0073561 was found involved in Collection amount misappropriation (Collect EMIs and advance amount but not posted to concerned borrower account) on the nams of 05 borrowers for the amounting to Rs. 1,19,050/- based on the evidence available.
Total Fraud Amount = Rs. 1,19,050/-
Amount Recovered and Accounted in FIMO = Rs. 00/-
Net Fraud Amount to be recovered = Rs. 1,19,050/-</t>
  </si>
  <si>
    <t>Form Date : 8-Sep-25</t>
  </si>
  <si>
    <t>To Date : 8-Sep-25</t>
  </si>
  <si>
    <t>Kapil Patel/SF0050129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</si>
</sst>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8" borderId="1" xfId="17" applyFont="1" applyFill="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5" t="s">
        <v>96</v>
      </c>
    </row>
    <row r="2" spans="1:11" x14ac:dyDescent="0.3">
      <c r="A2" s="56" t="s">
        <v>139</v>
      </c>
      <c r="B2" t="s">
        <v>110</v>
      </c>
      <c r="C2" s="54" t="s">
        <v>123</v>
      </c>
      <c r="D2" t="s">
        <v>114</v>
      </c>
      <c r="E2" t="s">
        <v>119</v>
      </c>
      <c r="F2" t="s">
        <v>191</v>
      </c>
      <c r="G2" t="s">
        <v>119</v>
      </c>
      <c r="H2" t="s">
        <v>199</v>
      </c>
      <c r="I2" t="s">
        <v>201</v>
      </c>
      <c r="J2" t="s">
        <v>241</v>
      </c>
      <c r="K2" s="86"/>
    </row>
    <row r="3" spans="1:11" x14ac:dyDescent="0.3">
      <c r="A3" s="56" t="s">
        <v>140</v>
      </c>
      <c r="B3" t="s">
        <v>111</v>
      </c>
      <c r="C3" s="54" t="s">
        <v>124</v>
      </c>
      <c r="D3" t="s">
        <v>115</v>
      </c>
      <c r="E3" t="s">
        <v>120</v>
      </c>
      <c r="F3" t="s">
        <v>192</v>
      </c>
      <c r="G3" t="s">
        <v>120</v>
      </c>
      <c r="H3" t="s">
        <v>200</v>
      </c>
      <c r="I3" t="s">
        <v>202</v>
      </c>
      <c r="J3" t="s">
        <v>242</v>
      </c>
      <c r="K3" s="86"/>
    </row>
    <row r="4" spans="1:11" x14ac:dyDescent="0.3">
      <c r="A4" s="56" t="s">
        <v>131</v>
      </c>
      <c r="B4" t="s">
        <v>112</v>
      </c>
      <c r="C4" s="54" t="s">
        <v>125</v>
      </c>
      <c r="D4" t="s">
        <v>161</v>
      </c>
      <c r="E4" t="s">
        <v>130</v>
      </c>
      <c r="F4" t="s">
        <v>193</v>
      </c>
      <c r="G4" s="54"/>
      <c r="I4" t="s">
        <v>203</v>
      </c>
      <c r="J4" t="s">
        <v>243</v>
      </c>
      <c r="K4" s="86"/>
    </row>
    <row r="5" spans="1:11" x14ac:dyDescent="0.3">
      <c r="A5" s="56" t="s">
        <v>141</v>
      </c>
      <c r="C5" s="54" t="s">
        <v>126</v>
      </c>
      <c r="D5" t="s">
        <v>118</v>
      </c>
      <c r="E5" t="s">
        <v>209</v>
      </c>
      <c r="F5" t="s">
        <v>194</v>
      </c>
      <c r="I5" t="s">
        <v>205</v>
      </c>
      <c r="K5" s="86"/>
    </row>
    <row r="6" spans="1:11" x14ac:dyDescent="0.3">
      <c r="A6" s="56" t="s">
        <v>150</v>
      </c>
      <c r="C6" s="54" t="s">
        <v>122</v>
      </c>
      <c r="D6" t="s">
        <v>116</v>
      </c>
      <c r="E6" t="s">
        <v>121</v>
      </c>
      <c r="I6" t="s">
        <v>206</v>
      </c>
      <c r="K6" s="86"/>
    </row>
    <row r="7" spans="1:11" x14ac:dyDescent="0.3">
      <c r="C7" s="54" t="s">
        <v>127</v>
      </c>
      <c r="E7" t="s">
        <v>117</v>
      </c>
      <c r="I7" t="s">
        <v>207</v>
      </c>
      <c r="K7" s="86"/>
    </row>
    <row r="8" spans="1:11" x14ac:dyDescent="0.3">
      <c r="C8" s="54" t="s">
        <v>128</v>
      </c>
      <c r="E8" t="s">
        <v>116</v>
      </c>
      <c r="I8" t="s">
        <v>208</v>
      </c>
      <c r="K8" s="86"/>
    </row>
    <row r="9" spans="1:11" x14ac:dyDescent="0.3">
      <c r="C9" s="54" t="s">
        <v>129</v>
      </c>
      <c r="I9" t="s">
        <v>204</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239</v>
      </c>
      <c r="H3" s="95"/>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MPGL2049</v>
      </c>
      <c r="D5" s="63" t="str">
        <f>IF('Physical Cash at Safe'!D28="Yes", 'Physical Cash at Safe'!A4, 'Borrower Wise Details'!C5)</f>
        <v>Dabra-1</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45905</v>
      </c>
      <c r="H5" s="106" t="s">
        <v>2281</v>
      </c>
      <c r="I5" s="61">
        <v>45905</v>
      </c>
      <c r="J5" s="74" t="str">
        <f>IF('Physical Cash at Safe'!D28="Yes",'Physical Cash at Safe'!E28,IF('Borrower Wise Details'!D5&lt;&gt;"",'Borrower Wise Details'!D5,""))</f>
        <v>FN25-26-02100</v>
      </c>
      <c r="K5" s="80">
        <v>1</v>
      </c>
      <c r="L5" s="81">
        <v>22500</v>
      </c>
      <c r="M5" s="81">
        <v>0</v>
      </c>
      <c r="N5" s="81" t="s">
        <v>2325</v>
      </c>
      <c r="O5" s="81" t="s">
        <v>2282</v>
      </c>
      <c r="P5" s="81" t="s">
        <v>2283</v>
      </c>
      <c r="Q5" s="81" t="s">
        <v>2284</v>
      </c>
      <c r="R5" s="75" t="str">
        <f>IF('Physical Cash at Safe'!$D$28="Yes", 'Physical Cash at Safe'!$A$28, IF('Borrower Wise Details'!F5&lt;&gt;"", 'Borrower Wise Details'!F5, ""))</f>
        <v>Dheeraj Parihar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SF0073561</v>
      </c>
      <c r="U5" s="77" t="s">
        <v>2285</v>
      </c>
      <c r="V5" s="61">
        <v>45749</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v>
      </c>
      <c r="Y5" s="109" t="s">
        <v>2286</v>
      </c>
      <c r="Z5" s="61">
        <v>45908</v>
      </c>
      <c r="AA5" s="61">
        <v>45924</v>
      </c>
      <c r="AB5" s="93" cm="1">
        <f t="array" ref="AB5">IF(COUNTA('Loan Outstanding Report'!$BI$5:$BI$6000)=0,"",SUMPRODUCT(--(FREQUENCY(IF('Loan Outstanding Report'!$BI$5:$BI$6000&lt;&gt;"",MATCH('Loan Outstanding Report'!$S$5:$S$6000,'Loan Outstanding Report'!$S$5:$S$6000,0)),ROW('Loan Outstanding Report'!$S$5:$S$6000)-ROW('Loan Outstanding Report'!S5)+1)&gt;0)))</f>
        <v>329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119050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119050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45925</v>
      </c>
      <c r="AH5" s="70" t="s">
        <v>2322</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MPGL2049</v>
      </c>
      <c r="C5" s="50" t="str">
        <f>IF('Fraud Investigation Report'!D5="", "", 'Fraud Investigation Report'!D5)</f>
        <v>Dabra-1</v>
      </c>
      <c r="D5" s="68" t="str">
        <f>IF(OR('Fraud Investigation Report'!R5="", 'Fraud Investigation Report'!R5=0), "", 'Fraud Investigation Report'!R5)</f>
        <v>Dheeraj Parihar</v>
      </c>
      <c r="E5" s="68" t="str">
        <f>IF(OR('Fraud Investigation Report'!T5="", 'Fraud Investigation Report'!T5=0), "", 'Fraud Investigation Report'!T5)</f>
        <v>SF0073561</v>
      </c>
      <c r="F5" s="68" t="str">
        <f>IF(OR('Fraud Investigation Report'!S5="", 'Fraud Investigation Report'!S5=0), "", 'Fraud Investigation Report'!S5)</f>
        <v>Loan Officer</v>
      </c>
      <c r="G5" s="50" t="str">
        <f>IF('Fraud Investigation Report'!J5="", "", 'Fraud Investigation Report'!J5)</f>
        <v>FN25-26-02100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108290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10760</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119050</v>
      </c>
      <c r="O5" s="69">
        <f>IF('Fraud Investigation Report'!AD5="", "", 'Fraud Investigation Report'!AD5)</f>
        <v>0</v>
      </c>
      <c r="P5" s="125">
        <f>IF(AND(N5="", O5=""), "", IF(O5="", N5, N5 - IF(ISNUMBER(O5), O5, 0)))</f>
        <v>119050</v>
      </c>
      <c r="Q5" s="49" t="s">
        <v>243</v>
      </c>
      <c r="R5" s="83" t="s">
        <v>2321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244</v>
      </c>
      <c r="B4" s="41" t="s">
        <v>245</v>
      </c>
      <c r="C4" s="41" t="s">
        <v>246</v>
      </c>
      <c r="D4" s="41" t="s">
        <v>246</v>
      </c>
      <c r="E4" s="41" t="s">
        <v>247</v>
      </c>
    </row>
    <row r="5" spans="1:5" ht="35.25" customHeight="1" x14ac:dyDescent="0.3">
      <c r="A5" s="17" t="s">
        <v>5</v>
      </c>
      <c r="B5" s="17" t="s">
        <v>99</v>
      </c>
      <c r="C5" s="17" t="s">
        <v>213</v>
      </c>
      <c r="D5" s="17" t="s">
        <v>100</v>
      </c>
      <c r="E5" s="17" t="s">
        <v>69</v>
      </c>
    </row>
    <row r="6" spans="1:5" ht="25.5" customHeight="1" x14ac:dyDescent="0.3">
      <c r="A6" s="42" t="s">
        <v>256</v>
      </c>
      <c r="B6" s="18">
        <v>45908</v>
      </c>
      <c r="C6" s="18">
        <v>45907</v>
      </c>
      <c r="D6" s="18">
        <v>45908</v>
      </c>
      <c r="E6" s="19">
        <v>0.44444444444444442</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2"/>
      <c r="C10" s="23"/>
      <c r="D10" s="92"/>
      <c r="E10" s="23">
        <f>D10*A10</f>
        <v>0</v>
      </c>
    </row>
    <row r="11" spans="1:5" ht="14.4" x14ac:dyDescent="0.3">
      <c r="A11" s="24">
        <v>500</v>
      </c>
      <c r="B11" s="25">
        <v>867</v>
      </c>
      <c r="C11" s="23">
        <f>B11*A11</f>
        <v>433500</v>
      </c>
      <c r="D11" s="25">
        <v>867</v>
      </c>
      <c r="E11" s="23">
        <f t="shared" ref="E11:E17" si="0">D11*A11</f>
        <v>433500</v>
      </c>
    </row>
    <row r="12" spans="1:5" ht="14.4" x14ac:dyDescent="0.3">
      <c r="A12" s="24">
        <v>200</v>
      </c>
      <c r="B12" s="25">
        <v>262</v>
      </c>
      <c r="C12" s="23">
        <f>B12*A12</f>
        <v>52400</v>
      </c>
      <c r="D12" s="25">
        <v>262</v>
      </c>
      <c r="E12" s="23">
        <f t="shared" si="0"/>
        <v>52400</v>
      </c>
    </row>
    <row r="13" spans="1:5" ht="14.4" x14ac:dyDescent="0.3">
      <c r="A13" s="24">
        <v>100</v>
      </c>
      <c r="B13" s="25">
        <v>745</v>
      </c>
      <c r="C13" s="23">
        <f t="shared" ref="C13:C17" si="1">B13*A13</f>
        <v>74500</v>
      </c>
      <c r="D13" s="25">
        <v>745</v>
      </c>
      <c r="E13" s="23">
        <f t="shared" si="0"/>
        <v>74500</v>
      </c>
    </row>
    <row r="14" spans="1:5" ht="14.4" x14ac:dyDescent="0.3">
      <c r="A14" s="24">
        <v>50</v>
      </c>
      <c r="B14" s="25">
        <v>167</v>
      </c>
      <c r="C14" s="23">
        <f t="shared" si="1"/>
        <v>8350</v>
      </c>
      <c r="D14" s="25">
        <v>167</v>
      </c>
      <c r="E14" s="23">
        <f t="shared" si="0"/>
        <v>8350</v>
      </c>
    </row>
    <row r="15" spans="1:5" ht="14.4" x14ac:dyDescent="0.3">
      <c r="A15" s="24">
        <v>20</v>
      </c>
      <c r="B15" s="25">
        <v>41</v>
      </c>
      <c r="C15" s="23">
        <f t="shared" si="1"/>
        <v>820</v>
      </c>
      <c r="D15" s="25">
        <v>41</v>
      </c>
      <c r="E15" s="23">
        <f t="shared" si="0"/>
        <v>820</v>
      </c>
    </row>
    <row r="16" spans="1:5" ht="14.4" x14ac:dyDescent="0.3">
      <c r="A16" s="24">
        <v>10</v>
      </c>
      <c r="B16" s="25">
        <v>51</v>
      </c>
      <c r="C16" s="23">
        <f t="shared" si="1"/>
        <v>510</v>
      </c>
      <c r="D16" s="25">
        <v>51</v>
      </c>
      <c r="E16" s="23">
        <f t="shared" si="0"/>
        <v>510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570080</v>
      </c>
      <c r="D19" s="30" t="s">
        <v>76</v>
      </c>
      <c r="E19" s="31">
        <f>SUM(E10:E18)</f>
        <v>570080</v>
      </c>
    </row>
    <row r="20" spans="1:5" ht="30" customHeight="1" x14ac:dyDescent="0.3">
      <c r="A20" s="160" t="s">
        <v>97</v>
      </c>
      <c r="B20" s="161"/>
      <c r="C20" s="32">
        <v>570080</v>
      </c>
      <c r="D20" s="33" t="s">
        <v>91</v>
      </c>
      <c r="E20" s="34">
        <v>0</v>
      </c>
    </row>
    <row r="21" spans="1:5" ht="30" customHeight="1" x14ac:dyDescent="0.3">
      <c r="A21" s="162" t="s">
        <v>88</v>
      </c>
      <c r="B21" s="163"/>
      <c r="C21" s="34">
        <v>0</v>
      </c>
      <c r="D21" s="33" t="s">
        <v>89</v>
      </c>
      <c r="E21" s="34">
        <v>0</v>
      </c>
    </row>
    <row r="22" spans="1:5" ht="30" customHeight="1" x14ac:dyDescent="0.3">
      <c r="A22" s="162" t="s">
        <v>77</v>
      </c>
      <c r="B22" s="163"/>
      <c r="C22" s="34">
        <v>0</v>
      </c>
      <c r="D22" s="35" t="s">
        <v>78</v>
      </c>
      <c r="E22" s="34"/>
    </row>
    <row r="23" spans="1:5" ht="30" customHeight="1" x14ac:dyDescent="0.3">
      <c r="A23" s="162" t="s">
        <v>79</v>
      </c>
      <c r="B23" s="163"/>
      <c r="C23" s="52">
        <f>(C19+C21)-(E20+E21)-E19</f>
        <v>0</v>
      </c>
      <c r="D23" s="53" t="s">
        <v>212</v>
      </c>
      <c r="E23" s="34">
        <v>0</v>
      </c>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c r="B28" s="41"/>
      <c r="C28" s="43"/>
      <c r="D28" s="43"/>
      <c r="E28" s="128"/>
    </row>
    <row r="29" spans="1:5" ht="30" customHeight="1" x14ac:dyDescent="0.3">
      <c r="A29" s="72" t="s">
        <v>188</v>
      </c>
      <c r="B29" s="73" t="s">
        <v>187</v>
      </c>
      <c r="C29" s="72" t="s">
        <v>214</v>
      </c>
      <c r="D29" s="139" t="s">
        <v>215</v>
      </c>
      <c r="E29" s="140"/>
    </row>
    <row r="30" spans="1:5" ht="40.049999999999997" customHeight="1" x14ac:dyDescent="0.3">
      <c r="A30" s="126"/>
      <c r="B30" s="126"/>
      <c r="C30" s="127"/>
      <c r="D30" s="142"/>
      <c r="E30" s="143"/>
    </row>
    <row r="31" spans="1:5" ht="15" customHeight="1" x14ac:dyDescent="0.3">
      <c r="A31" s="144"/>
      <c r="B31" s="145"/>
      <c r="C31" s="145"/>
      <c r="D31" s="145"/>
      <c r="E31" s="146"/>
    </row>
    <row r="32" spans="1:5" ht="24.75" customHeight="1" x14ac:dyDescent="0.3">
      <c r="A32" s="37" t="s">
        <v>216</v>
      </c>
      <c r="B32" s="38" t="s">
        <v>248</v>
      </c>
      <c r="C32" s="37" t="s">
        <v>82</v>
      </c>
      <c r="D32" s="137" t="s">
        <v>252</v>
      </c>
      <c r="E32" s="138"/>
    </row>
    <row r="33" spans="1:5" ht="18" customHeight="1" x14ac:dyDescent="0.3">
      <c r="A33" s="37" t="s">
        <v>83</v>
      </c>
      <c r="B33" s="105">
        <v>363260</v>
      </c>
      <c r="C33" s="39" t="s">
        <v>84</v>
      </c>
      <c r="D33" s="131">
        <v>361031</v>
      </c>
      <c r="E33" s="132"/>
    </row>
    <row r="34" spans="1:5" ht="27.6" x14ac:dyDescent="0.3">
      <c r="A34" s="39" t="s">
        <v>217</v>
      </c>
      <c r="B34" s="38" t="s">
        <v>249</v>
      </c>
      <c r="C34" s="39" t="s">
        <v>218</v>
      </c>
      <c r="D34" s="133" t="s">
        <v>253</v>
      </c>
      <c r="E34" s="134"/>
    </row>
    <row r="35" spans="1:5" ht="27.6" x14ac:dyDescent="0.3">
      <c r="A35" s="39" t="s">
        <v>219</v>
      </c>
      <c r="B35" s="38" t="s">
        <v>250</v>
      </c>
      <c r="C35" s="39" t="s">
        <v>221</v>
      </c>
      <c r="D35" s="133" t="s">
        <v>254</v>
      </c>
      <c r="E35" s="134"/>
    </row>
    <row r="36" spans="1:5" ht="25.5" customHeight="1" x14ac:dyDescent="0.3">
      <c r="A36" s="39" t="s">
        <v>220</v>
      </c>
      <c r="B36" s="38" t="s">
        <v>251</v>
      </c>
      <c r="C36" s="39" t="s">
        <v>222</v>
      </c>
      <c r="D36" s="135" t="s">
        <v>255</v>
      </c>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8"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2" sqref="A2"/>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94.5546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6" t="s">
        <v>236</v>
      </c>
      <c r="F3" s="96" t="s">
        <v>237</v>
      </c>
      <c r="U3" s="96" t="s">
        <v>236</v>
      </c>
      <c r="V3" s="96"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MPGL2049</v>
      </c>
      <c r="C5" s="118" t="str">
        <f>IF('Loan Outstanding Report'!$H$5="", "", 'Loan Outstanding Report'!$H$5)</f>
        <v>Dabra-1</v>
      </c>
      <c r="D5" s="41" t="s">
        <v>260</v>
      </c>
      <c r="E5" s="65">
        <v>45918</v>
      </c>
      <c r="F5" s="38" t="s">
        <v>257</v>
      </c>
      <c r="G5" s="49" t="s">
        <v>258</v>
      </c>
      <c r="H5" s="49" t="s">
        <v>259</v>
      </c>
      <c r="I5" s="119" t="s">
        <v>497</v>
      </c>
      <c r="J5" s="119" t="s">
        <v>634</v>
      </c>
      <c r="K5" s="119" t="s">
        <v>635</v>
      </c>
      <c r="L5" s="11">
        <v>350037923</v>
      </c>
      <c r="M5" s="65" t="s">
        <v>1445</v>
      </c>
      <c r="N5" s="123">
        <v>62828</v>
      </c>
      <c r="O5" s="123">
        <v>3400</v>
      </c>
      <c r="P5" s="120" t="s">
        <v>139</v>
      </c>
      <c r="Q5" s="79">
        <v>45602</v>
      </c>
      <c r="R5" s="123">
        <v>3400</v>
      </c>
      <c r="S5" s="123">
        <v>0</v>
      </c>
      <c r="T5" s="123">
        <v>0</v>
      </c>
      <c r="U5" s="124">
        <f t="shared" ref="U5" si="0">IF(AND(ISBLANK(R5),ISBLANK(S5),ISBLANK(T5)),"",R5-(S5+T5))</f>
        <v>3400</v>
      </c>
      <c r="V5" s="116" t="s">
        <v>201</v>
      </c>
      <c r="W5" s="121" t="s">
        <v>2289</v>
      </c>
    </row>
    <row r="6" spans="1:23" ht="25.05" customHeight="1" x14ac:dyDescent="0.3">
      <c r="A6" s="64">
        <v>2</v>
      </c>
      <c r="B6" s="60" t="str">
        <f>IF(J6&lt;&gt;"", $B$5, "")</f>
        <v>MPGL2049</v>
      </c>
      <c r="C6" s="118" t="str">
        <f>IF(J6&lt;&gt;"", $C$5, "")</f>
        <v>Dabra-1</v>
      </c>
      <c r="D6" s="41" t="str">
        <f t="shared" ref="D6:D38" si="1">IF(J6&lt;&gt;"", $D$5, "")</f>
        <v>FN25-26-02100</v>
      </c>
      <c r="E6" s="65">
        <v>45918</v>
      </c>
      <c r="F6" s="38" t="str">
        <f t="shared" ref="F6:F38" si="2">IF(J6&lt;&gt;"", $F$5, "")</f>
        <v>Dheeraj Parihar</v>
      </c>
      <c r="G6" s="49" t="str">
        <f t="shared" ref="G6:G38" si="3">IF(J6&lt;&gt;"", $G$5, "")</f>
        <v>SF0073561</v>
      </c>
      <c r="H6" s="49" t="str">
        <f t="shared" ref="H6:H38" si="4">IF(J6&lt;&gt;"", $H$5, "")</f>
        <v>Loan Officer</v>
      </c>
      <c r="I6" s="119" t="s">
        <v>497</v>
      </c>
      <c r="J6" s="119" t="s">
        <v>634</v>
      </c>
      <c r="K6" s="119" t="s">
        <v>635</v>
      </c>
      <c r="L6" s="11">
        <v>350037923</v>
      </c>
      <c r="M6" s="65" t="s">
        <v>1445</v>
      </c>
      <c r="N6" s="123">
        <v>62828</v>
      </c>
      <c r="O6" s="123">
        <v>3400</v>
      </c>
      <c r="P6" s="120" t="s">
        <v>139</v>
      </c>
      <c r="Q6" s="79">
        <v>45632</v>
      </c>
      <c r="R6" s="123">
        <v>3400</v>
      </c>
      <c r="S6" s="123">
        <v>0</v>
      </c>
      <c r="T6" s="123">
        <v>0</v>
      </c>
      <c r="U6" s="124">
        <f t="shared" ref="U6:U69" si="5">IF(AND(ISBLANK(R6),ISBLANK(S6),ISBLANK(T6)),"",R6-(S6+T6))</f>
        <v>3400</v>
      </c>
      <c r="V6" s="116" t="s">
        <v>201</v>
      </c>
      <c r="W6" s="121" t="s">
        <v>2290</v>
      </c>
    </row>
    <row r="7" spans="1:23" ht="25.05" customHeight="1" x14ac:dyDescent="0.3">
      <c r="A7" s="64">
        <v>3</v>
      </c>
      <c r="B7" s="60" t="str">
        <f t="shared" ref="B7:B70" si="6">IF(J7&lt;&gt;"", $B$5, "")</f>
        <v>MPGL2049</v>
      </c>
      <c r="C7" s="118" t="str">
        <f t="shared" ref="C7:C70" si="7">IF(J7&lt;&gt;"", $C$5, "")</f>
        <v>Dabra-1</v>
      </c>
      <c r="D7" s="41" t="str">
        <f t="shared" si="1"/>
        <v>FN25-26-02100</v>
      </c>
      <c r="E7" s="65">
        <v>45919</v>
      </c>
      <c r="F7" s="38" t="str">
        <f t="shared" si="2"/>
        <v>Dheeraj Parihar</v>
      </c>
      <c r="G7" s="49" t="str">
        <f t="shared" si="3"/>
        <v>SF0073561</v>
      </c>
      <c r="H7" s="49" t="str">
        <f t="shared" si="4"/>
        <v>Loan Officer</v>
      </c>
      <c r="I7" s="119" t="s">
        <v>497</v>
      </c>
      <c r="J7" s="119" t="s">
        <v>636</v>
      </c>
      <c r="K7" s="119" t="s">
        <v>638</v>
      </c>
      <c r="L7" s="11">
        <v>350481148</v>
      </c>
      <c r="M7" s="65" t="s">
        <v>1449</v>
      </c>
      <c r="N7" s="123">
        <v>73266</v>
      </c>
      <c r="O7" s="123">
        <v>3950</v>
      </c>
      <c r="P7" s="120" t="s">
        <v>139</v>
      </c>
      <c r="Q7" s="79">
        <v>45418</v>
      </c>
      <c r="R7" s="123">
        <v>3950</v>
      </c>
      <c r="S7" s="123">
        <v>0</v>
      </c>
      <c r="T7" s="123">
        <v>0</v>
      </c>
      <c r="U7" s="124">
        <f t="shared" si="5"/>
        <v>3950</v>
      </c>
      <c r="V7" s="116" t="s">
        <v>201</v>
      </c>
      <c r="W7" s="121" t="s">
        <v>2292</v>
      </c>
    </row>
    <row r="8" spans="1:23" ht="25.05" customHeight="1" x14ac:dyDescent="0.3">
      <c r="A8" s="64">
        <v>4</v>
      </c>
      <c r="B8" s="60" t="str">
        <f t="shared" si="6"/>
        <v>MPGL2049</v>
      </c>
      <c r="C8" s="118" t="str">
        <f t="shared" si="7"/>
        <v>Dabra-1</v>
      </c>
      <c r="D8" s="41" t="str">
        <f t="shared" si="1"/>
        <v>FN25-26-02100</v>
      </c>
      <c r="E8" s="65">
        <v>45919</v>
      </c>
      <c r="F8" s="38" t="str">
        <f t="shared" si="2"/>
        <v>Dheeraj Parihar</v>
      </c>
      <c r="G8" s="49" t="str">
        <f t="shared" si="3"/>
        <v>SF0073561</v>
      </c>
      <c r="H8" s="49" t="str">
        <f t="shared" si="4"/>
        <v>Loan Officer</v>
      </c>
      <c r="I8" s="119" t="s">
        <v>497</v>
      </c>
      <c r="J8" s="119" t="s">
        <v>636</v>
      </c>
      <c r="K8" s="119" t="s">
        <v>638</v>
      </c>
      <c r="L8" s="11">
        <v>350481148</v>
      </c>
      <c r="M8" s="65" t="s">
        <v>1449</v>
      </c>
      <c r="N8" s="123">
        <v>73266</v>
      </c>
      <c r="O8" s="123">
        <v>3950</v>
      </c>
      <c r="P8" s="120" t="s">
        <v>139</v>
      </c>
      <c r="Q8" s="79">
        <v>45449</v>
      </c>
      <c r="R8" s="123">
        <v>3950</v>
      </c>
      <c r="S8" s="123">
        <v>0</v>
      </c>
      <c r="T8" s="123">
        <v>0</v>
      </c>
      <c r="U8" s="124">
        <f t="shared" si="5"/>
        <v>3950</v>
      </c>
      <c r="V8" s="116" t="s">
        <v>201</v>
      </c>
      <c r="W8" s="121" t="s">
        <v>2293</v>
      </c>
    </row>
    <row r="9" spans="1:23" ht="25.05" customHeight="1" x14ac:dyDescent="0.3">
      <c r="A9" s="64">
        <v>5</v>
      </c>
      <c r="B9" s="60" t="str">
        <f t="shared" si="6"/>
        <v>MPGL2049</v>
      </c>
      <c r="C9" s="118" t="str">
        <f t="shared" si="7"/>
        <v>Dabra-1</v>
      </c>
      <c r="D9" s="41" t="str">
        <f t="shared" si="1"/>
        <v>FN25-26-02100</v>
      </c>
      <c r="E9" s="65">
        <v>45919</v>
      </c>
      <c r="F9" s="38" t="str">
        <f t="shared" si="2"/>
        <v>Dheeraj Parihar</v>
      </c>
      <c r="G9" s="49" t="str">
        <f t="shared" si="3"/>
        <v>SF0073561</v>
      </c>
      <c r="H9" s="49" t="str">
        <f t="shared" si="4"/>
        <v>Loan Officer</v>
      </c>
      <c r="I9" s="119" t="s">
        <v>497</v>
      </c>
      <c r="J9" s="119" t="s">
        <v>636</v>
      </c>
      <c r="K9" s="119" t="s">
        <v>638</v>
      </c>
      <c r="L9" s="11">
        <v>350481148</v>
      </c>
      <c r="M9" s="65" t="s">
        <v>1449</v>
      </c>
      <c r="N9" s="123">
        <v>73266</v>
      </c>
      <c r="O9" s="123">
        <v>3950</v>
      </c>
      <c r="P9" s="120" t="s">
        <v>139</v>
      </c>
      <c r="Q9" s="79">
        <v>45479</v>
      </c>
      <c r="R9" s="123">
        <v>3950</v>
      </c>
      <c r="S9" s="123">
        <v>0</v>
      </c>
      <c r="T9" s="123">
        <v>0</v>
      </c>
      <c r="U9" s="124">
        <f t="shared" si="5"/>
        <v>3950</v>
      </c>
      <c r="V9" s="116" t="s">
        <v>201</v>
      </c>
      <c r="W9" s="121" t="s">
        <v>2294</v>
      </c>
    </row>
    <row r="10" spans="1:23" ht="25.05" customHeight="1" x14ac:dyDescent="0.3">
      <c r="A10" s="64">
        <v>6</v>
      </c>
      <c r="B10" s="60" t="str">
        <f t="shared" si="6"/>
        <v>MPGL2049</v>
      </c>
      <c r="C10" s="118" t="str">
        <f t="shared" si="7"/>
        <v>Dabra-1</v>
      </c>
      <c r="D10" s="41" t="str">
        <f t="shared" si="1"/>
        <v>FN25-26-02100</v>
      </c>
      <c r="E10" s="65">
        <v>45919</v>
      </c>
      <c r="F10" s="38" t="str">
        <f t="shared" si="2"/>
        <v>Dheeraj Parihar</v>
      </c>
      <c r="G10" s="49" t="str">
        <f t="shared" si="3"/>
        <v>SF0073561</v>
      </c>
      <c r="H10" s="49" t="str">
        <f t="shared" si="4"/>
        <v>Loan Officer</v>
      </c>
      <c r="I10" s="119" t="s">
        <v>497</v>
      </c>
      <c r="J10" s="119" t="s">
        <v>636</v>
      </c>
      <c r="K10" s="119" t="s">
        <v>638</v>
      </c>
      <c r="L10" s="11">
        <v>350481148</v>
      </c>
      <c r="M10" s="65" t="s">
        <v>1449</v>
      </c>
      <c r="N10" s="123">
        <v>73266</v>
      </c>
      <c r="O10" s="123">
        <v>3950</v>
      </c>
      <c r="P10" s="120" t="s">
        <v>139</v>
      </c>
      <c r="Q10" s="79">
        <v>45541</v>
      </c>
      <c r="R10" s="123">
        <v>3950</v>
      </c>
      <c r="S10" s="123">
        <v>0</v>
      </c>
      <c r="T10" s="123">
        <v>0</v>
      </c>
      <c r="U10" s="124">
        <f t="shared" si="5"/>
        <v>3950</v>
      </c>
      <c r="V10" s="116" t="s">
        <v>201</v>
      </c>
      <c r="W10" s="121" t="s">
        <v>2295</v>
      </c>
    </row>
    <row r="11" spans="1:23" ht="25.05" customHeight="1" x14ac:dyDescent="0.3">
      <c r="A11" s="64">
        <v>7</v>
      </c>
      <c r="B11" s="60" t="str">
        <f t="shared" si="6"/>
        <v>MPGL2049</v>
      </c>
      <c r="C11" s="118" t="str">
        <f t="shared" si="7"/>
        <v>Dabra-1</v>
      </c>
      <c r="D11" s="41" t="str">
        <f t="shared" si="1"/>
        <v>FN25-26-02100</v>
      </c>
      <c r="E11" s="65">
        <v>45919</v>
      </c>
      <c r="F11" s="38" t="str">
        <f t="shared" si="2"/>
        <v>Dheeraj Parihar</v>
      </c>
      <c r="G11" s="49" t="str">
        <f t="shared" si="3"/>
        <v>SF0073561</v>
      </c>
      <c r="H11" s="49" t="str">
        <f t="shared" si="4"/>
        <v>Loan Officer</v>
      </c>
      <c r="I11" s="119" t="s">
        <v>497</v>
      </c>
      <c r="J11" s="119" t="s">
        <v>636</v>
      </c>
      <c r="K11" s="119" t="s">
        <v>638</v>
      </c>
      <c r="L11" s="11">
        <v>350481148</v>
      </c>
      <c r="M11" s="65" t="s">
        <v>1449</v>
      </c>
      <c r="N11" s="123">
        <v>73266</v>
      </c>
      <c r="O11" s="123">
        <v>3950</v>
      </c>
      <c r="P11" s="120" t="s">
        <v>139</v>
      </c>
      <c r="Q11" s="79">
        <v>45571</v>
      </c>
      <c r="R11" s="123">
        <v>3950</v>
      </c>
      <c r="S11" s="123">
        <v>0</v>
      </c>
      <c r="T11" s="123">
        <v>0</v>
      </c>
      <c r="U11" s="124">
        <f t="shared" si="5"/>
        <v>3950</v>
      </c>
      <c r="V11" s="116" t="s">
        <v>201</v>
      </c>
      <c r="W11" s="121" t="s">
        <v>2296</v>
      </c>
    </row>
    <row r="12" spans="1:23" ht="25.05" customHeight="1" x14ac:dyDescent="0.3">
      <c r="A12" s="64">
        <v>8</v>
      </c>
      <c r="B12" s="60" t="str">
        <f t="shared" si="6"/>
        <v>MPGL2049</v>
      </c>
      <c r="C12" s="118" t="str">
        <f t="shared" si="7"/>
        <v>Dabra-1</v>
      </c>
      <c r="D12" s="41" t="str">
        <f t="shared" si="1"/>
        <v>FN25-26-02100</v>
      </c>
      <c r="E12" s="65">
        <v>45919</v>
      </c>
      <c r="F12" s="38" t="str">
        <f t="shared" si="2"/>
        <v>Dheeraj Parihar</v>
      </c>
      <c r="G12" s="49" t="str">
        <f t="shared" si="3"/>
        <v>SF0073561</v>
      </c>
      <c r="H12" s="49" t="str">
        <f t="shared" si="4"/>
        <v>Loan Officer</v>
      </c>
      <c r="I12" s="119" t="s">
        <v>497</v>
      </c>
      <c r="J12" s="119" t="s">
        <v>636</v>
      </c>
      <c r="K12" s="119" t="s">
        <v>638</v>
      </c>
      <c r="L12" s="11">
        <v>350481148</v>
      </c>
      <c r="M12" s="65" t="s">
        <v>1449</v>
      </c>
      <c r="N12" s="123">
        <v>73266</v>
      </c>
      <c r="O12" s="123">
        <v>3950</v>
      </c>
      <c r="P12" s="120" t="s">
        <v>139</v>
      </c>
      <c r="Q12" s="79">
        <v>45602</v>
      </c>
      <c r="R12" s="123">
        <v>3950</v>
      </c>
      <c r="S12" s="123">
        <v>0</v>
      </c>
      <c r="T12" s="123">
        <v>0</v>
      </c>
      <c r="U12" s="124">
        <f t="shared" si="5"/>
        <v>3950</v>
      </c>
      <c r="V12" s="116" t="s">
        <v>201</v>
      </c>
      <c r="W12" s="121" t="s">
        <v>2273</v>
      </c>
    </row>
    <row r="13" spans="1:23" ht="25.05" customHeight="1" x14ac:dyDescent="0.3">
      <c r="A13" s="64">
        <v>9</v>
      </c>
      <c r="B13" s="60" t="str">
        <f t="shared" si="6"/>
        <v>MPGL2049</v>
      </c>
      <c r="C13" s="118" t="str">
        <f t="shared" si="7"/>
        <v>Dabra-1</v>
      </c>
      <c r="D13" s="41" t="str">
        <f t="shared" si="1"/>
        <v>FN25-26-02100</v>
      </c>
      <c r="E13" s="65">
        <v>45919</v>
      </c>
      <c r="F13" s="38" t="str">
        <f t="shared" si="2"/>
        <v>Dheeraj Parihar</v>
      </c>
      <c r="G13" s="49" t="str">
        <f t="shared" si="3"/>
        <v>SF0073561</v>
      </c>
      <c r="H13" s="49" t="str">
        <f t="shared" si="4"/>
        <v>Loan Officer</v>
      </c>
      <c r="I13" s="119" t="s">
        <v>497</v>
      </c>
      <c r="J13" s="119" t="s">
        <v>636</v>
      </c>
      <c r="K13" s="119" t="s">
        <v>638</v>
      </c>
      <c r="L13" s="11">
        <v>350481148</v>
      </c>
      <c r="M13" s="65" t="s">
        <v>1449</v>
      </c>
      <c r="N13" s="123">
        <v>73266</v>
      </c>
      <c r="O13" s="123">
        <v>3950</v>
      </c>
      <c r="P13" s="120" t="s">
        <v>139</v>
      </c>
      <c r="Q13" s="79">
        <v>45632</v>
      </c>
      <c r="R13" s="123">
        <v>3950</v>
      </c>
      <c r="S13" s="123">
        <v>0</v>
      </c>
      <c r="T13" s="123">
        <v>0</v>
      </c>
      <c r="U13" s="124">
        <f t="shared" si="5"/>
        <v>3950</v>
      </c>
      <c r="V13" s="116" t="s">
        <v>201</v>
      </c>
      <c r="W13" s="121" t="s">
        <v>2297</v>
      </c>
    </row>
    <row r="14" spans="1:23" ht="25.05" customHeight="1" x14ac:dyDescent="0.3">
      <c r="A14" s="64">
        <v>10</v>
      </c>
      <c r="B14" s="60" t="str">
        <f t="shared" si="6"/>
        <v>MPGL2049</v>
      </c>
      <c r="C14" s="118" t="str">
        <f t="shared" si="7"/>
        <v>Dabra-1</v>
      </c>
      <c r="D14" s="41" t="str">
        <f t="shared" si="1"/>
        <v>FN25-26-02100</v>
      </c>
      <c r="E14" s="65">
        <v>45908</v>
      </c>
      <c r="F14" s="38" t="str">
        <f t="shared" si="2"/>
        <v>Dheeraj Parihar</v>
      </c>
      <c r="G14" s="49" t="str">
        <f t="shared" si="3"/>
        <v>SF0073561</v>
      </c>
      <c r="H14" s="49" t="str">
        <f t="shared" si="4"/>
        <v>Loan Officer</v>
      </c>
      <c r="I14" s="119" t="s">
        <v>631</v>
      </c>
      <c r="J14" s="119" t="s">
        <v>662</v>
      </c>
      <c r="K14" s="119" t="s">
        <v>664</v>
      </c>
      <c r="L14" s="11">
        <v>351134519</v>
      </c>
      <c r="M14" s="65" t="s">
        <v>1484</v>
      </c>
      <c r="N14" s="123">
        <v>83704</v>
      </c>
      <c r="O14" s="123">
        <v>4500</v>
      </c>
      <c r="P14" s="120" t="s">
        <v>139</v>
      </c>
      <c r="Q14" s="79">
        <v>45529</v>
      </c>
      <c r="R14" s="123">
        <v>4500</v>
      </c>
      <c r="S14" s="123">
        <v>0</v>
      </c>
      <c r="T14" s="123">
        <v>0</v>
      </c>
      <c r="U14" s="124">
        <f t="shared" si="5"/>
        <v>4500</v>
      </c>
      <c r="V14" s="116" t="s">
        <v>202</v>
      </c>
      <c r="W14" s="121" t="s">
        <v>2299</v>
      </c>
    </row>
    <row r="15" spans="1:23" ht="25.05" customHeight="1" x14ac:dyDescent="0.3">
      <c r="A15" s="64">
        <v>11</v>
      </c>
      <c r="B15" s="60" t="str">
        <f t="shared" si="6"/>
        <v>MPGL2049</v>
      </c>
      <c r="C15" s="118" t="str">
        <f t="shared" si="7"/>
        <v>Dabra-1</v>
      </c>
      <c r="D15" s="41" t="str">
        <f t="shared" si="1"/>
        <v>FN25-26-02100</v>
      </c>
      <c r="E15" s="65">
        <v>45908</v>
      </c>
      <c r="F15" s="38" t="str">
        <f t="shared" si="2"/>
        <v>Dheeraj Parihar</v>
      </c>
      <c r="G15" s="49" t="str">
        <f t="shared" si="3"/>
        <v>SF0073561</v>
      </c>
      <c r="H15" s="49" t="str">
        <f t="shared" si="4"/>
        <v>Loan Officer</v>
      </c>
      <c r="I15" s="119" t="s">
        <v>631</v>
      </c>
      <c r="J15" s="119" t="s">
        <v>662</v>
      </c>
      <c r="K15" s="119" t="s">
        <v>664</v>
      </c>
      <c r="L15" s="11">
        <v>351134519</v>
      </c>
      <c r="M15" s="65" t="s">
        <v>1484</v>
      </c>
      <c r="N15" s="123">
        <v>83704</v>
      </c>
      <c r="O15" s="123">
        <v>4500</v>
      </c>
      <c r="P15" s="120" t="s">
        <v>139</v>
      </c>
      <c r="Q15" s="79">
        <v>45540</v>
      </c>
      <c r="R15" s="123">
        <v>4500</v>
      </c>
      <c r="S15" s="123">
        <v>0</v>
      </c>
      <c r="T15" s="123">
        <v>0</v>
      </c>
      <c r="U15" s="124">
        <f t="shared" si="5"/>
        <v>4500</v>
      </c>
      <c r="V15" s="116" t="s">
        <v>201</v>
      </c>
      <c r="W15" s="121" t="s">
        <v>2300</v>
      </c>
    </row>
    <row r="16" spans="1:23" ht="25.05" customHeight="1" x14ac:dyDescent="0.3">
      <c r="A16" s="64">
        <v>12</v>
      </c>
      <c r="B16" s="60" t="str">
        <f t="shared" si="6"/>
        <v>MPGL2049</v>
      </c>
      <c r="C16" s="118" t="str">
        <f t="shared" si="7"/>
        <v>Dabra-1</v>
      </c>
      <c r="D16" s="41" t="str">
        <f t="shared" si="1"/>
        <v>FN25-26-02100</v>
      </c>
      <c r="E16" s="65">
        <v>45908</v>
      </c>
      <c r="F16" s="38" t="str">
        <f t="shared" si="2"/>
        <v>Dheeraj Parihar</v>
      </c>
      <c r="G16" s="49" t="str">
        <f t="shared" si="3"/>
        <v>SF0073561</v>
      </c>
      <c r="H16" s="49" t="str">
        <f t="shared" si="4"/>
        <v>Loan Officer</v>
      </c>
      <c r="I16" s="119" t="s">
        <v>631</v>
      </c>
      <c r="J16" s="119" t="s">
        <v>662</v>
      </c>
      <c r="K16" s="119" t="s">
        <v>664</v>
      </c>
      <c r="L16" s="11">
        <v>351134519</v>
      </c>
      <c r="M16" s="65" t="s">
        <v>1484</v>
      </c>
      <c r="N16" s="123">
        <v>83704</v>
      </c>
      <c r="O16" s="123">
        <v>4500</v>
      </c>
      <c r="P16" s="120" t="s">
        <v>139</v>
      </c>
      <c r="Q16" s="79">
        <v>45603</v>
      </c>
      <c r="R16" s="123">
        <v>4500</v>
      </c>
      <c r="S16" s="123">
        <v>0</v>
      </c>
      <c r="T16" s="123">
        <v>0</v>
      </c>
      <c r="U16" s="124">
        <f t="shared" si="5"/>
        <v>4500</v>
      </c>
      <c r="V16" s="116" t="s">
        <v>201</v>
      </c>
      <c r="W16" s="121" t="s">
        <v>2301</v>
      </c>
    </row>
    <row r="17" spans="1:23" ht="25.05" customHeight="1" x14ac:dyDescent="0.3">
      <c r="A17" s="64">
        <v>13</v>
      </c>
      <c r="B17" s="60" t="str">
        <f t="shared" si="6"/>
        <v>MPGL2049</v>
      </c>
      <c r="C17" s="118" t="str">
        <f t="shared" si="7"/>
        <v>Dabra-1</v>
      </c>
      <c r="D17" s="41" t="str">
        <f t="shared" si="1"/>
        <v>FN25-26-02100</v>
      </c>
      <c r="E17" s="65">
        <v>45908</v>
      </c>
      <c r="F17" s="38" t="str">
        <f t="shared" si="2"/>
        <v>Dheeraj Parihar</v>
      </c>
      <c r="G17" s="49" t="str">
        <f t="shared" si="3"/>
        <v>SF0073561</v>
      </c>
      <c r="H17" s="49" t="str">
        <f t="shared" si="4"/>
        <v>Loan Officer</v>
      </c>
      <c r="I17" s="119" t="s">
        <v>631</v>
      </c>
      <c r="J17" s="119" t="s">
        <v>662</v>
      </c>
      <c r="K17" s="119" t="s">
        <v>664</v>
      </c>
      <c r="L17" s="11">
        <v>351134519</v>
      </c>
      <c r="M17" s="65" t="s">
        <v>1484</v>
      </c>
      <c r="N17" s="123">
        <v>83704</v>
      </c>
      <c r="O17" s="123">
        <v>4500</v>
      </c>
      <c r="P17" s="120" t="s">
        <v>139</v>
      </c>
      <c r="Q17" s="79">
        <v>45670</v>
      </c>
      <c r="R17" s="123">
        <v>4500</v>
      </c>
      <c r="S17" s="123">
        <v>0</v>
      </c>
      <c r="T17" s="123">
        <v>0</v>
      </c>
      <c r="U17" s="124">
        <f t="shared" si="5"/>
        <v>4500</v>
      </c>
      <c r="V17" s="116" t="s">
        <v>202</v>
      </c>
      <c r="W17" s="121" t="s">
        <v>2302</v>
      </c>
    </row>
    <row r="18" spans="1:23" ht="25.05" customHeight="1" x14ac:dyDescent="0.3">
      <c r="A18" s="64">
        <v>14</v>
      </c>
      <c r="B18" s="60" t="str">
        <f t="shared" si="6"/>
        <v>MPGL2049</v>
      </c>
      <c r="C18" s="118" t="str">
        <f t="shared" si="7"/>
        <v>Dabra-1</v>
      </c>
      <c r="D18" s="41" t="str">
        <f t="shared" si="1"/>
        <v>FN25-26-02100</v>
      </c>
      <c r="E18" s="65">
        <v>45908</v>
      </c>
      <c r="F18" s="38" t="str">
        <f t="shared" si="2"/>
        <v>Dheeraj Parihar</v>
      </c>
      <c r="G18" s="49" t="str">
        <f t="shared" si="3"/>
        <v>SF0073561</v>
      </c>
      <c r="H18" s="49" t="str">
        <f t="shared" si="4"/>
        <v>Loan Officer</v>
      </c>
      <c r="I18" s="119" t="s">
        <v>631</v>
      </c>
      <c r="J18" s="119" t="s">
        <v>662</v>
      </c>
      <c r="K18" s="119" t="s">
        <v>664</v>
      </c>
      <c r="L18" s="11">
        <v>351134519</v>
      </c>
      <c r="M18" s="65" t="s">
        <v>1484</v>
      </c>
      <c r="N18" s="123">
        <v>83704</v>
      </c>
      <c r="O18" s="123">
        <v>4500</v>
      </c>
      <c r="P18" s="120" t="s">
        <v>139</v>
      </c>
      <c r="Q18" s="79">
        <v>45699</v>
      </c>
      <c r="R18" s="123">
        <v>4500</v>
      </c>
      <c r="S18" s="123">
        <v>0</v>
      </c>
      <c r="T18" s="123">
        <v>0</v>
      </c>
      <c r="U18" s="124">
        <f t="shared" si="5"/>
        <v>4500</v>
      </c>
      <c r="V18" s="116" t="s">
        <v>202</v>
      </c>
      <c r="W18" s="121" t="s">
        <v>2303</v>
      </c>
    </row>
    <row r="19" spans="1:23" ht="25.05" customHeight="1" x14ac:dyDescent="0.3">
      <c r="A19" s="64">
        <v>15</v>
      </c>
      <c r="B19" s="60" t="str">
        <f t="shared" si="6"/>
        <v>MPGL2049</v>
      </c>
      <c r="C19" s="118" t="str">
        <f t="shared" si="7"/>
        <v>Dabra-1</v>
      </c>
      <c r="D19" s="41" t="str">
        <f t="shared" si="1"/>
        <v>FN25-26-02100</v>
      </c>
      <c r="E19" s="65">
        <v>45918</v>
      </c>
      <c r="F19" s="38" t="str">
        <f t="shared" si="2"/>
        <v>Dheeraj Parihar</v>
      </c>
      <c r="G19" s="49" t="str">
        <f t="shared" si="3"/>
        <v>SF0073561</v>
      </c>
      <c r="H19" s="49" t="str">
        <f t="shared" si="4"/>
        <v>Loan Officer</v>
      </c>
      <c r="I19" s="119" t="s">
        <v>497</v>
      </c>
      <c r="J19" s="119" t="s">
        <v>634</v>
      </c>
      <c r="K19" s="119" t="s">
        <v>635</v>
      </c>
      <c r="L19" s="11">
        <v>353259310</v>
      </c>
      <c r="M19" s="65" t="s">
        <v>1599</v>
      </c>
      <c r="N19" s="123">
        <v>30000</v>
      </c>
      <c r="O19" s="123">
        <v>2020</v>
      </c>
      <c r="P19" s="120" t="s">
        <v>139</v>
      </c>
      <c r="Q19" s="79">
        <v>45539</v>
      </c>
      <c r="R19" s="123">
        <v>2020</v>
      </c>
      <c r="S19" s="123">
        <v>0</v>
      </c>
      <c r="T19" s="123">
        <v>0</v>
      </c>
      <c r="U19" s="124">
        <f t="shared" si="5"/>
        <v>2020</v>
      </c>
      <c r="V19" s="116" t="s">
        <v>201</v>
      </c>
      <c r="W19" s="121" t="s">
        <v>2305</v>
      </c>
    </row>
    <row r="20" spans="1:23" ht="25.05" customHeight="1" x14ac:dyDescent="0.3">
      <c r="A20" s="64">
        <v>16</v>
      </c>
      <c r="B20" s="60" t="str">
        <f t="shared" si="6"/>
        <v>MPGL2049</v>
      </c>
      <c r="C20" s="118" t="str">
        <f t="shared" si="7"/>
        <v>Dabra-1</v>
      </c>
      <c r="D20" s="41" t="str">
        <f t="shared" si="1"/>
        <v>FN25-26-02100</v>
      </c>
      <c r="E20" s="65">
        <v>45918</v>
      </c>
      <c r="F20" s="38" t="str">
        <f t="shared" si="2"/>
        <v>Dheeraj Parihar</v>
      </c>
      <c r="G20" s="49" t="str">
        <f t="shared" si="3"/>
        <v>SF0073561</v>
      </c>
      <c r="H20" s="49" t="str">
        <f t="shared" si="4"/>
        <v>Loan Officer</v>
      </c>
      <c r="I20" s="119" t="s">
        <v>497</v>
      </c>
      <c r="J20" s="119" t="s">
        <v>634</v>
      </c>
      <c r="K20" s="119" t="s">
        <v>635</v>
      </c>
      <c r="L20" s="11">
        <v>353259310</v>
      </c>
      <c r="M20" s="65" t="s">
        <v>1599</v>
      </c>
      <c r="N20" s="123">
        <v>30000</v>
      </c>
      <c r="O20" s="123">
        <v>2020</v>
      </c>
      <c r="P20" s="120" t="s">
        <v>139</v>
      </c>
      <c r="Q20" s="79">
        <v>45567</v>
      </c>
      <c r="R20" s="123">
        <v>2020</v>
      </c>
      <c r="S20" s="123">
        <v>0</v>
      </c>
      <c r="T20" s="123">
        <v>0</v>
      </c>
      <c r="U20" s="124">
        <f t="shared" si="5"/>
        <v>2020</v>
      </c>
      <c r="V20" s="116" t="s">
        <v>201</v>
      </c>
      <c r="W20" s="121" t="s">
        <v>2306</v>
      </c>
    </row>
    <row r="21" spans="1:23" ht="25.05" customHeight="1" x14ac:dyDescent="0.3">
      <c r="A21" s="64">
        <v>17</v>
      </c>
      <c r="B21" s="60" t="str">
        <f t="shared" si="6"/>
        <v>MPGL2049</v>
      </c>
      <c r="C21" s="118" t="str">
        <f t="shared" si="7"/>
        <v>Dabra-1</v>
      </c>
      <c r="D21" s="41" t="str">
        <f t="shared" si="1"/>
        <v>FN25-26-02100</v>
      </c>
      <c r="E21" s="65">
        <v>45919</v>
      </c>
      <c r="F21" s="38" t="str">
        <f t="shared" si="2"/>
        <v>Dheeraj Parihar</v>
      </c>
      <c r="G21" s="49" t="str">
        <f t="shared" si="3"/>
        <v>SF0073561</v>
      </c>
      <c r="H21" s="49" t="str">
        <f t="shared" si="4"/>
        <v>Loan Officer</v>
      </c>
      <c r="I21" s="119" t="s">
        <v>2257</v>
      </c>
      <c r="J21" s="119" t="s">
        <v>2259</v>
      </c>
      <c r="K21" s="119" t="s">
        <v>2260</v>
      </c>
      <c r="L21" s="11">
        <v>351767455</v>
      </c>
      <c r="M21" s="65" t="s">
        <v>2261</v>
      </c>
      <c r="N21" s="123">
        <v>63000</v>
      </c>
      <c r="O21" s="123">
        <v>3360</v>
      </c>
      <c r="P21" s="120" t="s">
        <v>139</v>
      </c>
      <c r="Q21" s="79">
        <v>45507</v>
      </c>
      <c r="R21" s="123">
        <v>3360</v>
      </c>
      <c r="S21" s="123">
        <v>0</v>
      </c>
      <c r="T21" s="123">
        <v>0</v>
      </c>
      <c r="U21" s="124">
        <f t="shared" si="5"/>
        <v>3360</v>
      </c>
      <c r="V21" s="116" t="s">
        <v>201</v>
      </c>
      <c r="W21" s="121" t="s">
        <v>2308</v>
      </c>
    </row>
    <row r="22" spans="1:23" ht="25.05" customHeight="1" x14ac:dyDescent="0.3">
      <c r="A22" s="64">
        <v>18</v>
      </c>
      <c r="B22" s="60" t="str">
        <f t="shared" si="6"/>
        <v>MPGL2049</v>
      </c>
      <c r="C22" s="118" t="str">
        <f t="shared" si="7"/>
        <v>Dabra-1</v>
      </c>
      <c r="D22" s="41" t="str">
        <f t="shared" si="1"/>
        <v>FN25-26-02100</v>
      </c>
      <c r="E22" s="65">
        <v>45919</v>
      </c>
      <c r="F22" s="38" t="str">
        <f t="shared" si="2"/>
        <v>Dheeraj Parihar</v>
      </c>
      <c r="G22" s="49" t="str">
        <f t="shared" si="3"/>
        <v>SF0073561</v>
      </c>
      <c r="H22" s="49" t="str">
        <f t="shared" si="4"/>
        <v>Loan Officer</v>
      </c>
      <c r="I22" s="119" t="s">
        <v>2257</v>
      </c>
      <c r="J22" s="119" t="s">
        <v>2259</v>
      </c>
      <c r="K22" s="119" t="s">
        <v>2260</v>
      </c>
      <c r="L22" s="11">
        <v>351767455</v>
      </c>
      <c r="M22" s="65" t="s">
        <v>2261</v>
      </c>
      <c r="N22" s="123">
        <v>63000</v>
      </c>
      <c r="O22" s="123">
        <v>3360</v>
      </c>
      <c r="P22" s="120" t="s">
        <v>139</v>
      </c>
      <c r="Q22" s="79">
        <v>45538</v>
      </c>
      <c r="R22" s="123">
        <v>3360</v>
      </c>
      <c r="S22" s="123">
        <v>0</v>
      </c>
      <c r="T22" s="123">
        <v>0</v>
      </c>
      <c r="U22" s="124">
        <f t="shared" si="5"/>
        <v>3360</v>
      </c>
      <c r="V22" s="116" t="s">
        <v>201</v>
      </c>
      <c r="W22" s="121" t="s">
        <v>2274</v>
      </c>
    </row>
    <row r="23" spans="1:23" ht="25.05" customHeight="1" x14ac:dyDescent="0.3">
      <c r="A23" s="64">
        <v>19</v>
      </c>
      <c r="B23" s="60" t="str">
        <f t="shared" si="6"/>
        <v>MPGL2049</v>
      </c>
      <c r="C23" s="118" t="str">
        <f t="shared" si="7"/>
        <v>Dabra-1</v>
      </c>
      <c r="D23" s="41" t="str">
        <f t="shared" si="1"/>
        <v>FN25-26-02100</v>
      </c>
      <c r="E23" s="65">
        <v>45919</v>
      </c>
      <c r="F23" s="38" t="str">
        <f t="shared" si="2"/>
        <v>Dheeraj Parihar</v>
      </c>
      <c r="G23" s="49" t="str">
        <f t="shared" si="3"/>
        <v>SF0073561</v>
      </c>
      <c r="H23" s="49" t="str">
        <f t="shared" si="4"/>
        <v>Loan Officer</v>
      </c>
      <c r="I23" s="119" t="s">
        <v>2257</v>
      </c>
      <c r="J23" s="119" t="s">
        <v>2259</v>
      </c>
      <c r="K23" s="119" t="s">
        <v>2260</v>
      </c>
      <c r="L23" s="11">
        <v>351767455</v>
      </c>
      <c r="M23" s="65" t="s">
        <v>2261</v>
      </c>
      <c r="N23" s="123">
        <v>63000</v>
      </c>
      <c r="O23" s="123">
        <v>3360</v>
      </c>
      <c r="P23" s="120" t="s">
        <v>139</v>
      </c>
      <c r="Q23" s="79">
        <v>45568</v>
      </c>
      <c r="R23" s="123">
        <v>3360</v>
      </c>
      <c r="S23" s="123">
        <v>0</v>
      </c>
      <c r="T23" s="123">
        <v>0</v>
      </c>
      <c r="U23" s="124">
        <f t="shared" si="5"/>
        <v>3360</v>
      </c>
      <c r="V23" s="116" t="s">
        <v>201</v>
      </c>
      <c r="W23" s="121" t="s">
        <v>2275</v>
      </c>
    </row>
    <row r="24" spans="1:23" ht="25.05" customHeight="1" x14ac:dyDescent="0.3">
      <c r="A24" s="64">
        <v>20</v>
      </c>
      <c r="B24" s="60" t="str">
        <f t="shared" si="6"/>
        <v>MPGL2049</v>
      </c>
      <c r="C24" s="118" t="str">
        <f t="shared" si="7"/>
        <v>Dabra-1</v>
      </c>
      <c r="D24" s="41" t="str">
        <f t="shared" si="1"/>
        <v>FN25-26-02100</v>
      </c>
      <c r="E24" s="65">
        <v>45919</v>
      </c>
      <c r="F24" s="38" t="str">
        <f t="shared" si="2"/>
        <v>Dheeraj Parihar</v>
      </c>
      <c r="G24" s="49" t="str">
        <f t="shared" si="3"/>
        <v>SF0073561</v>
      </c>
      <c r="H24" s="49" t="str">
        <f t="shared" si="4"/>
        <v>Loan Officer</v>
      </c>
      <c r="I24" s="119" t="s">
        <v>2257</v>
      </c>
      <c r="J24" s="119" t="s">
        <v>2259</v>
      </c>
      <c r="K24" s="119" t="s">
        <v>2260</v>
      </c>
      <c r="L24" s="11">
        <v>351767455</v>
      </c>
      <c r="M24" s="65" t="s">
        <v>2261</v>
      </c>
      <c r="N24" s="123">
        <v>63000</v>
      </c>
      <c r="O24" s="123">
        <v>3360</v>
      </c>
      <c r="P24" s="120" t="s">
        <v>139</v>
      </c>
      <c r="Q24" s="79">
        <v>45599</v>
      </c>
      <c r="R24" s="123">
        <v>3360</v>
      </c>
      <c r="S24" s="123">
        <v>0</v>
      </c>
      <c r="T24" s="123">
        <v>0</v>
      </c>
      <c r="U24" s="124">
        <f t="shared" si="5"/>
        <v>3360</v>
      </c>
      <c r="V24" s="116" t="s">
        <v>201</v>
      </c>
      <c r="W24" s="121" t="s">
        <v>2276</v>
      </c>
    </row>
    <row r="25" spans="1:23" ht="25.05" customHeight="1" x14ac:dyDescent="0.3">
      <c r="A25" s="64">
        <v>21</v>
      </c>
      <c r="B25" s="60" t="str">
        <f t="shared" si="6"/>
        <v>MPGL2049</v>
      </c>
      <c r="C25" s="118" t="str">
        <f t="shared" si="7"/>
        <v>Dabra-1</v>
      </c>
      <c r="D25" s="41" t="str">
        <f t="shared" si="1"/>
        <v>FN25-26-02100</v>
      </c>
      <c r="E25" s="65">
        <v>45919</v>
      </c>
      <c r="F25" s="38" t="str">
        <f t="shared" si="2"/>
        <v>Dheeraj Parihar</v>
      </c>
      <c r="G25" s="49" t="str">
        <f t="shared" si="3"/>
        <v>SF0073561</v>
      </c>
      <c r="H25" s="49" t="str">
        <f t="shared" si="4"/>
        <v>Loan Officer</v>
      </c>
      <c r="I25" s="119" t="s">
        <v>2257</v>
      </c>
      <c r="J25" s="119" t="s">
        <v>2259</v>
      </c>
      <c r="K25" s="119" t="s">
        <v>2260</v>
      </c>
      <c r="L25" s="11">
        <v>351767455</v>
      </c>
      <c r="M25" s="65" t="s">
        <v>2261</v>
      </c>
      <c r="N25" s="123">
        <v>63000</v>
      </c>
      <c r="O25" s="123">
        <v>3360</v>
      </c>
      <c r="P25" s="120" t="s">
        <v>139</v>
      </c>
      <c r="Q25" s="79">
        <v>45629</v>
      </c>
      <c r="R25" s="123">
        <v>3360</v>
      </c>
      <c r="S25" s="123">
        <v>0</v>
      </c>
      <c r="T25" s="123">
        <v>0</v>
      </c>
      <c r="U25" s="124">
        <f t="shared" si="5"/>
        <v>3360</v>
      </c>
      <c r="V25" s="116" t="s">
        <v>201</v>
      </c>
      <c r="W25" s="121" t="s">
        <v>2277</v>
      </c>
    </row>
    <row r="26" spans="1:23" ht="25.05" customHeight="1" x14ac:dyDescent="0.3">
      <c r="A26" s="64">
        <v>22</v>
      </c>
      <c r="B26" s="60" t="str">
        <f t="shared" si="6"/>
        <v>MPGL2049</v>
      </c>
      <c r="C26" s="118" t="str">
        <f t="shared" si="7"/>
        <v>Dabra-1</v>
      </c>
      <c r="D26" s="41" t="str">
        <f t="shared" si="1"/>
        <v>FN25-26-02100</v>
      </c>
      <c r="E26" s="65">
        <v>45919</v>
      </c>
      <c r="F26" s="38" t="str">
        <f t="shared" si="2"/>
        <v>Dheeraj Parihar</v>
      </c>
      <c r="G26" s="49" t="str">
        <f t="shared" si="3"/>
        <v>SF0073561</v>
      </c>
      <c r="H26" s="49" t="str">
        <f t="shared" si="4"/>
        <v>Loan Officer</v>
      </c>
      <c r="I26" s="119" t="s">
        <v>2257</v>
      </c>
      <c r="J26" s="119" t="s">
        <v>2259</v>
      </c>
      <c r="K26" s="119" t="s">
        <v>2260</v>
      </c>
      <c r="L26" s="11">
        <v>351767455</v>
      </c>
      <c r="M26" s="65" t="s">
        <v>2261</v>
      </c>
      <c r="N26" s="123">
        <v>63000</v>
      </c>
      <c r="O26" s="123">
        <v>3360</v>
      </c>
      <c r="P26" s="120" t="s">
        <v>141</v>
      </c>
      <c r="Q26" s="79">
        <v>45660</v>
      </c>
      <c r="R26" s="123">
        <v>6720</v>
      </c>
      <c r="S26" s="123">
        <v>0</v>
      </c>
      <c r="T26" s="123">
        <v>0</v>
      </c>
      <c r="U26" s="124">
        <f t="shared" si="5"/>
        <v>6720</v>
      </c>
      <c r="V26" s="116" t="s">
        <v>201</v>
      </c>
      <c r="W26" s="121" t="s">
        <v>2309</v>
      </c>
    </row>
    <row r="27" spans="1:23" ht="25.05" customHeight="1" x14ac:dyDescent="0.3">
      <c r="A27" s="64">
        <v>23</v>
      </c>
      <c r="B27" s="60" t="str">
        <f t="shared" si="6"/>
        <v>MPGL2049</v>
      </c>
      <c r="C27" s="118" t="str">
        <f t="shared" si="7"/>
        <v>Dabra-1</v>
      </c>
      <c r="D27" s="41" t="str">
        <f t="shared" si="1"/>
        <v>FN25-26-02100</v>
      </c>
      <c r="E27" s="65">
        <v>45919</v>
      </c>
      <c r="F27" s="38" t="str">
        <f t="shared" si="2"/>
        <v>Dheeraj Parihar</v>
      </c>
      <c r="G27" s="49" t="str">
        <f t="shared" si="3"/>
        <v>SF0073561</v>
      </c>
      <c r="H27" s="49" t="str">
        <f t="shared" si="4"/>
        <v>Loan Officer</v>
      </c>
      <c r="I27" s="119" t="s">
        <v>2257</v>
      </c>
      <c r="J27" s="119" t="s">
        <v>2259</v>
      </c>
      <c r="K27" s="119" t="s">
        <v>2260</v>
      </c>
      <c r="L27" s="11">
        <v>356553615</v>
      </c>
      <c r="M27" s="65" t="s">
        <v>1815</v>
      </c>
      <c r="N27" s="123">
        <v>30000</v>
      </c>
      <c r="O27" s="123">
        <v>2020</v>
      </c>
      <c r="P27" s="120" t="s">
        <v>139</v>
      </c>
      <c r="Q27" s="79">
        <v>45513</v>
      </c>
      <c r="R27" s="123">
        <v>2020</v>
      </c>
      <c r="S27" s="123">
        <v>0</v>
      </c>
      <c r="T27" s="123">
        <v>0</v>
      </c>
      <c r="U27" s="124">
        <f t="shared" si="5"/>
        <v>2020</v>
      </c>
      <c r="V27" s="116" t="s">
        <v>201</v>
      </c>
      <c r="W27" s="121" t="s">
        <v>2311</v>
      </c>
    </row>
    <row r="28" spans="1:23" ht="25.05" customHeight="1" x14ac:dyDescent="0.3">
      <c r="A28" s="64">
        <v>24</v>
      </c>
      <c r="B28" s="60" t="str">
        <f t="shared" si="6"/>
        <v>MPGL2049</v>
      </c>
      <c r="C28" s="118" t="str">
        <f t="shared" si="7"/>
        <v>Dabra-1</v>
      </c>
      <c r="D28" s="41" t="str">
        <f t="shared" si="1"/>
        <v>FN25-26-02100</v>
      </c>
      <c r="E28" s="65">
        <v>45919</v>
      </c>
      <c r="F28" s="38" t="str">
        <f t="shared" si="2"/>
        <v>Dheeraj Parihar</v>
      </c>
      <c r="G28" s="49" t="str">
        <f t="shared" si="3"/>
        <v>SF0073561</v>
      </c>
      <c r="H28" s="49" t="str">
        <f t="shared" si="4"/>
        <v>Loan Officer</v>
      </c>
      <c r="I28" s="119" t="s">
        <v>2257</v>
      </c>
      <c r="J28" s="119" t="s">
        <v>2259</v>
      </c>
      <c r="K28" s="119" t="s">
        <v>2260</v>
      </c>
      <c r="L28" s="11">
        <v>356553615</v>
      </c>
      <c r="M28" s="65" t="s">
        <v>1815</v>
      </c>
      <c r="N28" s="123">
        <v>30000</v>
      </c>
      <c r="O28" s="123">
        <v>2020</v>
      </c>
      <c r="P28" s="120" t="s">
        <v>139</v>
      </c>
      <c r="Q28" s="79">
        <v>45548</v>
      </c>
      <c r="R28" s="123">
        <v>2020</v>
      </c>
      <c r="S28" s="123">
        <v>0</v>
      </c>
      <c r="T28" s="123">
        <v>0</v>
      </c>
      <c r="U28" s="124">
        <f t="shared" si="5"/>
        <v>2020</v>
      </c>
      <c r="V28" s="116" t="s">
        <v>201</v>
      </c>
      <c r="W28" s="121" t="s">
        <v>2278</v>
      </c>
    </row>
    <row r="29" spans="1:23" ht="25.05" customHeight="1" x14ac:dyDescent="0.3">
      <c r="A29" s="64">
        <v>25</v>
      </c>
      <c r="B29" s="60" t="str">
        <f t="shared" si="6"/>
        <v>MPGL2049</v>
      </c>
      <c r="C29" s="118" t="str">
        <f t="shared" si="7"/>
        <v>Dabra-1</v>
      </c>
      <c r="D29" s="41" t="str">
        <f t="shared" si="1"/>
        <v>FN25-26-02100</v>
      </c>
      <c r="E29" s="65">
        <v>45919</v>
      </c>
      <c r="F29" s="38" t="str">
        <f t="shared" si="2"/>
        <v>Dheeraj Parihar</v>
      </c>
      <c r="G29" s="49" t="str">
        <f t="shared" si="3"/>
        <v>SF0073561</v>
      </c>
      <c r="H29" s="49" t="str">
        <f t="shared" si="4"/>
        <v>Loan Officer</v>
      </c>
      <c r="I29" s="119" t="s">
        <v>2257</v>
      </c>
      <c r="J29" s="119" t="s">
        <v>2259</v>
      </c>
      <c r="K29" s="119" t="s">
        <v>2260</v>
      </c>
      <c r="L29" s="11">
        <v>356553615</v>
      </c>
      <c r="M29" s="65" t="s">
        <v>1815</v>
      </c>
      <c r="N29" s="123">
        <v>30000</v>
      </c>
      <c r="O29" s="123">
        <v>2020</v>
      </c>
      <c r="P29" s="120" t="s">
        <v>139</v>
      </c>
      <c r="Q29" s="79">
        <v>45576</v>
      </c>
      <c r="R29" s="123">
        <v>2020</v>
      </c>
      <c r="S29" s="123">
        <v>0</v>
      </c>
      <c r="T29" s="123">
        <v>0</v>
      </c>
      <c r="U29" s="124">
        <f t="shared" si="5"/>
        <v>2020</v>
      </c>
      <c r="V29" s="116" t="s">
        <v>201</v>
      </c>
      <c r="W29" s="121" t="s">
        <v>2279</v>
      </c>
    </row>
    <row r="30" spans="1:23" ht="25.05" customHeight="1" x14ac:dyDescent="0.3">
      <c r="A30" s="64">
        <v>26</v>
      </c>
      <c r="B30" s="60" t="str">
        <f t="shared" si="6"/>
        <v>MPGL2049</v>
      </c>
      <c r="C30" s="118" t="str">
        <f t="shared" si="7"/>
        <v>Dabra-1</v>
      </c>
      <c r="D30" s="41" t="str">
        <f t="shared" si="1"/>
        <v>FN25-26-02100</v>
      </c>
      <c r="E30" s="65">
        <v>45919</v>
      </c>
      <c r="F30" s="38" t="str">
        <f t="shared" si="2"/>
        <v>Dheeraj Parihar</v>
      </c>
      <c r="G30" s="49" t="str">
        <f t="shared" si="3"/>
        <v>SF0073561</v>
      </c>
      <c r="H30" s="49" t="str">
        <f t="shared" si="4"/>
        <v>Loan Officer</v>
      </c>
      <c r="I30" s="119" t="s">
        <v>2257</v>
      </c>
      <c r="J30" s="119" t="s">
        <v>2259</v>
      </c>
      <c r="K30" s="119" t="s">
        <v>2260</v>
      </c>
      <c r="L30" s="11">
        <v>356553615</v>
      </c>
      <c r="M30" s="65" t="s">
        <v>1815</v>
      </c>
      <c r="N30" s="123">
        <v>30000</v>
      </c>
      <c r="O30" s="123">
        <v>2020</v>
      </c>
      <c r="P30" s="120" t="s">
        <v>139</v>
      </c>
      <c r="Q30" s="79">
        <v>45604</v>
      </c>
      <c r="R30" s="123">
        <v>2020</v>
      </c>
      <c r="S30" s="123">
        <v>0</v>
      </c>
      <c r="T30" s="123">
        <v>0</v>
      </c>
      <c r="U30" s="124">
        <f t="shared" si="5"/>
        <v>2020</v>
      </c>
      <c r="V30" s="116" t="s">
        <v>201</v>
      </c>
      <c r="W30" s="121" t="s">
        <v>2312</v>
      </c>
    </row>
    <row r="31" spans="1:23" ht="25.05" customHeight="1" x14ac:dyDescent="0.3">
      <c r="A31" s="64">
        <v>27</v>
      </c>
      <c r="B31" s="60" t="str">
        <f t="shared" si="6"/>
        <v>MPGL2049</v>
      </c>
      <c r="C31" s="118" t="str">
        <f t="shared" si="7"/>
        <v>Dabra-1</v>
      </c>
      <c r="D31" s="41" t="str">
        <f t="shared" si="1"/>
        <v>FN25-26-02100</v>
      </c>
      <c r="E31" s="65">
        <v>45919</v>
      </c>
      <c r="F31" s="38" t="str">
        <f t="shared" si="2"/>
        <v>Dheeraj Parihar</v>
      </c>
      <c r="G31" s="49" t="str">
        <f t="shared" si="3"/>
        <v>SF0073561</v>
      </c>
      <c r="H31" s="49" t="str">
        <f t="shared" si="4"/>
        <v>Loan Officer</v>
      </c>
      <c r="I31" s="119" t="s">
        <v>2257</v>
      </c>
      <c r="J31" s="119" t="s">
        <v>2259</v>
      </c>
      <c r="K31" s="119" t="s">
        <v>2260</v>
      </c>
      <c r="L31" s="11">
        <v>356553615</v>
      </c>
      <c r="M31" s="65" t="s">
        <v>1815</v>
      </c>
      <c r="N31" s="123">
        <v>30000</v>
      </c>
      <c r="O31" s="123">
        <v>2020</v>
      </c>
      <c r="P31" s="120" t="s">
        <v>139</v>
      </c>
      <c r="Q31" s="79">
        <v>45639</v>
      </c>
      <c r="R31" s="123">
        <v>2020</v>
      </c>
      <c r="S31" s="123">
        <v>0</v>
      </c>
      <c r="T31" s="123">
        <v>0</v>
      </c>
      <c r="U31" s="124">
        <f t="shared" si="5"/>
        <v>2020</v>
      </c>
      <c r="V31" s="116" t="s">
        <v>201</v>
      </c>
      <c r="W31" s="121" t="s">
        <v>2280</v>
      </c>
    </row>
    <row r="32" spans="1:23" ht="25.05" customHeight="1" x14ac:dyDescent="0.3">
      <c r="A32" s="64">
        <v>28</v>
      </c>
      <c r="B32" s="60" t="str">
        <f t="shared" si="6"/>
        <v>MPGL2049</v>
      </c>
      <c r="C32" s="118" t="str">
        <f t="shared" si="7"/>
        <v>Dabra-1</v>
      </c>
      <c r="D32" s="41" t="str">
        <f t="shared" si="1"/>
        <v>FN25-26-02100</v>
      </c>
      <c r="E32" s="65">
        <v>45919</v>
      </c>
      <c r="F32" s="38" t="str">
        <f t="shared" si="2"/>
        <v>Dheeraj Parihar</v>
      </c>
      <c r="G32" s="49" t="str">
        <f t="shared" si="3"/>
        <v>SF0073561</v>
      </c>
      <c r="H32" s="49" t="str">
        <f t="shared" si="4"/>
        <v>Loan Officer</v>
      </c>
      <c r="I32" s="119" t="s">
        <v>2257</v>
      </c>
      <c r="J32" s="119" t="s">
        <v>2259</v>
      </c>
      <c r="K32" s="119" t="s">
        <v>2260</v>
      </c>
      <c r="L32" s="11">
        <v>356553615</v>
      </c>
      <c r="M32" s="65" t="s">
        <v>1815</v>
      </c>
      <c r="N32" s="123">
        <v>30000</v>
      </c>
      <c r="O32" s="123">
        <v>2020</v>
      </c>
      <c r="P32" s="120" t="s">
        <v>141</v>
      </c>
      <c r="Q32" s="79">
        <v>45667</v>
      </c>
      <c r="R32" s="123">
        <v>4040</v>
      </c>
      <c r="S32" s="123">
        <v>0</v>
      </c>
      <c r="T32" s="123">
        <v>0</v>
      </c>
      <c r="U32" s="124">
        <f t="shared" si="5"/>
        <v>4040</v>
      </c>
      <c r="V32" s="116" t="s">
        <v>201</v>
      </c>
      <c r="W32" s="121" t="s">
        <v>2313</v>
      </c>
    </row>
    <row r="33" spans="1:23" ht="25.05" customHeight="1" x14ac:dyDescent="0.3">
      <c r="A33" s="64">
        <v>29</v>
      </c>
      <c r="B33" s="60" t="str">
        <f t="shared" si="6"/>
        <v>MPGL2049</v>
      </c>
      <c r="C33" s="118" t="str">
        <f t="shared" si="7"/>
        <v>Dabra-1</v>
      </c>
      <c r="D33" s="41" t="str">
        <f t="shared" si="1"/>
        <v>FN25-26-02100</v>
      </c>
      <c r="E33" s="65">
        <v>45919</v>
      </c>
      <c r="F33" s="38" t="str">
        <f t="shared" si="2"/>
        <v>Dheeraj Parihar</v>
      </c>
      <c r="G33" s="49" t="str">
        <f t="shared" si="3"/>
        <v>SF0073561</v>
      </c>
      <c r="H33" s="49" t="str">
        <f t="shared" si="4"/>
        <v>Loan Officer</v>
      </c>
      <c r="I33" s="119" t="s">
        <v>2257</v>
      </c>
      <c r="J33" s="119" t="s">
        <v>2267</v>
      </c>
      <c r="K33" s="119" t="s">
        <v>2269</v>
      </c>
      <c r="L33" s="11">
        <v>351285160</v>
      </c>
      <c r="M33" s="65" t="s">
        <v>2270</v>
      </c>
      <c r="N33" s="123">
        <v>62828</v>
      </c>
      <c r="O33" s="123">
        <v>3400</v>
      </c>
      <c r="P33" s="120" t="s">
        <v>139</v>
      </c>
      <c r="Q33" s="79">
        <v>45354</v>
      </c>
      <c r="R33" s="123">
        <v>3400</v>
      </c>
      <c r="S33" s="123">
        <v>0</v>
      </c>
      <c r="T33" s="123">
        <v>0</v>
      </c>
      <c r="U33" s="124">
        <f t="shared" si="5"/>
        <v>3400</v>
      </c>
      <c r="V33" s="116" t="s">
        <v>201</v>
      </c>
      <c r="W33" s="121" t="s">
        <v>2315</v>
      </c>
    </row>
    <row r="34" spans="1:23" ht="25.05" customHeight="1" x14ac:dyDescent="0.3">
      <c r="A34" s="64">
        <v>30</v>
      </c>
      <c r="B34" s="60" t="str">
        <f t="shared" si="6"/>
        <v>MPGL2049</v>
      </c>
      <c r="C34" s="118" t="str">
        <f t="shared" si="7"/>
        <v>Dabra-1</v>
      </c>
      <c r="D34" s="41" t="str">
        <f t="shared" si="1"/>
        <v>FN25-26-02100</v>
      </c>
      <c r="E34" s="65">
        <v>45919</v>
      </c>
      <c r="F34" s="38" t="str">
        <f t="shared" si="2"/>
        <v>Dheeraj Parihar</v>
      </c>
      <c r="G34" s="49" t="str">
        <f t="shared" si="3"/>
        <v>SF0073561</v>
      </c>
      <c r="H34" s="49" t="str">
        <f t="shared" si="4"/>
        <v>Loan Officer</v>
      </c>
      <c r="I34" s="119" t="s">
        <v>2257</v>
      </c>
      <c r="J34" s="119" t="s">
        <v>2267</v>
      </c>
      <c r="K34" s="119" t="s">
        <v>2269</v>
      </c>
      <c r="L34" s="11">
        <v>351285160</v>
      </c>
      <c r="M34" s="65" t="s">
        <v>2270</v>
      </c>
      <c r="N34" s="123">
        <v>62828</v>
      </c>
      <c r="O34" s="123">
        <v>3400</v>
      </c>
      <c r="P34" s="120" t="s">
        <v>139</v>
      </c>
      <c r="Q34" s="79">
        <v>45385</v>
      </c>
      <c r="R34" s="123">
        <v>3400</v>
      </c>
      <c r="S34" s="123">
        <v>0</v>
      </c>
      <c r="T34" s="123">
        <v>0</v>
      </c>
      <c r="U34" s="124">
        <f t="shared" si="5"/>
        <v>3400</v>
      </c>
      <c r="V34" s="116" t="s">
        <v>201</v>
      </c>
      <c r="W34" s="121" t="s">
        <v>2316</v>
      </c>
    </row>
    <row r="35" spans="1:23" ht="25.05" customHeight="1" x14ac:dyDescent="0.3">
      <c r="A35" s="64">
        <v>31</v>
      </c>
      <c r="B35" s="60" t="str">
        <f t="shared" si="6"/>
        <v>MPGL2049</v>
      </c>
      <c r="C35" s="118" t="str">
        <f t="shared" si="7"/>
        <v>Dabra-1</v>
      </c>
      <c r="D35" s="41" t="str">
        <f t="shared" si="1"/>
        <v>FN25-26-02100</v>
      </c>
      <c r="E35" s="65">
        <v>45919</v>
      </c>
      <c r="F35" s="38" t="str">
        <f t="shared" si="2"/>
        <v>Dheeraj Parihar</v>
      </c>
      <c r="G35" s="49" t="str">
        <f t="shared" si="3"/>
        <v>SF0073561</v>
      </c>
      <c r="H35" s="49" t="str">
        <f t="shared" si="4"/>
        <v>Loan Officer</v>
      </c>
      <c r="I35" s="119" t="s">
        <v>2257</v>
      </c>
      <c r="J35" s="119" t="s">
        <v>2267</v>
      </c>
      <c r="K35" s="119" t="s">
        <v>2269</v>
      </c>
      <c r="L35" s="11">
        <v>351285160</v>
      </c>
      <c r="M35" s="65" t="s">
        <v>2270</v>
      </c>
      <c r="N35" s="123">
        <v>62828</v>
      </c>
      <c r="O35" s="123">
        <v>3400</v>
      </c>
      <c r="P35" s="120" t="s">
        <v>139</v>
      </c>
      <c r="Q35" s="79">
        <v>45415</v>
      </c>
      <c r="R35" s="123">
        <v>3400</v>
      </c>
      <c r="S35" s="123">
        <v>0</v>
      </c>
      <c r="T35" s="123">
        <v>0</v>
      </c>
      <c r="U35" s="124">
        <f t="shared" si="5"/>
        <v>3400</v>
      </c>
      <c r="V35" s="116" t="s">
        <v>201</v>
      </c>
      <c r="W35" s="121" t="s">
        <v>2317</v>
      </c>
    </row>
    <row r="36" spans="1:23" ht="25.05" customHeight="1" x14ac:dyDescent="0.3">
      <c r="A36" s="64">
        <v>32</v>
      </c>
      <c r="B36" s="60" t="str">
        <f t="shared" si="6"/>
        <v>MPGL2049</v>
      </c>
      <c r="C36" s="118" t="str">
        <f t="shared" si="7"/>
        <v>Dabra-1</v>
      </c>
      <c r="D36" s="41" t="str">
        <f t="shared" si="1"/>
        <v>FN25-26-02100</v>
      </c>
      <c r="E36" s="65">
        <v>45919</v>
      </c>
      <c r="F36" s="38" t="str">
        <f t="shared" si="2"/>
        <v>Dheeraj Parihar</v>
      </c>
      <c r="G36" s="49" t="str">
        <f t="shared" si="3"/>
        <v>SF0073561</v>
      </c>
      <c r="H36" s="49" t="str">
        <f t="shared" si="4"/>
        <v>Loan Officer</v>
      </c>
      <c r="I36" s="119" t="s">
        <v>2257</v>
      </c>
      <c r="J36" s="119" t="s">
        <v>2267</v>
      </c>
      <c r="K36" s="119" t="s">
        <v>2269</v>
      </c>
      <c r="L36" s="11">
        <v>351285160</v>
      </c>
      <c r="M36" s="65" t="s">
        <v>2270</v>
      </c>
      <c r="N36" s="123">
        <v>62828</v>
      </c>
      <c r="O36" s="123">
        <v>3400</v>
      </c>
      <c r="P36" s="120" t="s">
        <v>139</v>
      </c>
      <c r="Q36" s="79">
        <v>45538</v>
      </c>
      <c r="R36" s="123">
        <v>3400</v>
      </c>
      <c r="S36" s="123">
        <v>0</v>
      </c>
      <c r="T36" s="123">
        <v>0</v>
      </c>
      <c r="U36" s="124">
        <f t="shared" si="5"/>
        <v>3400</v>
      </c>
      <c r="V36" s="116" t="s">
        <v>201</v>
      </c>
      <c r="W36" s="121" t="s">
        <v>2318</v>
      </c>
    </row>
    <row r="37" spans="1:23" ht="25.05" customHeight="1" x14ac:dyDescent="0.3">
      <c r="A37" s="64">
        <v>33</v>
      </c>
      <c r="B37" s="60" t="str">
        <f t="shared" si="6"/>
        <v>MPGL2049</v>
      </c>
      <c r="C37" s="118" t="str">
        <f t="shared" si="7"/>
        <v>Dabra-1</v>
      </c>
      <c r="D37" s="41" t="str">
        <f t="shared" si="1"/>
        <v>FN25-26-02100</v>
      </c>
      <c r="E37" s="65">
        <v>45919</v>
      </c>
      <c r="F37" s="38" t="str">
        <f t="shared" si="2"/>
        <v>Dheeraj Parihar</v>
      </c>
      <c r="G37" s="49" t="str">
        <f t="shared" si="3"/>
        <v>SF0073561</v>
      </c>
      <c r="H37" s="49" t="str">
        <f t="shared" si="4"/>
        <v>Loan Officer</v>
      </c>
      <c r="I37" s="119" t="s">
        <v>2257</v>
      </c>
      <c r="J37" s="119" t="s">
        <v>2267</v>
      </c>
      <c r="K37" s="119" t="s">
        <v>2269</v>
      </c>
      <c r="L37" s="11">
        <v>351285160</v>
      </c>
      <c r="M37" s="65" t="s">
        <v>2270</v>
      </c>
      <c r="N37" s="123">
        <v>62828</v>
      </c>
      <c r="O37" s="123">
        <v>3400</v>
      </c>
      <c r="P37" s="120" t="s">
        <v>139</v>
      </c>
      <c r="Q37" s="79">
        <v>45629</v>
      </c>
      <c r="R37" s="123">
        <v>3400</v>
      </c>
      <c r="S37" s="123">
        <v>0</v>
      </c>
      <c r="T37" s="123">
        <v>0</v>
      </c>
      <c r="U37" s="124">
        <f t="shared" si="5"/>
        <v>3400</v>
      </c>
      <c r="V37" s="116" t="s">
        <v>201</v>
      </c>
      <c r="W37" s="121" t="s">
        <v>2319</v>
      </c>
    </row>
    <row r="38" spans="1:23" ht="25.05" customHeight="1" x14ac:dyDescent="0.3">
      <c r="A38" s="64">
        <v>34</v>
      </c>
      <c r="B38" s="60" t="str">
        <f t="shared" si="6"/>
        <v>MPGL2049</v>
      </c>
      <c r="C38" s="118" t="str">
        <f t="shared" si="7"/>
        <v>Dabra-1</v>
      </c>
      <c r="D38" s="41" t="str">
        <f t="shared" si="1"/>
        <v>FN25-26-02100</v>
      </c>
      <c r="E38" s="65">
        <v>45919</v>
      </c>
      <c r="F38" s="38" t="str">
        <f t="shared" si="2"/>
        <v>Dheeraj Parihar</v>
      </c>
      <c r="G38" s="49" t="str">
        <f t="shared" si="3"/>
        <v>SF0073561</v>
      </c>
      <c r="H38" s="49" t="str">
        <f t="shared" si="4"/>
        <v>Loan Officer</v>
      </c>
      <c r="I38" s="119" t="s">
        <v>2257</v>
      </c>
      <c r="J38" s="119" t="s">
        <v>2267</v>
      </c>
      <c r="K38" s="119" t="s">
        <v>2269</v>
      </c>
      <c r="L38" s="11">
        <v>351285160</v>
      </c>
      <c r="M38" s="65" t="s">
        <v>2270</v>
      </c>
      <c r="N38" s="123">
        <v>62828</v>
      </c>
      <c r="O38" s="123">
        <v>3400</v>
      </c>
      <c r="P38" s="120" t="s">
        <v>139</v>
      </c>
      <c r="Q38" s="79">
        <v>45660</v>
      </c>
      <c r="R38" s="123">
        <v>3400</v>
      </c>
      <c r="S38" s="123">
        <v>0</v>
      </c>
      <c r="T38" s="123">
        <v>0</v>
      </c>
      <c r="U38" s="124">
        <f t="shared" si="5"/>
        <v>3400</v>
      </c>
      <c r="V38" s="116" t="s">
        <v>201</v>
      </c>
      <c r="W38" s="121" t="s">
        <v>2320</v>
      </c>
    </row>
    <row r="39" spans="1:23" ht="25.05" customHeight="1" x14ac:dyDescent="0.3">
      <c r="A39" s="64">
        <v>35</v>
      </c>
      <c r="B39" s="60" t="str">
        <f t="shared" si="6"/>
        <v/>
      </c>
      <c r="C39" s="118" t="str">
        <f t="shared" si="7"/>
        <v/>
      </c>
      <c r="D39" s="41"/>
      <c r="E39" s="65"/>
      <c r="F39" s="38"/>
      <c r="G39" s="49"/>
      <c r="H39" s="49"/>
      <c r="I39" s="119"/>
      <c r="J39" s="119"/>
      <c r="K39" s="119"/>
      <c r="L39" s="11"/>
      <c r="M39" s="65"/>
      <c r="N39" s="123"/>
      <c r="O39" s="123"/>
      <c r="P39" s="120"/>
      <c r="Q39" s="79"/>
      <c r="R39" s="123"/>
      <c r="S39" s="123"/>
      <c r="T39" s="123"/>
      <c r="U39" s="124" t="str">
        <f t="shared" si="5"/>
        <v/>
      </c>
      <c r="V39" s="116"/>
      <c r="W39" s="121"/>
    </row>
    <row r="40" spans="1:23" ht="25.05" customHeight="1" x14ac:dyDescent="0.3">
      <c r="A40" s="64">
        <v>36</v>
      </c>
      <c r="B40" s="60" t="str">
        <f t="shared" si="6"/>
        <v/>
      </c>
      <c r="C40" s="118" t="str">
        <f t="shared" si="7"/>
        <v/>
      </c>
      <c r="D40" s="41"/>
      <c r="E40" s="65"/>
      <c r="F40" s="38"/>
      <c r="G40" s="49"/>
      <c r="H40" s="49"/>
      <c r="I40" s="119"/>
      <c r="J40" s="119"/>
      <c r="K40" s="119"/>
      <c r="L40" s="11"/>
      <c r="M40" s="65"/>
      <c r="N40" s="123"/>
      <c r="O40" s="123"/>
      <c r="P40" s="120"/>
      <c r="Q40" s="79"/>
      <c r="R40" s="123"/>
      <c r="S40" s="123"/>
      <c r="T40" s="123"/>
      <c r="U40" s="124" t="str">
        <f t="shared" si="5"/>
        <v/>
      </c>
      <c r="V40" s="116"/>
      <c r="W40" s="121"/>
    </row>
    <row r="41" spans="1:23" ht="25.05" customHeight="1" x14ac:dyDescent="0.3">
      <c r="A41" s="64">
        <v>37</v>
      </c>
      <c r="B41" s="60" t="str">
        <f t="shared" si="6"/>
        <v/>
      </c>
      <c r="C41" s="118" t="str">
        <f t="shared" si="7"/>
        <v/>
      </c>
      <c r="D41" s="41"/>
      <c r="E41" s="65"/>
      <c r="F41" s="38"/>
      <c r="G41" s="49"/>
      <c r="H41" s="49"/>
      <c r="I41" s="119"/>
      <c r="J41" s="119"/>
      <c r="K41" s="119"/>
      <c r="L41" s="11"/>
      <c r="M41" s="65"/>
      <c r="N41" s="123"/>
      <c r="O41" s="123"/>
      <c r="P41" s="120"/>
      <c r="Q41" s="79"/>
      <c r="R41" s="123"/>
      <c r="S41" s="123"/>
      <c r="T41" s="123"/>
      <c r="U41" s="124" t="str">
        <f t="shared" si="5"/>
        <v/>
      </c>
      <c r="V41" s="116"/>
      <c r="W41" s="121"/>
    </row>
    <row r="42" spans="1:23" ht="25.05" customHeight="1" x14ac:dyDescent="0.3">
      <c r="A42" s="64">
        <v>38</v>
      </c>
      <c r="B42" s="60" t="str">
        <f t="shared" si="6"/>
        <v/>
      </c>
      <c r="C42" s="118" t="str">
        <f t="shared" si="7"/>
        <v/>
      </c>
      <c r="D42" s="41"/>
      <c r="E42" s="65"/>
      <c r="F42" s="38"/>
      <c r="G42" s="49"/>
      <c r="H42" s="49"/>
      <c r="I42" s="119"/>
      <c r="J42" s="119"/>
      <c r="K42" s="119"/>
      <c r="L42" s="11"/>
      <c r="M42" s="65"/>
      <c r="N42" s="123"/>
      <c r="O42" s="123"/>
      <c r="P42" s="120"/>
      <c r="Q42" s="79"/>
      <c r="R42" s="123"/>
      <c r="S42" s="123"/>
      <c r="T42" s="123"/>
      <c r="U42" s="124" t="str">
        <f t="shared" si="5"/>
        <v/>
      </c>
      <c r="V42" s="116"/>
      <c r="W42" s="121"/>
    </row>
    <row r="43" spans="1:23" ht="25.05" customHeight="1" x14ac:dyDescent="0.3">
      <c r="A43" s="64">
        <v>39</v>
      </c>
      <c r="B43" s="60" t="str">
        <f t="shared" si="6"/>
        <v/>
      </c>
      <c r="C43" s="118" t="str">
        <f t="shared" si="7"/>
        <v/>
      </c>
      <c r="D43" s="41" t="str">
        <f t="shared" ref="D43:D70" si="8">IF(J43&lt;&gt;"", $D$5, "")</f>
        <v/>
      </c>
      <c r="E43" s="65"/>
      <c r="F43" s="38" t="str">
        <f t="shared" ref="F43:F70" si="9">IF(J43&lt;&gt;"", $F$5, "")</f>
        <v/>
      </c>
      <c r="G43" s="49" t="str">
        <f t="shared" ref="G43:G70" si="10">IF(J43&lt;&gt;"", $G$5, "")</f>
        <v/>
      </c>
      <c r="H43" s="49" t="str">
        <f t="shared" ref="H43:H70" si="11">IF(J43&lt;&gt;"", $H$5, "")</f>
        <v/>
      </c>
      <c r="I43" s="119"/>
      <c r="J43" s="119"/>
      <c r="K43" s="119"/>
      <c r="L43" s="11"/>
      <c r="M43" s="65"/>
      <c r="N43" s="123"/>
      <c r="O43" s="123"/>
      <c r="P43" s="120"/>
      <c r="Q43" s="79"/>
      <c r="R43" s="123"/>
      <c r="S43" s="123"/>
      <c r="T43" s="123"/>
      <c r="U43" s="124" t="str">
        <f t="shared" si="5"/>
        <v/>
      </c>
      <c r="V43" s="116"/>
      <c r="W43" s="121"/>
    </row>
    <row r="44" spans="1:23" ht="25.05" customHeight="1" x14ac:dyDescent="0.3">
      <c r="A44" s="64">
        <v>40</v>
      </c>
      <c r="B44" s="60" t="str">
        <f t="shared" si="6"/>
        <v/>
      </c>
      <c r="C44" s="118" t="str">
        <f t="shared" si="7"/>
        <v/>
      </c>
      <c r="D44" s="41" t="str">
        <f t="shared" si="8"/>
        <v/>
      </c>
      <c r="E44" s="65"/>
      <c r="F44" s="38" t="str">
        <f t="shared" si="9"/>
        <v/>
      </c>
      <c r="G44" s="49" t="str">
        <f t="shared" si="10"/>
        <v/>
      </c>
      <c r="H44" s="49" t="str">
        <f t="shared" si="11"/>
        <v/>
      </c>
      <c r="I44" s="119"/>
      <c r="J44" s="119"/>
      <c r="K44" s="119"/>
      <c r="L44" s="11"/>
      <c r="M44" s="65"/>
      <c r="N44" s="123"/>
      <c r="O44" s="123"/>
      <c r="P44" s="120"/>
      <c r="Q44" s="79"/>
      <c r="R44" s="123"/>
      <c r="S44" s="123"/>
      <c r="T44" s="123"/>
      <c r="U44" s="124" t="str">
        <f t="shared" si="5"/>
        <v/>
      </c>
      <c r="V44" s="116"/>
      <c r="W44" s="121"/>
    </row>
    <row r="45" spans="1:23" ht="25.05" customHeight="1" x14ac:dyDescent="0.3">
      <c r="A45" s="64">
        <v>41</v>
      </c>
      <c r="B45" s="60" t="str">
        <f t="shared" si="6"/>
        <v/>
      </c>
      <c r="C45" s="118" t="str">
        <f t="shared" si="7"/>
        <v/>
      </c>
      <c r="D45" s="41" t="str">
        <f t="shared" si="8"/>
        <v/>
      </c>
      <c r="E45" s="65"/>
      <c r="F45" s="38" t="str">
        <f t="shared" si="9"/>
        <v/>
      </c>
      <c r="G45" s="49" t="str">
        <f t="shared" si="10"/>
        <v/>
      </c>
      <c r="H45" s="49" t="str">
        <f t="shared" si="11"/>
        <v/>
      </c>
      <c r="I45" s="119"/>
      <c r="J45" s="119"/>
      <c r="K45" s="119"/>
      <c r="L45" s="11"/>
      <c r="M45" s="65"/>
      <c r="N45" s="123"/>
      <c r="O45" s="123"/>
      <c r="P45" s="120"/>
      <c r="Q45" s="79"/>
      <c r="R45" s="123"/>
      <c r="S45" s="123"/>
      <c r="T45" s="123"/>
      <c r="U45" s="124" t="str">
        <f t="shared" si="5"/>
        <v/>
      </c>
      <c r="V45" s="116"/>
      <c r="W45" s="121"/>
    </row>
    <row r="46" spans="1:23" ht="25.05" customHeight="1" x14ac:dyDescent="0.3">
      <c r="A46" s="64">
        <v>42</v>
      </c>
      <c r="B46" s="60" t="str">
        <f t="shared" si="6"/>
        <v/>
      </c>
      <c r="C46" s="118" t="str">
        <f t="shared" si="7"/>
        <v/>
      </c>
      <c r="D46" s="41" t="str">
        <f t="shared" si="8"/>
        <v/>
      </c>
      <c r="E46" s="65"/>
      <c r="F46" s="38" t="str">
        <f t="shared" si="9"/>
        <v/>
      </c>
      <c r="G46" s="49" t="str">
        <f t="shared" si="10"/>
        <v/>
      </c>
      <c r="H46" s="49" t="str">
        <f t="shared" si="11"/>
        <v/>
      </c>
      <c r="I46" s="119"/>
      <c r="J46" s="119"/>
      <c r="K46" s="119"/>
      <c r="L46" s="11"/>
      <c r="M46" s="65"/>
      <c r="N46" s="123"/>
      <c r="O46" s="123"/>
      <c r="P46" s="120"/>
      <c r="Q46" s="79"/>
      <c r="R46" s="123"/>
      <c r="S46" s="123"/>
      <c r="T46" s="123"/>
      <c r="U46" s="124" t="str">
        <f t="shared" si="5"/>
        <v/>
      </c>
      <c r="V46" s="116"/>
      <c r="W46" s="121"/>
    </row>
    <row r="47" spans="1:23" ht="25.05" customHeight="1" x14ac:dyDescent="0.3">
      <c r="A47" s="64">
        <v>43</v>
      </c>
      <c r="B47" s="60" t="str">
        <f t="shared" si="6"/>
        <v/>
      </c>
      <c r="C47" s="118" t="str">
        <f t="shared" si="7"/>
        <v/>
      </c>
      <c r="D47" s="41" t="str">
        <f t="shared" si="8"/>
        <v/>
      </c>
      <c r="E47" s="65"/>
      <c r="F47" s="38" t="str">
        <f t="shared" si="9"/>
        <v/>
      </c>
      <c r="G47" s="49" t="str">
        <f t="shared" si="10"/>
        <v/>
      </c>
      <c r="H47" s="49" t="str">
        <f t="shared" si="11"/>
        <v/>
      </c>
      <c r="I47" s="119"/>
      <c r="J47" s="119"/>
      <c r="K47" s="119"/>
      <c r="L47" s="11"/>
      <c r="M47" s="65"/>
      <c r="N47" s="123"/>
      <c r="O47" s="123"/>
      <c r="P47" s="120"/>
      <c r="Q47" s="79"/>
      <c r="R47" s="123"/>
      <c r="S47" s="123"/>
      <c r="T47" s="123"/>
      <c r="U47" s="124" t="str">
        <f t="shared" si="5"/>
        <v/>
      </c>
      <c r="V47" s="116"/>
      <c r="W47" s="121"/>
    </row>
    <row r="48" spans="1:23" ht="25.05" customHeight="1" x14ac:dyDescent="0.3">
      <c r="A48" s="64">
        <v>44</v>
      </c>
      <c r="B48" s="60" t="str">
        <f t="shared" si="6"/>
        <v/>
      </c>
      <c r="C48" s="118" t="str">
        <f t="shared" si="7"/>
        <v/>
      </c>
      <c r="D48" s="41" t="str">
        <f t="shared" si="8"/>
        <v/>
      </c>
      <c r="E48" s="65"/>
      <c r="F48" s="38" t="str">
        <f t="shared" si="9"/>
        <v/>
      </c>
      <c r="G48" s="49" t="str">
        <f t="shared" si="10"/>
        <v/>
      </c>
      <c r="H48" s="49" t="str">
        <f t="shared" si="11"/>
        <v/>
      </c>
      <c r="I48" s="119"/>
      <c r="J48" s="119"/>
      <c r="K48" s="119"/>
      <c r="L48" s="11"/>
      <c r="M48" s="65"/>
      <c r="N48" s="123"/>
      <c r="O48" s="123"/>
      <c r="P48" s="120"/>
      <c r="Q48" s="79"/>
      <c r="R48" s="123"/>
      <c r="S48" s="123"/>
      <c r="T48" s="123"/>
      <c r="U48" s="124" t="str">
        <f t="shared" si="5"/>
        <v/>
      </c>
      <c r="V48" s="116"/>
      <c r="W48" s="121"/>
    </row>
    <row r="49" spans="1:23" ht="25.05" customHeight="1" x14ac:dyDescent="0.3">
      <c r="A49" s="64">
        <v>45</v>
      </c>
      <c r="B49" s="60" t="str">
        <f t="shared" si="6"/>
        <v/>
      </c>
      <c r="C49" s="118" t="str">
        <f t="shared" si="7"/>
        <v/>
      </c>
      <c r="D49" s="41" t="str">
        <f t="shared" si="8"/>
        <v/>
      </c>
      <c r="E49" s="65"/>
      <c r="F49" s="38" t="str">
        <f t="shared" si="9"/>
        <v/>
      </c>
      <c r="G49" s="49" t="str">
        <f t="shared" si="10"/>
        <v/>
      </c>
      <c r="H49" s="49" t="str">
        <f t="shared" si="11"/>
        <v/>
      </c>
      <c r="I49" s="119"/>
      <c r="J49" s="119"/>
      <c r="K49" s="119"/>
      <c r="L49" s="11"/>
      <c r="M49" s="65"/>
      <c r="N49" s="123"/>
      <c r="O49" s="123"/>
      <c r="P49" s="120"/>
      <c r="Q49" s="79"/>
      <c r="R49" s="123"/>
      <c r="S49" s="123"/>
      <c r="T49" s="123"/>
      <c r="U49" s="124" t="str">
        <f t="shared" si="5"/>
        <v/>
      </c>
      <c r="V49" s="116"/>
      <c r="W49" s="121"/>
    </row>
    <row r="50" spans="1:23" ht="25.05" customHeight="1" x14ac:dyDescent="0.3">
      <c r="A50" s="64">
        <v>46</v>
      </c>
      <c r="B50" s="60" t="str">
        <f t="shared" si="6"/>
        <v/>
      </c>
      <c r="C50" s="118" t="str">
        <f t="shared" si="7"/>
        <v/>
      </c>
      <c r="D50" s="41" t="str">
        <f t="shared" si="8"/>
        <v/>
      </c>
      <c r="E50" s="65"/>
      <c r="F50" s="38" t="str">
        <f t="shared" si="9"/>
        <v/>
      </c>
      <c r="G50" s="49" t="str">
        <f t="shared" si="10"/>
        <v/>
      </c>
      <c r="H50" s="49" t="str">
        <f t="shared" si="11"/>
        <v/>
      </c>
      <c r="I50" s="119"/>
      <c r="J50" s="119"/>
      <c r="K50" s="119"/>
      <c r="L50" s="11"/>
      <c r="M50" s="65"/>
      <c r="N50" s="123"/>
      <c r="O50" s="123"/>
      <c r="P50" s="120"/>
      <c r="Q50" s="79"/>
      <c r="R50" s="123"/>
      <c r="S50" s="123"/>
      <c r="T50" s="123"/>
      <c r="U50" s="124" t="str">
        <f t="shared" si="5"/>
        <v/>
      </c>
      <c r="V50" s="116"/>
      <c r="W50" s="121"/>
    </row>
    <row r="51" spans="1:23" ht="25.05" customHeight="1" x14ac:dyDescent="0.3">
      <c r="A51" s="64">
        <v>47</v>
      </c>
      <c r="B51" s="60" t="str">
        <f t="shared" si="6"/>
        <v/>
      </c>
      <c r="C51" s="118" t="str">
        <f t="shared" si="7"/>
        <v/>
      </c>
      <c r="D51" s="41" t="str">
        <f t="shared" si="8"/>
        <v/>
      </c>
      <c r="E51" s="65"/>
      <c r="F51" s="38" t="str">
        <f t="shared" si="9"/>
        <v/>
      </c>
      <c r="G51" s="49" t="str">
        <f t="shared" si="10"/>
        <v/>
      </c>
      <c r="H51" s="49" t="str">
        <f t="shared" si="11"/>
        <v/>
      </c>
      <c r="I51" s="119"/>
      <c r="J51" s="119"/>
      <c r="K51" s="119"/>
      <c r="L51" s="11"/>
      <c r="M51" s="65"/>
      <c r="N51" s="123"/>
      <c r="O51" s="123"/>
      <c r="P51" s="120"/>
      <c r="Q51" s="79"/>
      <c r="R51" s="123"/>
      <c r="S51" s="123"/>
      <c r="T51" s="123"/>
      <c r="U51" s="124" t="str">
        <f t="shared" si="5"/>
        <v/>
      </c>
      <c r="V51" s="116"/>
      <c r="W51" s="121"/>
    </row>
    <row r="52" spans="1:23" ht="25.05" customHeight="1" x14ac:dyDescent="0.3">
      <c r="A52" s="64">
        <v>48</v>
      </c>
      <c r="B52" s="60" t="str">
        <f t="shared" si="6"/>
        <v/>
      </c>
      <c r="C52" s="118" t="str">
        <f t="shared" si="7"/>
        <v/>
      </c>
      <c r="D52" s="41" t="str">
        <f t="shared" si="8"/>
        <v/>
      </c>
      <c r="E52" s="65"/>
      <c r="F52" s="38" t="str">
        <f t="shared" si="9"/>
        <v/>
      </c>
      <c r="G52" s="49" t="str">
        <f t="shared" si="10"/>
        <v/>
      </c>
      <c r="H52" s="49" t="str">
        <f t="shared" si="11"/>
        <v/>
      </c>
      <c r="I52" s="119"/>
      <c r="J52" s="119"/>
      <c r="K52" s="119"/>
      <c r="L52" s="11"/>
      <c r="M52" s="65"/>
      <c r="N52" s="123"/>
      <c r="O52" s="123"/>
      <c r="P52" s="120"/>
      <c r="Q52" s="79"/>
      <c r="R52" s="123"/>
      <c r="S52" s="123"/>
      <c r="T52" s="123"/>
      <c r="U52" s="124" t="str">
        <f t="shared" si="5"/>
        <v/>
      </c>
      <c r="V52" s="116"/>
      <c r="W52" s="121"/>
    </row>
    <row r="53" spans="1:23" ht="25.05" customHeight="1" x14ac:dyDescent="0.3">
      <c r="A53" s="64">
        <v>49</v>
      </c>
      <c r="B53" s="60" t="str">
        <f t="shared" si="6"/>
        <v/>
      </c>
      <c r="C53" s="118" t="str">
        <f t="shared" si="7"/>
        <v/>
      </c>
      <c r="D53" s="41" t="str">
        <f t="shared" si="8"/>
        <v/>
      </c>
      <c r="E53" s="65"/>
      <c r="F53" s="38" t="str">
        <f t="shared" si="9"/>
        <v/>
      </c>
      <c r="G53" s="49" t="str">
        <f t="shared" si="10"/>
        <v/>
      </c>
      <c r="H53" s="49" t="str">
        <f t="shared" si="11"/>
        <v/>
      </c>
      <c r="I53" s="119"/>
      <c r="J53" s="119"/>
      <c r="K53" s="119"/>
      <c r="L53" s="11"/>
      <c r="M53" s="65"/>
      <c r="N53" s="123"/>
      <c r="O53" s="123"/>
      <c r="P53" s="120"/>
      <c r="Q53" s="79"/>
      <c r="R53" s="123"/>
      <c r="S53" s="123"/>
      <c r="T53" s="123"/>
      <c r="U53" s="124" t="str">
        <f t="shared" si="5"/>
        <v/>
      </c>
      <c r="V53" s="116"/>
      <c r="W53" s="121"/>
    </row>
    <row r="54" spans="1:23" ht="25.05" customHeight="1" x14ac:dyDescent="0.3">
      <c r="A54" s="64">
        <v>50</v>
      </c>
      <c r="B54" s="60" t="str">
        <f t="shared" si="6"/>
        <v/>
      </c>
      <c r="C54" s="118" t="str">
        <f t="shared" si="7"/>
        <v/>
      </c>
      <c r="D54" s="41" t="str">
        <f t="shared" si="8"/>
        <v/>
      </c>
      <c r="E54" s="65"/>
      <c r="F54" s="38" t="str">
        <f t="shared" si="9"/>
        <v/>
      </c>
      <c r="G54" s="49" t="str">
        <f t="shared" si="10"/>
        <v/>
      </c>
      <c r="H54" s="49" t="str">
        <f t="shared" si="11"/>
        <v/>
      </c>
      <c r="I54" s="119"/>
      <c r="J54" s="119"/>
      <c r="K54" s="119"/>
      <c r="L54" s="11"/>
      <c r="M54" s="65"/>
      <c r="N54" s="123"/>
      <c r="O54" s="123"/>
      <c r="P54" s="120"/>
      <c r="Q54" s="79"/>
      <c r="R54" s="123"/>
      <c r="S54" s="123"/>
      <c r="T54" s="123"/>
      <c r="U54" s="124" t="str">
        <f t="shared" si="5"/>
        <v/>
      </c>
      <c r="V54" s="116"/>
      <c r="W54" s="121"/>
    </row>
    <row r="55" spans="1:23" ht="25.05" customHeight="1" x14ac:dyDescent="0.3">
      <c r="A55" s="64">
        <v>51</v>
      </c>
      <c r="B55" s="60" t="str">
        <f t="shared" si="6"/>
        <v/>
      </c>
      <c r="C55" s="118" t="str">
        <f t="shared" si="7"/>
        <v/>
      </c>
      <c r="D55" s="41" t="str">
        <f t="shared" si="8"/>
        <v/>
      </c>
      <c r="E55" s="65"/>
      <c r="F55" s="38" t="str">
        <f t="shared" si="9"/>
        <v/>
      </c>
      <c r="G55" s="49" t="str">
        <f t="shared" si="10"/>
        <v/>
      </c>
      <c r="H55" s="49" t="str">
        <f t="shared" si="11"/>
        <v/>
      </c>
      <c r="I55" s="119"/>
      <c r="J55" s="119"/>
      <c r="K55" s="119"/>
      <c r="L55" s="11"/>
      <c r="M55" s="65"/>
      <c r="N55" s="123"/>
      <c r="O55" s="123"/>
      <c r="P55" s="120"/>
      <c r="Q55" s="79"/>
      <c r="R55" s="123"/>
      <c r="S55" s="123"/>
      <c r="T55" s="123"/>
      <c r="U55" s="124" t="str">
        <f t="shared" si="5"/>
        <v/>
      </c>
      <c r="V55" s="116"/>
      <c r="W55" s="121"/>
    </row>
    <row r="56" spans="1:23" ht="25.05" customHeight="1" x14ac:dyDescent="0.3">
      <c r="A56" s="64">
        <v>52</v>
      </c>
      <c r="B56" s="60" t="str">
        <f t="shared" si="6"/>
        <v/>
      </c>
      <c r="C56" s="118" t="str">
        <f t="shared" si="7"/>
        <v/>
      </c>
      <c r="D56" s="41" t="str">
        <f t="shared" si="8"/>
        <v/>
      </c>
      <c r="E56" s="65"/>
      <c r="F56" s="38" t="str">
        <f t="shared" si="9"/>
        <v/>
      </c>
      <c r="G56" s="49" t="str">
        <f t="shared" si="10"/>
        <v/>
      </c>
      <c r="H56" s="49" t="str">
        <f t="shared" si="11"/>
        <v/>
      </c>
      <c r="I56" s="119"/>
      <c r="J56" s="119"/>
      <c r="K56" s="119"/>
      <c r="L56" s="11"/>
      <c r="M56" s="65"/>
      <c r="N56" s="123"/>
      <c r="O56" s="123"/>
      <c r="P56" s="120"/>
      <c r="Q56" s="79"/>
      <c r="R56" s="123"/>
      <c r="S56" s="123"/>
      <c r="T56" s="123"/>
      <c r="U56" s="124" t="str">
        <f t="shared" si="5"/>
        <v/>
      </c>
      <c r="V56" s="116"/>
      <c r="W56" s="121"/>
    </row>
    <row r="57" spans="1:23" ht="25.05" customHeight="1" x14ac:dyDescent="0.3">
      <c r="A57" s="64">
        <v>53</v>
      </c>
      <c r="B57" s="60" t="str">
        <f t="shared" si="6"/>
        <v/>
      </c>
      <c r="C57" s="118" t="str">
        <f t="shared" si="7"/>
        <v/>
      </c>
      <c r="D57" s="41" t="str">
        <f t="shared" si="8"/>
        <v/>
      </c>
      <c r="E57" s="65"/>
      <c r="F57" s="38" t="str">
        <f t="shared" si="9"/>
        <v/>
      </c>
      <c r="G57" s="49" t="str">
        <f t="shared" si="10"/>
        <v/>
      </c>
      <c r="H57" s="49" t="str">
        <f t="shared" si="11"/>
        <v/>
      </c>
      <c r="I57" s="119"/>
      <c r="J57" s="119"/>
      <c r="K57" s="119"/>
      <c r="L57" s="11"/>
      <c r="M57" s="65"/>
      <c r="N57" s="123"/>
      <c r="O57" s="123"/>
      <c r="P57" s="120"/>
      <c r="Q57" s="79"/>
      <c r="R57" s="123"/>
      <c r="S57" s="123"/>
      <c r="T57" s="123"/>
      <c r="U57" s="124" t="str">
        <f t="shared" si="5"/>
        <v/>
      </c>
      <c r="V57" s="116"/>
      <c r="W57" s="121"/>
    </row>
    <row r="58" spans="1:23" ht="25.05" customHeight="1" x14ac:dyDescent="0.3">
      <c r="A58" s="64">
        <v>54</v>
      </c>
      <c r="B58" s="60" t="str">
        <f t="shared" si="6"/>
        <v/>
      </c>
      <c r="C58" s="118" t="str">
        <f t="shared" si="7"/>
        <v/>
      </c>
      <c r="D58" s="41" t="str">
        <f t="shared" si="8"/>
        <v/>
      </c>
      <c r="E58" s="65"/>
      <c r="F58" s="38" t="str">
        <f t="shared" si="9"/>
        <v/>
      </c>
      <c r="G58" s="49" t="str">
        <f t="shared" si="10"/>
        <v/>
      </c>
      <c r="H58" s="49" t="str">
        <f t="shared" si="11"/>
        <v/>
      </c>
      <c r="I58" s="119"/>
      <c r="J58" s="119"/>
      <c r="K58" s="119"/>
      <c r="L58" s="11"/>
      <c r="M58" s="65"/>
      <c r="N58" s="123"/>
      <c r="O58" s="123"/>
      <c r="P58" s="120"/>
      <c r="Q58" s="79"/>
      <c r="R58" s="123"/>
      <c r="S58" s="123"/>
      <c r="T58" s="123"/>
      <c r="U58" s="124" t="str">
        <f t="shared" si="5"/>
        <v/>
      </c>
      <c r="V58" s="116"/>
      <c r="W58" s="121"/>
    </row>
    <row r="59" spans="1:23" ht="25.05" customHeight="1" x14ac:dyDescent="0.3">
      <c r="A59" s="64">
        <v>55</v>
      </c>
      <c r="B59" s="60" t="str">
        <f t="shared" si="6"/>
        <v/>
      </c>
      <c r="C59" s="118" t="str">
        <f t="shared" si="7"/>
        <v/>
      </c>
      <c r="D59" s="41" t="str">
        <f t="shared" si="8"/>
        <v/>
      </c>
      <c r="E59" s="65"/>
      <c r="F59" s="38" t="str">
        <f t="shared" si="9"/>
        <v/>
      </c>
      <c r="G59" s="49" t="str">
        <f t="shared" si="10"/>
        <v/>
      </c>
      <c r="H59" s="49" t="str">
        <f t="shared" si="11"/>
        <v/>
      </c>
      <c r="I59" s="119"/>
      <c r="J59" s="119"/>
      <c r="K59" s="119"/>
      <c r="L59" s="11"/>
      <c r="M59" s="65"/>
      <c r="N59" s="123"/>
      <c r="O59" s="123"/>
      <c r="P59" s="120"/>
      <c r="Q59" s="79"/>
      <c r="R59" s="123"/>
      <c r="S59" s="123"/>
      <c r="T59" s="123"/>
      <c r="U59" s="124" t="str">
        <f t="shared" si="5"/>
        <v/>
      </c>
      <c r="V59" s="116"/>
      <c r="W59" s="121"/>
    </row>
    <row r="60" spans="1:23" ht="25.05" customHeight="1" x14ac:dyDescent="0.3">
      <c r="A60" s="64">
        <v>56</v>
      </c>
      <c r="B60" s="60" t="str">
        <f t="shared" si="6"/>
        <v/>
      </c>
      <c r="C60" s="118" t="str">
        <f t="shared" si="7"/>
        <v/>
      </c>
      <c r="D60" s="41" t="str">
        <f t="shared" si="8"/>
        <v/>
      </c>
      <c r="E60" s="65"/>
      <c r="F60" s="38" t="str">
        <f t="shared" si="9"/>
        <v/>
      </c>
      <c r="G60" s="49" t="str">
        <f t="shared" si="10"/>
        <v/>
      </c>
      <c r="H60" s="49" t="str">
        <f t="shared" si="11"/>
        <v/>
      </c>
      <c r="I60" s="119"/>
      <c r="J60" s="119"/>
      <c r="K60" s="119"/>
      <c r="L60" s="11"/>
      <c r="M60" s="65"/>
      <c r="N60" s="123"/>
      <c r="O60" s="123"/>
      <c r="P60" s="120"/>
      <c r="Q60" s="79"/>
      <c r="R60" s="123"/>
      <c r="S60" s="123"/>
      <c r="T60" s="123"/>
      <c r="U60" s="124" t="str">
        <f t="shared" si="5"/>
        <v/>
      </c>
      <c r="V60" s="116"/>
      <c r="W60" s="121"/>
    </row>
    <row r="61" spans="1:23" ht="25.05" customHeight="1" x14ac:dyDescent="0.3">
      <c r="A61" s="64">
        <v>57</v>
      </c>
      <c r="B61" s="60" t="str">
        <f t="shared" si="6"/>
        <v/>
      </c>
      <c r="C61" s="118" t="str">
        <f t="shared" si="7"/>
        <v/>
      </c>
      <c r="D61" s="41" t="str">
        <f t="shared" si="8"/>
        <v/>
      </c>
      <c r="E61" s="65"/>
      <c r="F61" s="38" t="str">
        <f t="shared" si="9"/>
        <v/>
      </c>
      <c r="G61" s="49" t="str">
        <f t="shared" si="10"/>
        <v/>
      </c>
      <c r="H61" s="49" t="str">
        <f t="shared" si="11"/>
        <v/>
      </c>
      <c r="I61" s="119"/>
      <c r="J61" s="119"/>
      <c r="K61" s="119"/>
      <c r="L61" s="11"/>
      <c r="M61" s="65"/>
      <c r="N61" s="123"/>
      <c r="O61" s="123"/>
      <c r="P61" s="120"/>
      <c r="Q61" s="79"/>
      <c r="R61" s="123"/>
      <c r="S61" s="123"/>
      <c r="T61" s="123"/>
      <c r="U61" s="124" t="str">
        <f t="shared" si="5"/>
        <v/>
      </c>
      <c r="V61" s="116"/>
      <c r="W61" s="121"/>
    </row>
    <row r="62" spans="1:23" ht="25.05" customHeight="1" x14ac:dyDescent="0.3">
      <c r="A62" s="64">
        <v>58</v>
      </c>
      <c r="B62" s="60" t="str">
        <f t="shared" si="6"/>
        <v/>
      </c>
      <c r="C62" s="118" t="str">
        <f t="shared" si="7"/>
        <v/>
      </c>
      <c r="D62" s="41" t="str">
        <f t="shared" si="8"/>
        <v/>
      </c>
      <c r="E62" s="65"/>
      <c r="F62" s="38" t="str">
        <f t="shared" si="9"/>
        <v/>
      </c>
      <c r="G62" s="49" t="str">
        <f t="shared" si="10"/>
        <v/>
      </c>
      <c r="H62" s="49" t="str">
        <f t="shared" si="11"/>
        <v/>
      </c>
      <c r="I62" s="119"/>
      <c r="J62" s="119"/>
      <c r="K62" s="119"/>
      <c r="L62" s="11"/>
      <c r="M62" s="65"/>
      <c r="N62" s="123"/>
      <c r="O62" s="123"/>
      <c r="P62" s="120"/>
      <c r="Q62" s="79"/>
      <c r="R62" s="123"/>
      <c r="S62" s="123"/>
      <c r="T62" s="123"/>
      <c r="U62" s="124" t="str">
        <f t="shared" si="5"/>
        <v/>
      </c>
      <c r="V62" s="116"/>
      <c r="W62" s="121"/>
    </row>
    <row r="63" spans="1:23" ht="25.05" customHeight="1" x14ac:dyDescent="0.3">
      <c r="A63" s="64">
        <v>59</v>
      </c>
      <c r="B63" s="60" t="str">
        <f t="shared" si="6"/>
        <v/>
      </c>
      <c r="C63" s="118" t="str">
        <f t="shared" si="7"/>
        <v/>
      </c>
      <c r="D63" s="41" t="str">
        <f t="shared" si="8"/>
        <v/>
      </c>
      <c r="E63" s="65"/>
      <c r="F63" s="38" t="str">
        <f t="shared" si="9"/>
        <v/>
      </c>
      <c r="G63" s="49" t="str">
        <f t="shared" si="10"/>
        <v/>
      </c>
      <c r="H63" s="49" t="str">
        <f t="shared" si="11"/>
        <v/>
      </c>
      <c r="I63" s="119"/>
      <c r="J63" s="119"/>
      <c r="K63" s="119"/>
      <c r="L63" s="11"/>
      <c r="M63" s="65"/>
      <c r="N63" s="123"/>
      <c r="O63" s="123"/>
      <c r="P63" s="120"/>
      <c r="Q63" s="79"/>
      <c r="R63" s="123"/>
      <c r="S63" s="123"/>
      <c r="T63" s="123"/>
      <c r="U63" s="124" t="str">
        <f t="shared" si="5"/>
        <v/>
      </c>
      <c r="V63" s="116"/>
      <c r="W63" s="121"/>
    </row>
    <row r="64" spans="1:23" ht="25.05" customHeight="1" x14ac:dyDescent="0.3">
      <c r="A64" s="64">
        <v>60</v>
      </c>
      <c r="B64" s="60" t="str">
        <f t="shared" si="6"/>
        <v/>
      </c>
      <c r="C64" s="118" t="str">
        <f t="shared" si="7"/>
        <v/>
      </c>
      <c r="D64" s="41" t="str">
        <f t="shared" si="8"/>
        <v/>
      </c>
      <c r="E64" s="65"/>
      <c r="F64" s="38" t="str">
        <f t="shared" si="9"/>
        <v/>
      </c>
      <c r="G64" s="49" t="str">
        <f t="shared" si="10"/>
        <v/>
      </c>
      <c r="H64" s="49" t="str">
        <f t="shared" si="11"/>
        <v/>
      </c>
      <c r="I64" s="119"/>
      <c r="J64" s="119"/>
      <c r="K64" s="119"/>
      <c r="L64" s="11"/>
      <c r="M64" s="65"/>
      <c r="N64" s="123"/>
      <c r="O64" s="123"/>
      <c r="P64" s="120"/>
      <c r="Q64" s="79"/>
      <c r="R64" s="123"/>
      <c r="S64" s="123"/>
      <c r="T64" s="123"/>
      <c r="U64" s="124" t="str">
        <f t="shared" si="5"/>
        <v/>
      </c>
      <c r="V64" s="116"/>
      <c r="W64" s="121"/>
    </row>
    <row r="65" spans="1:23" ht="25.05" customHeight="1" x14ac:dyDescent="0.3">
      <c r="A65" s="64">
        <v>61</v>
      </c>
      <c r="B65" s="60" t="str">
        <f t="shared" si="6"/>
        <v/>
      </c>
      <c r="C65" s="118" t="str">
        <f t="shared" si="7"/>
        <v/>
      </c>
      <c r="D65" s="41" t="str">
        <f t="shared" si="8"/>
        <v/>
      </c>
      <c r="E65" s="65"/>
      <c r="F65" s="38" t="str">
        <f t="shared" si="9"/>
        <v/>
      </c>
      <c r="G65" s="49" t="str">
        <f t="shared" si="10"/>
        <v/>
      </c>
      <c r="H65" s="49" t="str">
        <f t="shared" si="11"/>
        <v/>
      </c>
      <c r="I65" s="119"/>
      <c r="J65" s="119"/>
      <c r="K65" s="119"/>
      <c r="L65" s="11"/>
      <c r="M65" s="65"/>
      <c r="N65" s="123"/>
      <c r="O65" s="123"/>
      <c r="P65" s="120"/>
      <c r="Q65" s="79"/>
      <c r="R65" s="123"/>
      <c r="S65" s="123"/>
      <c r="T65" s="123"/>
      <c r="U65" s="124" t="str">
        <f t="shared" si="5"/>
        <v/>
      </c>
      <c r="V65" s="116"/>
      <c r="W65" s="121"/>
    </row>
    <row r="66" spans="1:23" ht="25.05" customHeight="1" x14ac:dyDescent="0.3">
      <c r="A66" s="64">
        <v>62</v>
      </c>
      <c r="B66" s="60" t="str">
        <f t="shared" si="6"/>
        <v/>
      </c>
      <c r="C66" s="118" t="str">
        <f t="shared" si="7"/>
        <v/>
      </c>
      <c r="D66" s="41" t="str">
        <f t="shared" si="8"/>
        <v/>
      </c>
      <c r="E66" s="65"/>
      <c r="F66" s="38" t="str">
        <f t="shared" si="9"/>
        <v/>
      </c>
      <c r="G66" s="49" t="str">
        <f t="shared" si="10"/>
        <v/>
      </c>
      <c r="H66" s="49" t="str">
        <f t="shared" si="11"/>
        <v/>
      </c>
      <c r="I66" s="119"/>
      <c r="J66" s="119"/>
      <c r="K66" s="119"/>
      <c r="L66" s="11"/>
      <c r="M66" s="65"/>
      <c r="N66" s="123"/>
      <c r="O66" s="123"/>
      <c r="P66" s="120"/>
      <c r="Q66" s="79"/>
      <c r="R66" s="123"/>
      <c r="S66" s="123"/>
      <c r="T66" s="123"/>
      <c r="U66" s="124" t="str">
        <f t="shared" si="5"/>
        <v/>
      </c>
      <c r="V66" s="116"/>
      <c r="W66" s="121"/>
    </row>
    <row r="67" spans="1:23" ht="25.05" customHeight="1" x14ac:dyDescent="0.3">
      <c r="A67" s="64">
        <v>63</v>
      </c>
      <c r="B67" s="60" t="str">
        <f t="shared" si="6"/>
        <v/>
      </c>
      <c r="C67" s="118" t="str">
        <f t="shared" si="7"/>
        <v/>
      </c>
      <c r="D67" s="41" t="str">
        <f t="shared" si="8"/>
        <v/>
      </c>
      <c r="E67" s="65"/>
      <c r="F67" s="38" t="str">
        <f t="shared" si="9"/>
        <v/>
      </c>
      <c r="G67" s="49" t="str">
        <f t="shared" si="10"/>
        <v/>
      </c>
      <c r="H67" s="49" t="str">
        <f t="shared" si="11"/>
        <v/>
      </c>
      <c r="I67" s="119"/>
      <c r="J67" s="119"/>
      <c r="K67" s="119"/>
      <c r="L67" s="11"/>
      <c r="M67" s="65"/>
      <c r="N67" s="123"/>
      <c r="O67" s="123"/>
      <c r="P67" s="120"/>
      <c r="Q67" s="79"/>
      <c r="R67" s="123"/>
      <c r="S67" s="123"/>
      <c r="T67" s="123"/>
      <c r="U67" s="124" t="str">
        <f t="shared" si="5"/>
        <v/>
      </c>
      <c r="V67" s="116"/>
      <c r="W67" s="121"/>
    </row>
    <row r="68" spans="1:23" ht="25.05" customHeight="1" x14ac:dyDescent="0.3">
      <c r="A68" s="64">
        <v>64</v>
      </c>
      <c r="B68" s="60" t="str">
        <f t="shared" si="6"/>
        <v/>
      </c>
      <c r="C68" s="118" t="str">
        <f t="shared" si="7"/>
        <v/>
      </c>
      <c r="D68" s="41" t="str">
        <f t="shared" si="8"/>
        <v/>
      </c>
      <c r="E68" s="65"/>
      <c r="F68" s="38" t="str">
        <f t="shared" si="9"/>
        <v/>
      </c>
      <c r="G68" s="49" t="str">
        <f t="shared" si="10"/>
        <v/>
      </c>
      <c r="H68" s="49" t="str">
        <f t="shared" si="11"/>
        <v/>
      </c>
      <c r="I68" s="119"/>
      <c r="J68" s="119"/>
      <c r="K68" s="119"/>
      <c r="L68" s="11"/>
      <c r="M68" s="65"/>
      <c r="N68" s="123"/>
      <c r="O68" s="123"/>
      <c r="P68" s="120"/>
      <c r="Q68" s="79"/>
      <c r="R68" s="123"/>
      <c r="S68" s="123"/>
      <c r="T68" s="123"/>
      <c r="U68" s="124" t="str">
        <f t="shared" si="5"/>
        <v/>
      </c>
      <c r="V68" s="116"/>
      <c r="W68" s="121"/>
    </row>
    <row r="69" spans="1:23" ht="25.05" customHeight="1" x14ac:dyDescent="0.3">
      <c r="A69" s="64">
        <v>65</v>
      </c>
      <c r="B69" s="60" t="str">
        <f t="shared" si="6"/>
        <v/>
      </c>
      <c r="C69" s="118" t="str">
        <f t="shared" si="7"/>
        <v/>
      </c>
      <c r="D69" s="41" t="str">
        <f t="shared" si="8"/>
        <v/>
      </c>
      <c r="E69" s="65"/>
      <c r="F69" s="38" t="str">
        <f t="shared" si="9"/>
        <v/>
      </c>
      <c r="G69" s="49" t="str">
        <f t="shared" si="10"/>
        <v/>
      </c>
      <c r="H69" s="49" t="str">
        <f t="shared" si="11"/>
        <v/>
      </c>
      <c r="I69" s="119"/>
      <c r="J69" s="119"/>
      <c r="K69" s="119"/>
      <c r="L69" s="11"/>
      <c r="M69" s="65"/>
      <c r="N69" s="123"/>
      <c r="O69" s="123"/>
      <c r="P69" s="120"/>
      <c r="Q69" s="79"/>
      <c r="R69" s="123"/>
      <c r="S69" s="123"/>
      <c r="T69" s="123"/>
      <c r="U69" s="124" t="str">
        <f t="shared" si="5"/>
        <v/>
      </c>
      <c r="V69" s="116"/>
      <c r="W69" s="121"/>
    </row>
    <row r="70" spans="1:23" ht="25.05" customHeight="1" x14ac:dyDescent="0.3">
      <c r="A70" s="64">
        <v>66</v>
      </c>
      <c r="B70" s="60" t="str">
        <f t="shared" si="6"/>
        <v/>
      </c>
      <c r="C70" s="118" t="str">
        <f t="shared" si="7"/>
        <v/>
      </c>
      <c r="D70" s="41" t="str">
        <f t="shared" si="8"/>
        <v/>
      </c>
      <c r="E70" s="65"/>
      <c r="F70" s="38" t="str">
        <f t="shared" si="9"/>
        <v/>
      </c>
      <c r="G70" s="49" t="str">
        <f t="shared" si="10"/>
        <v/>
      </c>
      <c r="H70" s="49" t="str">
        <f t="shared" si="11"/>
        <v/>
      </c>
      <c r="I70" s="119"/>
      <c r="J70" s="119"/>
      <c r="K70" s="119"/>
      <c r="L70" s="11"/>
      <c r="M70" s="65"/>
      <c r="N70" s="123"/>
      <c r="O70" s="123"/>
      <c r="P70" s="120"/>
      <c r="Q70" s="79"/>
      <c r="R70" s="123"/>
      <c r="S70" s="123"/>
      <c r="T70" s="123"/>
      <c r="U70" s="124" t="str">
        <f t="shared" ref="U70:U133" si="12">IF(AND(ISBLANK(R70),ISBLANK(S70),ISBLANK(T70)),"",R70-(S70+T70))</f>
        <v/>
      </c>
      <c r="V70" s="116"/>
      <c r="W70" s="121"/>
    </row>
    <row r="71" spans="1:23" ht="25.05" customHeight="1" x14ac:dyDescent="0.3">
      <c r="A71" s="64">
        <v>67</v>
      </c>
      <c r="B71" s="60" t="str">
        <f t="shared" ref="B71:B103" si="13">IF(J71&lt;&gt;"", $B$5, "")</f>
        <v/>
      </c>
      <c r="C71" s="118" t="str">
        <f t="shared" ref="C71:C103" si="14">IF(J71&lt;&gt;"", $C$5, "")</f>
        <v/>
      </c>
      <c r="D71" s="41" t="str">
        <f t="shared" ref="D71:D134" si="15">IF(J71&lt;&gt;"", $D$5, "")</f>
        <v/>
      </c>
      <c r="E71" s="65"/>
      <c r="F71" s="38" t="str">
        <f t="shared" ref="F71:F134" si="16">IF(J71&lt;&gt;"", $F$5, "")</f>
        <v/>
      </c>
      <c r="G71" s="49" t="str">
        <f t="shared" ref="G71:G134" si="17">IF(J71&lt;&gt;"", $G$5, "")</f>
        <v/>
      </c>
      <c r="H71" s="49" t="str">
        <f t="shared" ref="H71:H134" si="18">IF(J71&lt;&gt;"", $H$5, "")</f>
        <v/>
      </c>
      <c r="I71" s="119"/>
      <c r="J71" s="119"/>
      <c r="K71" s="119"/>
      <c r="L71" s="11"/>
      <c r="M71" s="65"/>
      <c r="N71" s="123"/>
      <c r="O71" s="123"/>
      <c r="P71" s="120"/>
      <c r="Q71" s="79"/>
      <c r="R71" s="123"/>
      <c r="S71" s="123"/>
      <c r="T71" s="123"/>
      <c r="U71" s="124" t="str">
        <f t="shared" si="12"/>
        <v/>
      </c>
      <c r="V71" s="116"/>
      <c r="W71" s="121"/>
    </row>
    <row r="72" spans="1:23" ht="25.05" customHeight="1" x14ac:dyDescent="0.3">
      <c r="A72" s="64">
        <v>68</v>
      </c>
      <c r="B72" s="60" t="str">
        <f t="shared" si="13"/>
        <v/>
      </c>
      <c r="C72" s="118" t="str">
        <f t="shared" si="14"/>
        <v/>
      </c>
      <c r="D72" s="41" t="str">
        <f t="shared" si="15"/>
        <v/>
      </c>
      <c r="E72" s="65"/>
      <c r="F72" s="38" t="str">
        <f t="shared" si="16"/>
        <v/>
      </c>
      <c r="G72" s="49" t="str">
        <f t="shared" si="17"/>
        <v/>
      </c>
      <c r="H72" s="49" t="str">
        <f t="shared" si="18"/>
        <v/>
      </c>
      <c r="I72" s="119"/>
      <c r="J72" s="119"/>
      <c r="K72" s="119"/>
      <c r="L72" s="11"/>
      <c r="M72" s="65"/>
      <c r="N72" s="123"/>
      <c r="O72" s="123"/>
      <c r="P72" s="120"/>
      <c r="Q72" s="79"/>
      <c r="R72" s="123"/>
      <c r="S72" s="123"/>
      <c r="T72" s="123"/>
      <c r="U72" s="124" t="str">
        <f t="shared" si="12"/>
        <v/>
      </c>
      <c r="V72" s="116"/>
      <c r="W72" s="121"/>
    </row>
    <row r="73" spans="1:23" ht="25.05" customHeight="1" x14ac:dyDescent="0.3">
      <c r="A73" s="64">
        <v>69</v>
      </c>
      <c r="B73" s="60" t="str">
        <f t="shared" si="13"/>
        <v/>
      </c>
      <c r="C73" s="118" t="str">
        <f t="shared" si="14"/>
        <v/>
      </c>
      <c r="D73" s="41" t="str">
        <f t="shared" si="15"/>
        <v/>
      </c>
      <c r="E73" s="65"/>
      <c r="F73" s="38" t="str">
        <f t="shared" si="16"/>
        <v/>
      </c>
      <c r="G73" s="49" t="str">
        <f t="shared" si="17"/>
        <v/>
      </c>
      <c r="H73" s="49" t="str">
        <f t="shared" si="18"/>
        <v/>
      </c>
      <c r="I73" s="119"/>
      <c r="J73" s="119"/>
      <c r="K73" s="119"/>
      <c r="L73" s="11"/>
      <c r="M73" s="65"/>
      <c r="N73" s="123"/>
      <c r="O73" s="123"/>
      <c r="P73" s="120"/>
      <c r="Q73" s="79"/>
      <c r="R73" s="123"/>
      <c r="S73" s="123"/>
      <c r="T73" s="123"/>
      <c r="U73" s="124" t="str">
        <f t="shared" si="12"/>
        <v/>
      </c>
      <c r="V73" s="116"/>
      <c r="W73" s="121"/>
    </row>
    <row r="74" spans="1:23" ht="25.05" customHeight="1" x14ac:dyDescent="0.3">
      <c r="A74" s="64">
        <v>70</v>
      </c>
      <c r="B74" s="60" t="str">
        <f t="shared" si="13"/>
        <v/>
      </c>
      <c r="C74" s="118" t="str">
        <f t="shared" si="14"/>
        <v/>
      </c>
      <c r="D74" s="41" t="str">
        <f t="shared" si="15"/>
        <v/>
      </c>
      <c r="E74" s="65"/>
      <c r="F74" s="38" t="str">
        <f t="shared" si="16"/>
        <v/>
      </c>
      <c r="G74" s="49" t="str">
        <f t="shared" si="17"/>
        <v/>
      </c>
      <c r="H74" s="49" t="str">
        <f t="shared" si="18"/>
        <v/>
      </c>
      <c r="I74" s="119"/>
      <c r="J74" s="119"/>
      <c r="K74" s="119"/>
      <c r="L74" s="11"/>
      <c r="M74" s="65"/>
      <c r="N74" s="123"/>
      <c r="O74" s="123"/>
      <c r="P74" s="120"/>
      <c r="Q74" s="79"/>
      <c r="R74" s="123"/>
      <c r="S74" s="123"/>
      <c r="T74" s="123"/>
      <c r="U74" s="124" t="str">
        <f t="shared" si="12"/>
        <v/>
      </c>
      <c r="V74" s="116"/>
      <c r="W74" s="121"/>
    </row>
    <row r="75" spans="1:23" ht="25.05" customHeight="1" x14ac:dyDescent="0.3">
      <c r="A75" s="64">
        <v>71</v>
      </c>
      <c r="B75" s="60" t="str">
        <f t="shared" si="13"/>
        <v/>
      </c>
      <c r="C75" s="118" t="str">
        <f t="shared" si="14"/>
        <v/>
      </c>
      <c r="D75" s="41" t="str">
        <f t="shared" si="15"/>
        <v/>
      </c>
      <c r="E75" s="65"/>
      <c r="F75" s="38" t="str">
        <f t="shared" si="16"/>
        <v/>
      </c>
      <c r="G75" s="49" t="str">
        <f t="shared" si="17"/>
        <v/>
      </c>
      <c r="H75" s="49" t="str">
        <f t="shared" si="18"/>
        <v/>
      </c>
      <c r="I75" s="119"/>
      <c r="J75" s="119"/>
      <c r="K75" s="119"/>
      <c r="L75" s="11"/>
      <c r="M75" s="65"/>
      <c r="N75" s="123"/>
      <c r="O75" s="123"/>
      <c r="P75" s="120"/>
      <c r="Q75" s="79"/>
      <c r="R75" s="123"/>
      <c r="S75" s="123"/>
      <c r="T75" s="123"/>
      <c r="U75" s="124" t="str">
        <f t="shared" si="12"/>
        <v/>
      </c>
      <c r="V75" s="116"/>
      <c r="W75" s="121"/>
    </row>
    <row r="76" spans="1:23" ht="25.05" customHeight="1" x14ac:dyDescent="0.3">
      <c r="A76" s="64">
        <v>72</v>
      </c>
      <c r="B76" s="60" t="str">
        <f t="shared" si="13"/>
        <v/>
      </c>
      <c r="C76" s="118" t="str">
        <f t="shared" si="14"/>
        <v/>
      </c>
      <c r="D76" s="41" t="str">
        <f t="shared" si="15"/>
        <v/>
      </c>
      <c r="E76" s="65"/>
      <c r="F76" s="38" t="str">
        <f t="shared" si="16"/>
        <v/>
      </c>
      <c r="G76" s="49" t="str">
        <f t="shared" si="17"/>
        <v/>
      </c>
      <c r="H76" s="49" t="str">
        <f t="shared" si="18"/>
        <v/>
      </c>
      <c r="I76" s="119"/>
      <c r="J76" s="119"/>
      <c r="K76" s="119"/>
      <c r="L76" s="11"/>
      <c r="M76" s="65"/>
      <c r="N76" s="123"/>
      <c r="O76" s="123"/>
      <c r="P76" s="120"/>
      <c r="Q76" s="79"/>
      <c r="R76" s="123"/>
      <c r="S76" s="123"/>
      <c r="T76" s="123"/>
      <c r="U76" s="124" t="str">
        <f t="shared" si="12"/>
        <v/>
      </c>
      <c r="V76" s="116"/>
      <c r="W76" s="121"/>
    </row>
    <row r="77" spans="1:23" ht="25.05" customHeight="1" x14ac:dyDescent="0.3">
      <c r="A77" s="64">
        <v>73</v>
      </c>
      <c r="B77" s="60" t="str">
        <f t="shared" si="13"/>
        <v/>
      </c>
      <c r="C77" s="118" t="str">
        <f t="shared" si="14"/>
        <v/>
      </c>
      <c r="D77" s="41" t="str">
        <f t="shared" si="15"/>
        <v/>
      </c>
      <c r="E77" s="65"/>
      <c r="F77" s="38" t="str">
        <f t="shared" si="16"/>
        <v/>
      </c>
      <c r="G77" s="49" t="str">
        <f t="shared" si="17"/>
        <v/>
      </c>
      <c r="H77" s="49" t="str">
        <f t="shared" si="18"/>
        <v/>
      </c>
      <c r="I77" s="119"/>
      <c r="J77" s="119"/>
      <c r="K77" s="119"/>
      <c r="L77" s="11"/>
      <c r="M77" s="65"/>
      <c r="N77" s="123"/>
      <c r="O77" s="123"/>
      <c r="P77" s="120"/>
      <c r="Q77" s="79"/>
      <c r="R77" s="123"/>
      <c r="S77" s="123"/>
      <c r="T77" s="123"/>
      <c r="U77" s="124" t="str">
        <f t="shared" si="12"/>
        <v/>
      </c>
      <c r="V77" s="116"/>
      <c r="W77" s="121"/>
    </row>
    <row r="78" spans="1:23" ht="25.05" customHeight="1" x14ac:dyDescent="0.3">
      <c r="A78" s="64">
        <v>74</v>
      </c>
      <c r="B78" s="60" t="str">
        <f t="shared" si="13"/>
        <v/>
      </c>
      <c r="C78" s="118" t="str">
        <f t="shared" si="14"/>
        <v/>
      </c>
      <c r="D78" s="41" t="str">
        <f t="shared" si="15"/>
        <v/>
      </c>
      <c r="E78" s="65"/>
      <c r="F78" s="38" t="str">
        <f t="shared" si="16"/>
        <v/>
      </c>
      <c r="G78" s="49" t="str">
        <f t="shared" si="17"/>
        <v/>
      </c>
      <c r="H78" s="49" t="str">
        <f t="shared" si="18"/>
        <v/>
      </c>
      <c r="I78" s="119"/>
      <c r="J78" s="119"/>
      <c r="K78" s="119"/>
      <c r="L78" s="11"/>
      <c r="M78" s="65"/>
      <c r="N78" s="123"/>
      <c r="O78" s="123"/>
      <c r="P78" s="120"/>
      <c r="Q78" s="79"/>
      <c r="R78" s="123"/>
      <c r="S78" s="123"/>
      <c r="T78" s="123"/>
      <c r="U78" s="124" t="str">
        <f t="shared" si="12"/>
        <v/>
      </c>
      <c r="V78" s="116"/>
      <c r="W78" s="121"/>
    </row>
    <row r="79" spans="1:23" ht="25.05" customHeight="1" x14ac:dyDescent="0.3">
      <c r="A79" s="64">
        <v>75</v>
      </c>
      <c r="B79" s="60" t="str">
        <f t="shared" si="13"/>
        <v/>
      </c>
      <c r="C79" s="118" t="str">
        <f t="shared" si="14"/>
        <v/>
      </c>
      <c r="D79" s="41" t="str">
        <f t="shared" si="15"/>
        <v/>
      </c>
      <c r="E79" s="65"/>
      <c r="F79" s="38" t="str">
        <f t="shared" si="16"/>
        <v/>
      </c>
      <c r="G79" s="49" t="str">
        <f t="shared" si="17"/>
        <v/>
      </c>
      <c r="H79" s="49" t="str">
        <f t="shared" si="18"/>
        <v/>
      </c>
      <c r="I79" s="119"/>
      <c r="J79" s="119"/>
      <c r="K79" s="119"/>
      <c r="L79" s="11"/>
      <c r="M79" s="65"/>
      <c r="N79" s="123"/>
      <c r="O79" s="123"/>
      <c r="P79" s="120"/>
      <c r="Q79" s="79"/>
      <c r="R79" s="123"/>
      <c r="S79" s="123"/>
      <c r="T79" s="123"/>
      <c r="U79" s="124" t="str">
        <f t="shared" si="12"/>
        <v/>
      </c>
      <c r="V79" s="116"/>
      <c r="W79" s="121"/>
    </row>
    <row r="80" spans="1:23" ht="25.05" customHeight="1" x14ac:dyDescent="0.3">
      <c r="A80" s="64">
        <v>76</v>
      </c>
      <c r="B80" s="60" t="str">
        <f t="shared" si="13"/>
        <v/>
      </c>
      <c r="C80" s="118" t="str">
        <f t="shared" si="14"/>
        <v/>
      </c>
      <c r="D80" s="41" t="str">
        <f t="shared" si="15"/>
        <v/>
      </c>
      <c r="E80" s="65"/>
      <c r="F80" s="38" t="str">
        <f t="shared" si="16"/>
        <v/>
      </c>
      <c r="G80" s="49" t="str">
        <f t="shared" si="17"/>
        <v/>
      </c>
      <c r="H80" s="49" t="str">
        <f t="shared" si="18"/>
        <v/>
      </c>
      <c r="I80" s="119"/>
      <c r="J80" s="119"/>
      <c r="K80" s="119"/>
      <c r="L80" s="11"/>
      <c r="M80" s="65"/>
      <c r="N80" s="123"/>
      <c r="O80" s="123"/>
      <c r="P80" s="120"/>
      <c r="Q80" s="79"/>
      <c r="R80" s="123"/>
      <c r="S80" s="123"/>
      <c r="T80" s="123"/>
      <c r="U80" s="124" t="str">
        <f t="shared" si="12"/>
        <v/>
      </c>
      <c r="V80" s="116"/>
      <c r="W80" s="121"/>
    </row>
    <row r="81" spans="1:23" ht="25.05" customHeight="1" x14ac:dyDescent="0.3">
      <c r="A81" s="64">
        <v>77</v>
      </c>
      <c r="B81" s="60" t="str">
        <f t="shared" si="13"/>
        <v/>
      </c>
      <c r="C81" s="118" t="str">
        <f t="shared" si="14"/>
        <v/>
      </c>
      <c r="D81" s="41" t="str">
        <f t="shared" si="15"/>
        <v/>
      </c>
      <c r="E81" s="65"/>
      <c r="F81" s="38" t="str">
        <f t="shared" si="16"/>
        <v/>
      </c>
      <c r="G81" s="49" t="str">
        <f t="shared" si="17"/>
        <v/>
      </c>
      <c r="H81" s="49" t="str">
        <f t="shared" si="18"/>
        <v/>
      </c>
      <c r="I81" s="119"/>
      <c r="J81" s="119"/>
      <c r="K81" s="119"/>
      <c r="L81" s="11"/>
      <c r="M81" s="65"/>
      <c r="N81" s="123"/>
      <c r="O81" s="123"/>
      <c r="P81" s="120"/>
      <c r="Q81" s="79"/>
      <c r="R81" s="123"/>
      <c r="S81" s="123"/>
      <c r="T81" s="123"/>
      <c r="U81" s="124" t="str">
        <f t="shared" si="12"/>
        <v/>
      </c>
      <c r="V81" s="116"/>
      <c r="W81" s="121"/>
    </row>
    <row r="82" spans="1:23" ht="25.05" customHeight="1" x14ac:dyDescent="0.3">
      <c r="A82" s="64">
        <v>78</v>
      </c>
      <c r="B82" s="60" t="str">
        <f t="shared" si="13"/>
        <v/>
      </c>
      <c r="C82" s="118" t="str">
        <f t="shared" si="14"/>
        <v/>
      </c>
      <c r="D82" s="41" t="str">
        <f t="shared" si="15"/>
        <v/>
      </c>
      <c r="E82" s="65"/>
      <c r="F82" s="38" t="str">
        <f t="shared" si="16"/>
        <v/>
      </c>
      <c r="G82" s="49" t="str">
        <f t="shared" si="17"/>
        <v/>
      </c>
      <c r="H82" s="49" t="str">
        <f t="shared" si="18"/>
        <v/>
      </c>
      <c r="I82" s="119"/>
      <c r="J82" s="119"/>
      <c r="K82" s="119"/>
      <c r="L82" s="11"/>
      <c r="M82" s="65"/>
      <c r="N82" s="123"/>
      <c r="O82" s="123"/>
      <c r="P82" s="120"/>
      <c r="Q82" s="79"/>
      <c r="R82" s="123"/>
      <c r="S82" s="123"/>
      <c r="T82" s="123"/>
      <c r="U82" s="124" t="str">
        <f t="shared" si="12"/>
        <v/>
      </c>
      <c r="V82" s="116"/>
      <c r="W82" s="121"/>
    </row>
    <row r="83" spans="1:23" ht="25.05" customHeight="1" x14ac:dyDescent="0.3">
      <c r="A83" s="64">
        <v>79</v>
      </c>
      <c r="B83" s="60" t="str">
        <f t="shared" si="13"/>
        <v/>
      </c>
      <c r="C83" s="118" t="str">
        <f t="shared" si="14"/>
        <v/>
      </c>
      <c r="D83" s="41" t="str">
        <f t="shared" si="15"/>
        <v/>
      </c>
      <c r="E83" s="65"/>
      <c r="F83" s="38" t="str">
        <f t="shared" si="16"/>
        <v/>
      </c>
      <c r="G83" s="49" t="str">
        <f t="shared" si="17"/>
        <v/>
      </c>
      <c r="H83" s="49" t="str">
        <f t="shared" si="18"/>
        <v/>
      </c>
      <c r="I83" s="119"/>
      <c r="J83" s="119"/>
      <c r="K83" s="119"/>
      <c r="L83" s="11"/>
      <c r="M83" s="65"/>
      <c r="N83" s="123"/>
      <c r="O83" s="123"/>
      <c r="P83" s="120"/>
      <c r="Q83" s="79"/>
      <c r="R83" s="123"/>
      <c r="S83" s="123"/>
      <c r="T83" s="123"/>
      <c r="U83" s="124" t="str">
        <f t="shared" si="12"/>
        <v/>
      </c>
      <c r="V83" s="116"/>
      <c r="W83" s="121"/>
    </row>
    <row r="84" spans="1:23" ht="25.05" customHeight="1" x14ac:dyDescent="0.3">
      <c r="A84" s="64">
        <v>80</v>
      </c>
      <c r="B84" s="60" t="str">
        <f t="shared" si="13"/>
        <v/>
      </c>
      <c r="C84" s="118" t="str">
        <f t="shared" si="14"/>
        <v/>
      </c>
      <c r="D84" s="41" t="str">
        <f t="shared" si="15"/>
        <v/>
      </c>
      <c r="E84" s="65"/>
      <c r="F84" s="38" t="str">
        <f t="shared" si="16"/>
        <v/>
      </c>
      <c r="G84" s="49" t="str">
        <f t="shared" si="17"/>
        <v/>
      </c>
      <c r="H84" s="49" t="str">
        <f t="shared" si="18"/>
        <v/>
      </c>
      <c r="I84" s="119"/>
      <c r="J84" s="119"/>
      <c r="K84" s="119"/>
      <c r="L84" s="11"/>
      <c r="M84" s="65"/>
      <c r="N84" s="123"/>
      <c r="O84" s="123"/>
      <c r="P84" s="120"/>
      <c r="Q84" s="79"/>
      <c r="R84" s="123"/>
      <c r="S84" s="123"/>
      <c r="T84" s="123"/>
      <c r="U84" s="124" t="str">
        <f t="shared" si="12"/>
        <v/>
      </c>
      <c r="V84" s="116"/>
      <c r="W84" s="121"/>
    </row>
    <row r="85" spans="1:23" ht="25.05" customHeight="1" x14ac:dyDescent="0.3">
      <c r="A85" s="64">
        <v>81</v>
      </c>
      <c r="B85" s="60" t="str">
        <f t="shared" si="13"/>
        <v/>
      </c>
      <c r="C85" s="118" t="str">
        <f t="shared" si="14"/>
        <v/>
      </c>
      <c r="D85" s="41" t="str">
        <f t="shared" si="15"/>
        <v/>
      </c>
      <c r="E85" s="65"/>
      <c r="F85" s="38" t="str">
        <f t="shared" si="16"/>
        <v/>
      </c>
      <c r="G85" s="49" t="str">
        <f t="shared" si="17"/>
        <v/>
      </c>
      <c r="H85" s="49" t="str">
        <f t="shared" si="18"/>
        <v/>
      </c>
      <c r="I85" s="119"/>
      <c r="J85" s="119"/>
      <c r="K85" s="119"/>
      <c r="L85" s="11"/>
      <c r="M85" s="65"/>
      <c r="N85" s="123"/>
      <c r="O85" s="123"/>
      <c r="P85" s="120"/>
      <c r="Q85" s="79"/>
      <c r="R85" s="123"/>
      <c r="S85" s="123"/>
      <c r="T85" s="123"/>
      <c r="U85" s="124" t="str">
        <f t="shared" si="12"/>
        <v/>
      </c>
      <c r="V85" s="116"/>
      <c r="W85" s="121"/>
    </row>
    <row r="86" spans="1:23" ht="25.05" customHeight="1" x14ac:dyDescent="0.3">
      <c r="A86" s="64">
        <v>82</v>
      </c>
      <c r="B86" s="60" t="str">
        <f t="shared" si="13"/>
        <v/>
      </c>
      <c r="C86" s="118" t="str">
        <f t="shared" si="14"/>
        <v/>
      </c>
      <c r="D86" s="41" t="str">
        <f t="shared" si="15"/>
        <v/>
      </c>
      <c r="E86" s="65"/>
      <c r="F86" s="38" t="str">
        <f t="shared" si="16"/>
        <v/>
      </c>
      <c r="G86" s="49" t="str">
        <f t="shared" si="17"/>
        <v/>
      </c>
      <c r="H86" s="49" t="str">
        <f t="shared" si="18"/>
        <v/>
      </c>
      <c r="I86" s="119"/>
      <c r="J86" s="119"/>
      <c r="K86" s="119"/>
      <c r="L86" s="11"/>
      <c r="M86" s="65"/>
      <c r="N86" s="123"/>
      <c r="O86" s="123"/>
      <c r="P86" s="120"/>
      <c r="Q86" s="79"/>
      <c r="R86" s="123"/>
      <c r="S86" s="123"/>
      <c r="T86" s="123"/>
      <c r="U86" s="124" t="str">
        <f t="shared" si="12"/>
        <v/>
      </c>
      <c r="V86" s="116"/>
      <c r="W86" s="121"/>
    </row>
    <row r="87" spans="1:23" ht="25.05" customHeight="1" x14ac:dyDescent="0.3">
      <c r="A87" s="64">
        <v>83</v>
      </c>
      <c r="B87" s="60" t="str">
        <f t="shared" si="13"/>
        <v/>
      </c>
      <c r="C87" s="118" t="str">
        <f t="shared" si="14"/>
        <v/>
      </c>
      <c r="D87" s="41" t="str">
        <f t="shared" si="15"/>
        <v/>
      </c>
      <c r="E87" s="65"/>
      <c r="F87" s="38" t="str">
        <f t="shared" si="16"/>
        <v/>
      </c>
      <c r="G87" s="49" t="str">
        <f t="shared" si="17"/>
        <v/>
      </c>
      <c r="H87" s="49" t="str">
        <f t="shared" si="18"/>
        <v/>
      </c>
      <c r="I87" s="119"/>
      <c r="J87" s="119"/>
      <c r="K87" s="119"/>
      <c r="L87" s="11"/>
      <c r="M87" s="65"/>
      <c r="N87" s="123"/>
      <c r="O87" s="123"/>
      <c r="P87" s="120"/>
      <c r="Q87" s="79"/>
      <c r="R87" s="123"/>
      <c r="S87" s="123"/>
      <c r="T87" s="123"/>
      <c r="U87" s="124" t="str">
        <f t="shared" si="12"/>
        <v/>
      </c>
      <c r="V87" s="116"/>
      <c r="W87" s="121"/>
    </row>
    <row r="88" spans="1:23" ht="25.05" customHeight="1" x14ac:dyDescent="0.3">
      <c r="A88" s="64">
        <v>84</v>
      </c>
      <c r="B88" s="60" t="str">
        <f t="shared" si="13"/>
        <v/>
      </c>
      <c r="C88" s="118" t="str">
        <f t="shared" si="14"/>
        <v/>
      </c>
      <c r="D88" s="41" t="str">
        <f t="shared" si="15"/>
        <v/>
      </c>
      <c r="E88" s="65"/>
      <c r="F88" s="38" t="str">
        <f t="shared" si="16"/>
        <v/>
      </c>
      <c r="G88" s="49" t="str">
        <f t="shared" si="17"/>
        <v/>
      </c>
      <c r="H88" s="49" t="str">
        <f t="shared" si="18"/>
        <v/>
      </c>
      <c r="I88" s="119"/>
      <c r="J88" s="119"/>
      <c r="K88" s="119"/>
      <c r="L88" s="11"/>
      <c r="M88" s="65"/>
      <c r="N88" s="123"/>
      <c r="O88" s="123"/>
      <c r="P88" s="120"/>
      <c r="Q88" s="79"/>
      <c r="R88" s="123"/>
      <c r="S88" s="123"/>
      <c r="T88" s="123"/>
      <c r="U88" s="124" t="str">
        <f t="shared" si="12"/>
        <v/>
      </c>
      <c r="V88" s="116"/>
      <c r="W88" s="121"/>
    </row>
    <row r="89" spans="1:23" ht="25.05" customHeight="1" x14ac:dyDescent="0.3">
      <c r="A89" s="64">
        <v>85</v>
      </c>
      <c r="B89" s="60" t="str">
        <f t="shared" si="13"/>
        <v/>
      </c>
      <c r="C89" s="118" t="str">
        <f t="shared" si="14"/>
        <v/>
      </c>
      <c r="D89" s="41" t="str">
        <f t="shared" si="15"/>
        <v/>
      </c>
      <c r="E89" s="65"/>
      <c r="F89" s="38" t="str">
        <f t="shared" si="16"/>
        <v/>
      </c>
      <c r="G89" s="49" t="str">
        <f t="shared" si="17"/>
        <v/>
      </c>
      <c r="H89" s="49" t="str">
        <f t="shared" si="18"/>
        <v/>
      </c>
      <c r="I89" s="119"/>
      <c r="J89" s="119"/>
      <c r="K89" s="119"/>
      <c r="L89" s="11"/>
      <c r="M89" s="65"/>
      <c r="N89" s="123"/>
      <c r="O89" s="123"/>
      <c r="P89" s="120"/>
      <c r="Q89" s="79"/>
      <c r="R89" s="123"/>
      <c r="S89" s="123"/>
      <c r="T89" s="123"/>
      <c r="U89" s="124" t="str">
        <f t="shared" si="12"/>
        <v/>
      </c>
      <c r="V89" s="116"/>
      <c r="W89" s="121"/>
    </row>
    <row r="90" spans="1:23" ht="25.05" customHeight="1" x14ac:dyDescent="0.3">
      <c r="A90" s="64">
        <v>86</v>
      </c>
      <c r="B90" s="60" t="str">
        <f t="shared" si="13"/>
        <v/>
      </c>
      <c r="C90" s="118" t="str">
        <f t="shared" si="14"/>
        <v/>
      </c>
      <c r="D90" s="41" t="str">
        <f t="shared" si="15"/>
        <v/>
      </c>
      <c r="E90" s="65"/>
      <c r="F90" s="38" t="str">
        <f t="shared" si="16"/>
        <v/>
      </c>
      <c r="G90" s="49" t="str">
        <f t="shared" si="17"/>
        <v/>
      </c>
      <c r="H90" s="49" t="str">
        <f t="shared" si="18"/>
        <v/>
      </c>
      <c r="I90" s="119"/>
      <c r="J90" s="119"/>
      <c r="K90" s="119"/>
      <c r="L90" s="11"/>
      <c r="M90" s="65"/>
      <c r="N90" s="123"/>
      <c r="O90" s="123"/>
      <c r="P90" s="120"/>
      <c r="Q90" s="79"/>
      <c r="R90" s="123"/>
      <c r="S90" s="123"/>
      <c r="T90" s="123"/>
      <c r="U90" s="124" t="str">
        <f t="shared" si="12"/>
        <v/>
      </c>
      <c r="V90" s="116"/>
      <c r="W90" s="121"/>
    </row>
    <row r="91" spans="1:23" ht="25.05" customHeight="1" x14ac:dyDescent="0.3">
      <c r="A91" s="64">
        <v>87</v>
      </c>
      <c r="B91" s="60" t="str">
        <f t="shared" si="13"/>
        <v/>
      </c>
      <c r="C91" s="118" t="str">
        <f t="shared" si="14"/>
        <v/>
      </c>
      <c r="D91" s="41" t="str">
        <f t="shared" si="15"/>
        <v/>
      </c>
      <c r="E91" s="65"/>
      <c r="F91" s="38" t="str">
        <f t="shared" si="16"/>
        <v/>
      </c>
      <c r="G91" s="49" t="str">
        <f t="shared" si="17"/>
        <v/>
      </c>
      <c r="H91" s="49" t="str">
        <f t="shared" si="18"/>
        <v/>
      </c>
      <c r="I91" s="119"/>
      <c r="J91" s="119"/>
      <c r="K91" s="119"/>
      <c r="L91" s="11"/>
      <c r="M91" s="65"/>
      <c r="N91" s="123"/>
      <c r="O91" s="123"/>
      <c r="P91" s="120"/>
      <c r="Q91" s="79"/>
      <c r="R91" s="123"/>
      <c r="S91" s="123"/>
      <c r="T91" s="123"/>
      <c r="U91" s="124" t="str">
        <f t="shared" si="12"/>
        <v/>
      </c>
      <c r="V91" s="116"/>
      <c r="W91" s="121"/>
    </row>
    <row r="92" spans="1:23" ht="25.05" customHeight="1" x14ac:dyDescent="0.3">
      <c r="A92" s="64">
        <v>88</v>
      </c>
      <c r="B92" s="60" t="str">
        <f t="shared" si="13"/>
        <v/>
      </c>
      <c r="C92" s="118" t="str">
        <f t="shared" si="14"/>
        <v/>
      </c>
      <c r="D92" s="41" t="str">
        <f t="shared" si="15"/>
        <v/>
      </c>
      <c r="E92" s="65"/>
      <c r="F92" s="38" t="str">
        <f t="shared" si="16"/>
        <v/>
      </c>
      <c r="G92" s="49" t="str">
        <f t="shared" si="17"/>
        <v/>
      </c>
      <c r="H92" s="49" t="str">
        <f t="shared" si="18"/>
        <v/>
      </c>
      <c r="I92" s="119"/>
      <c r="J92" s="119"/>
      <c r="K92" s="119"/>
      <c r="L92" s="11"/>
      <c r="M92" s="65"/>
      <c r="N92" s="123"/>
      <c r="O92" s="123"/>
      <c r="P92" s="120"/>
      <c r="Q92" s="79"/>
      <c r="R92" s="123"/>
      <c r="S92" s="123"/>
      <c r="T92" s="123"/>
      <c r="U92" s="124" t="str">
        <f t="shared" si="12"/>
        <v/>
      </c>
      <c r="V92" s="116"/>
      <c r="W92" s="121"/>
    </row>
    <row r="93" spans="1:23" ht="25.05" customHeight="1" x14ac:dyDescent="0.3">
      <c r="A93" s="64">
        <v>89</v>
      </c>
      <c r="B93" s="60" t="str">
        <f t="shared" si="13"/>
        <v/>
      </c>
      <c r="C93" s="118" t="str">
        <f t="shared" si="14"/>
        <v/>
      </c>
      <c r="D93" s="41" t="str">
        <f t="shared" si="15"/>
        <v/>
      </c>
      <c r="E93" s="65"/>
      <c r="F93" s="38" t="str">
        <f t="shared" si="16"/>
        <v/>
      </c>
      <c r="G93" s="49" t="str">
        <f t="shared" si="17"/>
        <v/>
      </c>
      <c r="H93" s="49" t="str">
        <f t="shared" si="18"/>
        <v/>
      </c>
      <c r="I93" s="119"/>
      <c r="J93" s="119"/>
      <c r="K93" s="119"/>
      <c r="L93" s="11"/>
      <c r="M93" s="65"/>
      <c r="N93" s="123"/>
      <c r="O93" s="123"/>
      <c r="P93" s="120"/>
      <c r="Q93" s="79"/>
      <c r="R93" s="123"/>
      <c r="S93" s="123"/>
      <c r="T93" s="123"/>
      <c r="U93" s="124" t="str">
        <f t="shared" si="12"/>
        <v/>
      </c>
      <c r="V93" s="116"/>
      <c r="W93" s="121"/>
    </row>
    <row r="94" spans="1:23" ht="25.05" customHeight="1" x14ac:dyDescent="0.3">
      <c r="A94" s="64">
        <v>90</v>
      </c>
      <c r="B94" s="60" t="str">
        <f t="shared" si="13"/>
        <v/>
      </c>
      <c r="C94" s="118" t="str">
        <f t="shared" si="14"/>
        <v/>
      </c>
      <c r="D94" s="41" t="str">
        <f t="shared" si="15"/>
        <v/>
      </c>
      <c r="E94" s="65"/>
      <c r="F94" s="38" t="str">
        <f t="shared" si="16"/>
        <v/>
      </c>
      <c r="G94" s="49" t="str">
        <f t="shared" si="17"/>
        <v/>
      </c>
      <c r="H94" s="49" t="str">
        <f t="shared" si="18"/>
        <v/>
      </c>
      <c r="I94" s="119"/>
      <c r="J94" s="119"/>
      <c r="K94" s="119"/>
      <c r="L94" s="11"/>
      <c r="M94" s="65"/>
      <c r="N94" s="123"/>
      <c r="O94" s="123"/>
      <c r="P94" s="120"/>
      <c r="Q94" s="79"/>
      <c r="R94" s="123"/>
      <c r="S94" s="123"/>
      <c r="T94" s="123"/>
      <c r="U94" s="124" t="str">
        <f t="shared" si="12"/>
        <v/>
      </c>
      <c r="V94" s="116"/>
      <c r="W94" s="121"/>
    </row>
    <row r="95" spans="1:23" ht="25.05" customHeight="1" x14ac:dyDescent="0.3">
      <c r="A95" s="64">
        <v>91</v>
      </c>
      <c r="B95" s="60" t="str">
        <f t="shared" si="13"/>
        <v/>
      </c>
      <c r="C95" s="118" t="str">
        <f t="shared" si="14"/>
        <v/>
      </c>
      <c r="D95" s="41" t="str">
        <f t="shared" si="15"/>
        <v/>
      </c>
      <c r="E95" s="65"/>
      <c r="F95" s="38" t="str">
        <f t="shared" si="16"/>
        <v/>
      </c>
      <c r="G95" s="49" t="str">
        <f t="shared" si="17"/>
        <v/>
      </c>
      <c r="H95" s="49" t="str">
        <f t="shared" si="18"/>
        <v/>
      </c>
      <c r="I95" s="119"/>
      <c r="J95" s="119"/>
      <c r="K95" s="119"/>
      <c r="L95" s="11"/>
      <c r="M95" s="65"/>
      <c r="N95" s="123"/>
      <c r="O95" s="123"/>
      <c r="P95" s="120"/>
      <c r="Q95" s="79"/>
      <c r="R95" s="123"/>
      <c r="S95" s="123"/>
      <c r="T95" s="123"/>
      <c r="U95" s="124" t="str">
        <f t="shared" si="12"/>
        <v/>
      </c>
      <c r="V95" s="116"/>
      <c r="W95" s="121"/>
    </row>
    <row r="96" spans="1:23" ht="25.05" customHeight="1" x14ac:dyDescent="0.3">
      <c r="A96" s="64">
        <v>92</v>
      </c>
      <c r="B96" s="60" t="str">
        <f t="shared" si="13"/>
        <v/>
      </c>
      <c r="C96" s="118" t="str">
        <f t="shared" si="14"/>
        <v/>
      </c>
      <c r="D96" s="41" t="str">
        <f t="shared" si="15"/>
        <v/>
      </c>
      <c r="E96" s="65"/>
      <c r="F96" s="38" t="str">
        <f t="shared" si="16"/>
        <v/>
      </c>
      <c r="G96" s="49" t="str">
        <f t="shared" si="17"/>
        <v/>
      </c>
      <c r="H96" s="49" t="str">
        <f t="shared" si="18"/>
        <v/>
      </c>
      <c r="I96" s="119"/>
      <c r="J96" s="119"/>
      <c r="K96" s="119"/>
      <c r="L96" s="11"/>
      <c r="M96" s="65"/>
      <c r="N96" s="123"/>
      <c r="O96" s="123"/>
      <c r="P96" s="120"/>
      <c r="Q96" s="79"/>
      <c r="R96" s="123"/>
      <c r="S96" s="123"/>
      <c r="T96" s="123"/>
      <c r="U96" s="124" t="str">
        <f t="shared" si="12"/>
        <v/>
      </c>
      <c r="V96" s="116"/>
      <c r="W96" s="121"/>
    </row>
    <row r="97" spans="1:23" ht="25.05" customHeight="1" x14ac:dyDescent="0.3">
      <c r="A97" s="64">
        <v>93</v>
      </c>
      <c r="B97" s="60" t="str">
        <f t="shared" si="13"/>
        <v/>
      </c>
      <c r="C97" s="118" t="str">
        <f t="shared" si="14"/>
        <v/>
      </c>
      <c r="D97" s="41" t="str">
        <f t="shared" si="15"/>
        <v/>
      </c>
      <c r="E97" s="65"/>
      <c r="F97" s="38" t="str">
        <f t="shared" si="16"/>
        <v/>
      </c>
      <c r="G97" s="49" t="str">
        <f t="shared" si="17"/>
        <v/>
      </c>
      <c r="H97" s="49" t="str">
        <f t="shared" si="18"/>
        <v/>
      </c>
      <c r="I97" s="119"/>
      <c r="J97" s="119"/>
      <c r="K97" s="119"/>
      <c r="L97" s="11"/>
      <c r="M97" s="65"/>
      <c r="N97" s="123"/>
      <c r="O97" s="123"/>
      <c r="P97" s="120"/>
      <c r="Q97" s="79"/>
      <c r="R97" s="123"/>
      <c r="S97" s="123"/>
      <c r="T97" s="123"/>
      <c r="U97" s="124" t="str">
        <f t="shared" si="12"/>
        <v/>
      </c>
      <c r="V97" s="116"/>
      <c r="W97" s="121"/>
    </row>
    <row r="98" spans="1:23" ht="25.05" customHeight="1" x14ac:dyDescent="0.3">
      <c r="A98" s="64">
        <v>94</v>
      </c>
      <c r="B98" s="60" t="str">
        <f t="shared" si="13"/>
        <v/>
      </c>
      <c r="C98" s="118" t="str">
        <f t="shared" si="14"/>
        <v/>
      </c>
      <c r="D98" s="41" t="str">
        <f t="shared" si="15"/>
        <v/>
      </c>
      <c r="E98" s="65"/>
      <c r="F98" s="38" t="str">
        <f t="shared" si="16"/>
        <v/>
      </c>
      <c r="G98" s="49" t="str">
        <f t="shared" si="17"/>
        <v/>
      </c>
      <c r="H98" s="49" t="str">
        <f t="shared" si="18"/>
        <v/>
      </c>
      <c r="I98" s="119"/>
      <c r="J98" s="119"/>
      <c r="K98" s="119"/>
      <c r="L98" s="11"/>
      <c r="M98" s="65"/>
      <c r="N98" s="123"/>
      <c r="O98" s="123"/>
      <c r="P98" s="120"/>
      <c r="Q98" s="79"/>
      <c r="R98" s="123"/>
      <c r="S98" s="123"/>
      <c r="T98" s="123"/>
      <c r="U98" s="124" t="str">
        <f t="shared" si="12"/>
        <v/>
      </c>
      <c r="V98" s="116"/>
      <c r="W98" s="121"/>
    </row>
    <row r="99" spans="1:23" ht="25.05" customHeight="1" x14ac:dyDescent="0.3">
      <c r="A99" s="64">
        <v>95</v>
      </c>
      <c r="B99" s="60" t="str">
        <f t="shared" si="13"/>
        <v/>
      </c>
      <c r="C99" s="118" t="str">
        <f t="shared" si="14"/>
        <v/>
      </c>
      <c r="D99" s="41" t="str">
        <f t="shared" si="15"/>
        <v/>
      </c>
      <c r="E99" s="65"/>
      <c r="F99" s="38" t="str">
        <f t="shared" si="16"/>
        <v/>
      </c>
      <c r="G99" s="49" t="str">
        <f t="shared" si="17"/>
        <v/>
      </c>
      <c r="H99" s="49" t="str">
        <f t="shared" si="18"/>
        <v/>
      </c>
      <c r="I99" s="119"/>
      <c r="J99" s="119"/>
      <c r="K99" s="119"/>
      <c r="L99" s="11"/>
      <c r="M99" s="65"/>
      <c r="N99" s="123"/>
      <c r="O99" s="123"/>
      <c r="P99" s="120"/>
      <c r="Q99" s="79"/>
      <c r="R99" s="123"/>
      <c r="S99" s="123"/>
      <c r="T99" s="123"/>
      <c r="U99" s="124" t="str">
        <f t="shared" si="12"/>
        <v/>
      </c>
      <c r="V99" s="116"/>
      <c r="W99" s="121"/>
    </row>
    <row r="100" spans="1:23" ht="25.05" customHeight="1" x14ac:dyDescent="0.3">
      <c r="A100" s="64">
        <v>96</v>
      </c>
      <c r="B100" s="60" t="str">
        <f t="shared" si="13"/>
        <v/>
      </c>
      <c r="C100" s="118" t="str">
        <f t="shared" si="14"/>
        <v/>
      </c>
      <c r="D100" s="41" t="str">
        <f t="shared" si="15"/>
        <v/>
      </c>
      <c r="E100" s="65"/>
      <c r="F100" s="38" t="str">
        <f t="shared" si="16"/>
        <v/>
      </c>
      <c r="G100" s="49" t="str">
        <f t="shared" si="17"/>
        <v/>
      </c>
      <c r="H100" s="49" t="str">
        <f t="shared" si="18"/>
        <v/>
      </c>
      <c r="I100" s="119"/>
      <c r="J100" s="119"/>
      <c r="K100" s="119"/>
      <c r="L100" s="11"/>
      <c r="M100" s="65"/>
      <c r="N100" s="123"/>
      <c r="O100" s="123"/>
      <c r="P100" s="120"/>
      <c r="Q100" s="79"/>
      <c r="R100" s="123"/>
      <c r="S100" s="123"/>
      <c r="T100" s="123"/>
      <c r="U100" s="124" t="str">
        <f t="shared" si="12"/>
        <v/>
      </c>
      <c r="V100" s="116"/>
      <c r="W100" s="121"/>
    </row>
    <row r="101" spans="1:23" ht="25.05" customHeight="1" x14ac:dyDescent="0.3">
      <c r="A101" s="64">
        <v>97</v>
      </c>
      <c r="B101" s="60" t="str">
        <f t="shared" si="13"/>
        <v/>
      </c>
      <c r="C101" s="118" t="str">
        <f t="shared" si="14"/>
        <v/>
      </c>
      <c r="D101" s="41" t="str">
        <f t="shared" si="15"/>
        <v/>
      </c>
      <c r="E101" s="65"/>
      <c r="F101" s="38" t="str">
        <f t="shared" si="16"/>
        <v/>
      </c>
      <c r="G101" s="49" t="str">
        <f t="shared" si="17"/>
        <v/>
      </c>
      <c r="H101" s="49" t="str">
        <f t="shared" si="18"/>
        <v/>
      </c>
      <c r="I101" s="119"/>
      <c r="J101" s="119"/>
      <c r="K101" s="119"/>
      <c r="L101" s="11"/>
      <c r="M101" s="65"/>
      <c r="N101" s="123"/>
      <c r="O101" s="123"/>
      <c r="P101" s="120"/>
      <c r="Q101" s="79"/>
      <c r="R101" s="123"/>
      <c r="S101" s="123"/>
      <c r="T101" s="123"/>
      <c r="U101" s="124" t="str">
        <f t="shared" si="12"/>
        <v/>
      </c>
      <c r="V101" s="116"/>
      <c r="W101" s="121"/>
    </row>
    <row r="102" spans="1:23" ht="25.05" customHeight="1" x14ac:dyDescent="0.3">
      <c r="A102" s="64">
        <v>98</v>
      </c>
      <c r="B102" s="60" t="str">
        <f t="shared" si="13"/>
        <v/>
      </c>
      <c r="C102" s="118" t="str">
        <f t="shared" si="14"/>
        <v/>
      </c>
      <c r="D102" s="41" t="str">
        <f t="shared" si="15"/>
        <v/>
      </c>
      <c r="E102" s="65"/>
      <c r="F102" s="38" t="str">
        <f t="shared" si="16"/>
        <v/>
      </c>
      <c r="G102" s="49" t="str">
        <f t="shared" si="17"/>
        <v/>
      </c>
      <c r="H102" s="49" t="str">
        <f t="shared" si="18"/>
        <v/>
      </c>
      <c r="I102" s="119"/>
      <c r="J102" s="119"/>
      <c r="K102" s="119"/>
      <c r="L102" s="11"/>
      <c r="M102" s="65"/>
      <c r="N102" s="123"/>
      <c r="O102" s="123"/>
      <c r="P102" s="120"/>
      <c r="Q102" s="79"/>
      <c r="R102" s="123"/>
      <c r="S102" s="123"/>
      <c r="T102" s="123"/>
      <c r="U102" s="124" t="str">
        <f t="shared" si="12"/>
        <v/>
      </c>
      <c r="V102" s="116"/>
      <c r="W102" s="121"/>
    </row>
    <row r="103" spans="1:23" ht="25.05" customHeight="1" x14ac:dyDescent="0.3">
      <c r="A103" s="64">
        <v>99</v>
      </c>
      <c r="B103" s="60" t="str">
        <f t="shared" si="13"/>
        <v/>
      </c>
      <c r="C103" s="118" t="str">
        <f t="shared" si="14"/>
        <v/>
      </c>
      <c r="D103" s="41" t="str">
        <f t="shared" si="15"/>
        <v/>
      </c>
      <c r="E103" s="65"/>
      <c r="F103" s="38" t="str">
        <f t="shared" si="16"/>
        <v/>
      </c>
      <c r="G103" s="49" t="str">
        <f t="shared" si="17"/>
        <v/>
      </c>
      <c r="H103" s="49" t="str">
        <f t="shared" si="18"/>
        <v/>
      </c>
      <c r="I103" s="119"/>
      <c r="J103" s="119"/>
      <c r="K103" s="119"/>
      <c r="L103" s="11"/>
      <c r="M103" s="65"/>
      <c r="N103" s="123"/>
      <c r="O103" s="123"/>
      <c r="P103" s="120"/>
      <c r="Q103" s="79"/>
      <c r="R103" s="123"/>
      <c r="S103" s="123"/>
      <c r="T103" s="123"/>
      <c r="U103" s="124" t="str">
        <f t="shared" si="12"/>
        <v/>
      </c>
      <c r="V103" s="116"/>
      <c r="W103" s="121"/>
    </row>
    <row r="104" spans="1:23" ht="25.05" customHeight="1" x14ac:dyDescent="0.3">
      <c r="A104" s="64">
        <v>100</v>
      </c>
      <c r="B104" s="60" t="str">
        <f t="shared" ref="B104:B154" si="19">IF(J104&lt;&gt;"", $B$5, "")</f>
        <v/>
      </c>
      <c r="C104" s="118" t="str">
        <f t="shared" ref="C104:C154" si="20">IF(J104&lt;&gt;"", $C$5, "")</f>
        <v/>
      </c>
      <c r="D104" s="41" t="str">
        <f t="shared" si="15"/>
        <v/>
      </c>
      <c r="E104" s="65"/>
      <c r="F104" s="38" t="str">
        <f t="shared" si="16"/>
        <v/>
      </c>
      <c r="G104" s="49" t="str">
        <f t="shared" si="17"/>
        <v/>
      </c>
      <c r="H104" s="49" t="str">
        <f t="shared" si="18"/>
        <v/>
      </c>
      <c r="I104" s="119"/>
      <c r="J104" s="119"/>
      <c r="K104" s="119"/>
      <c r="L104" s="11"/>
      <c r="M104" s="65"/>
      <c r="N104" s="123"/>
      <c r="O104" s="123"/>
      <c r="P104" s="120"/>
      <c r="Q104" s="79"/>
      <c r="R104" s="123"/>
      <c r="S104" s="123"/>
      <c r="T104" s="123"/>
      <c r="U104" s="124" t="str">
        <f t="shared" si="12"/>
        <v/>
      </c>
      <c r="V104" s="116"/>
      <c r="W104" s="121"/>
    </row>
    <row r="105" spans="1:23" ht="25.05" customHeight="1" x14ac:dyDescent="0.3">
      <c r="A105" s="64">
        <v>101</v>
      </c>
      <c r="B105" s="60" t="str">
        <f t="shared" si="19"/>
        <v/>
      </c>
      <c r="C105" s="118" t="str">
        <f t="shared" si="20"/>
        <v/>
      </c>
      <c r="D105" s="41" t="str">
        <f t="shared" si="15"/>
        <v/>
      </c>
      <c r="E105" s="65"/>
      <c r="F105" s="38" t="str">
        <f t="shared" si="16"/>
        <v/>
      </c>
      <c r="G105" s="49" t="str">
        <f t="shared" si="17"/>
        <v/>
      </c>
      <c r="H105" s="49" t="str">
        <f t="shared" si="18"/>
        <v/>
      </c>
      <c r="I105" s="119"/>
      <c r="J105" s="119"/>
      <c r="K105" s="119"/>
      <c r="L105" s="11"/>
      <c r="M105" s="65"/>
      <c r="N105" s="123"/>
      <c r="O105" s="123"/>
      <c r="P105" s="120"/>
      <c r="Q105" s="79"/>
      <c r="R105" s="123"/>
      <c r="S105" s="123"/>
      <c r="T105" s="123"/>
      <c r="U105" s="124" t="str">
        <f t="shared" si="12"/>
        <v/>
      </c>
      <c r="V105" s="116"/>
      <c r="W105" s="121"/>
    </row>
    <row r="106" spans="1:23" ht="25.05" customHeight="1" x14ac:dyDescent="0.3">
      <c r="A106" s="64">
        <v>102</v>
      </c>
      <c r="B106" s="60" t="str">
        <f t="shared" si="19"/>
        <v/>
      </c>
      <c r="C106" s="118" t="str">
        <f t="shared" si="20"/>
        <v/>
      </c>
      <c r="D106" s="41" t="str">
        <f t="shared" si="15"/>
        <v/>
      </c>
      <c r="E106" s="65"/>
      <c r="F106" s="38" t="str">
        <f t="shared" si="16"/>
        <v/>
      </c>
      <c r="G106" s="49" t="str">
        <f t="shared" si="17"/>
        <v/>
      </c>
      <c r="H106" s="49" t="str">
        <f t="shared" si="18"/>
        <v/>
      </c>
      <c r="I106" s="119"/>
      <c r="J106" s="119"/>
      <c r="K106" s="119"/>
      <c r="L106" s="11"/>
      <c r="M106" s="65"/>
      <c r="N106" s="123"/>
      <c r="O106" s="123"/>
      <c r="P106" s="120"/>
      <c r="Q106" s="79"/>
      <c r="R106" s="123"/>
      <c r="S106" s="123"/>
      <c r="T106" s="123"/>
      <c r="U106" s="124" t="str">
        <f t="shared" si="12"/>
        <v/>
      </c>
      <c r="V106" s="116"/>
      <c r="W106" s="121"/>
    </row>
    <row r="107" spans="1:23" ht="25.05" customHeight="1" x14ac:dyDescent="0.3">
      <c r="A107" s="64">
        <v>103</v>
      </c>
      <c r="B107" s="60" t="str">
        <f t="shared" si="19"/>
        <v/>
      </c>
      <c r="C107" s="118" t="str">
        <f t="shared" si="20"/>
        <v/>
      </c>
      <c r="D107" s="41" t="str">
        <f t="shared" si="15"/>
        <v/>
      </c>
      <c r="E107" s="65"/>
      <c r="F107" s="38" t="str">
        <f t="shared" si="16"/>
        <v/>
      </c>
      <c r="G107" s="49" t="str">
        <f t="shared" si="17"/>
        <v/>
      </c>
      <c r="H107" s="49" t="str">
        <f t="shared" si="18"/>
        <v/>
      </c>
      <c r="I107" s="119"/>
      <c r="J107" s="119"/>
      <c r="K107" s="119"/>
      <c r="L107" s="11"/>
      <c r="M107" s="65"/>
      <c r="N107" s="123"/>
      <c r="O107" s="123"/>
      <c r="P107" s="120"/>
      <c r="Q107" s="79"/>
      <c r="R107" s="123"/>
      <c r="S107" s="123"/>
      <c r="T107" s="123"/>
      <c r="U107" s="124" t="str">
        <f t="shared" si="12"/>
        <v/>
      </c>
      <c r="V107" s="116"/>
      <c r="W107" s="121"/>
    </row>
    <row r="108" spans="1:23" ht="25.05" customHeight="1" x14ac:dyDescent="0.3">
      <c r="A108" s="64">
        <v>104</v>
      </c>
      <c r="B108" s="60" t="str">
        <f t="shared" si="19"/>
        <v/>
      </c>
      <c r="C108" s="118" t="str">
        <f t="shared" si="20"/>
        <v/>
      </c>
      <c r="D108" s="41" t="str">
        <f t="shared" si="15"/>
        <v/>
      </c>
      <c r="E108" s="65"/>
      <c r="F108" s="38" t="str">
        <f t="shared" si="16"/>
        <v/>
      </c>
      <c r="G108" s="49" t="str">
        <f t="shared" si="17"/>
        <v/>
      </c>
      <c r="H108" s="49" t="str">
        <f t="shared" si="18"/>
        <v/>
      </c>
      <c r="I108" s="119"/>
      <c r="J108" s="119"/>
      <c r="K108" s="119"/>
      <c r="L108" s="11"/>
      <c r="M108" s="65"/>
      <c r="N108" s="123"/>
      <c r="O108" s="123"/>
      <c r="P108" s="120"/>
      <c r="Q108" s="79"/>
      <c r="R108" s="123"/>
      <c r="S108" s="123"/>
      <c r="T108" s="123"/>
      <c r="U108" s="124" t="str">
        <f t="shared" si="12"/>
        <v/>
      </c>
      <c r="V108" s="116"/>
      <c r="W108" s="121"/>
    </row>
    <row r="109" spans="1:23" ht="25.05" customHeight="1" x14ac:dyDescent="0.3">
      <c r="A109" s="64">
        <v>105</v>
      </c>
      <c r="B109" s="60" t="str">
        <f t="shared" si="19"/>
        <v/>
      </c>
      <c r="C109" s="118" t="str">
        <f t="shared" si="20"/>
        <v/>
      </c>
      <c r="D109" s="41" t="str">
        <f t="shared" si="15"/>
        <v/>
      </c>
      <c r="E109" s="65"/>
      <c r="F109" s="38" t="str">
        <f t="shared" si="16"/>
        <v/>
      </c>
      <c r="G109" s="49" t="str">
        <f t="shared" si="17"/>
        <v/>
      </c>
      <c r="H109" s="49" t="str">
        <f t="shared" si="18"/>
        <v/>
      </c>
      <c r="I109" s="119"/>
      <c r="J109" s="119"/>
      <c r="K109" s="119"/>
      <c r="L109" s="11"/>
      <c r="M109" s="65"/>
      <c r="N109" s="123"/>
      <c r="O109" s="123"/>
      <c r="P109" s="120"/>
      <c r="Q109" s="79"/>
      <c r="R109" s="123"/>
      <c r="S109" s="123"/>
      <c r="T109" s="123"/>
      <c r="U109" s="124" t="str">
        <f t="shared" si="12"/>
        <v/>
      </c>
      <c r="V109" s="116"/>
      <c r="W109" s="121"/>
    </row>
    <row r="110" spans="1:23" ht="25.05" customHeight="1" x14ac:dyDescent="0.3">
      <c r="A110" s="64">
        <v>106</v>
      </c>
      <c r="B110" s="60" t="str">
        <f t="shared" si="19"/>
        <v/>
      </c>
      <c r="C110" s="118" t="str">
        <f t="shared" si="20"/>
        <v/>
      </c>
      <c r="D110" s="41" t="str">
        <f t="shared" si="15"/>
        <v/>
      </c>
      <c r="E110" s="65"/>
      <c r="F110" s="38" t="str">
        <f t="shared" si="16"/>
        <v/>
      </c>
      <c r="G110" s="49" t="str">
        <f t="shared" si="17"/>
        <v/>
      </c>
      <c r="H110" s="49" t="str">
        <f t="shared" si="18"/>
        <v/>
      </c>
      <c r="I110" s="119"/>
      <c r="J110" s="119"/>
      <c r="K110" s="119"/>
      <c r="L110" s="11"/>
      <c r="M110" s="65"/>
      <c r="N110" s="123"/>
      <c r="O110" s="123"/>
      <c r="P110" s="120"/>
      <c r="Q110" s="79"/>
      <c r="R110" s="123"/>
      <c r="S110" s="123"/>
      <c r="T110" s="123"/>
      <c r="U110" s="124" t="str">
        <f t="shared" si="12"/>
        <v/>
      </c>
      <c r="V110" s="116"/>
      <c r="W110" s="121"/>
    </row>
    <row r="111" spans="1:23" ht="25.05" customHeight="1" x14ac:dyDescent="0.3">
      <c r="A111" s="64">
        <v>107</v>
      </c>
      <c r="B111" s="60" t="str">
        <f t="shared" si="19"/>
        <v/>
      </c>
      <c r="C111" s="118" t="str">
        <f t="shared" si="20"/>
        <v/>
      </c>
      <c r="D111" s="41" t="str">
        <f t="shared" si="15"/>
        <v/>
      </c>
      <c r="E111" s="65"/>
      <c r="F111" s="38" t="str">
        <f t="shared" si="16"/>
        <v/>
      </c>
      <c r="G111" s="49" t="str">
        <f t="shared" si="17"/>
        <v/>
      </c>
      <c r="H111" s="49" t="str">
        <f t="shared" si="18"/>
        <v/>
      </c>
      <c r="I111" s="119"/>
      <c r="J111" s="119"/>
      <c r="K111" s="119"/>
      <c r="L111" s="11"/>
      <c r="M111" s="65"/>
      <c r="N111" s="123"/>
      <c r="O111" s="123"/>
      <c r="P111" s="120"/>
      <c r="Q111" s="79"/>
      <c r="R111" s="123"/>
      <c r="S111" s="123"/>
      <c r="T111" s="123"/>
      <c r="U111" s="124" t="str">
        <f t="shared" si="12"/>
        <v/>
      </c>
      <c r="V111" s="116"/>
      <c r="W111" s="121"/>
    </row>
    <row r="112" spans="1:23" ht="25.05" customHeight="1" x14ac:dyDescent="0.3">
      <c r="A112" s="64">
        <v>108</v>
      </c>
      <c r="B112" s="60" t="str">
        <f t="shared" si="19"/>
        <v/>
      </c>
      <c r="C112" s="118" t="str">
        <f t="shared" si="20"/>
        <v/>
      </c>
      <c r="D112" s="41" t="str">
        <f t="shared" si="15"/>
        <v/>
      </c>
      <c r="E112" s="65"/>
      <c r="F112" s="38" t="str">
        <f t="shared" si="16"/>
        <v/>
      </c>
      <c r="G112" s="49" t="str">
        <f t="shared" si="17"/>
        <v/>
      </c>
      <c r="H112" s="49" t="str">
        <f t="shared" si="18"/>
        <v/>
      </c>
      <c r="I112" s="119"/>
      <c r="J112" s="119"/>
      <c r="K112" s="119"/>
      <c r="L112" s="11"/>
      <c r="M112" s="65"/>
      <c r="N112" s="123"/>
      <c r="O112" s="123"/>
      <c r="P112" s="120"/>
      <c r="Q112" s="79"/>
      <c r="R112" s="123"/>
      <c r="S112" s="123"/>
      <c r="T112" s="123"/>
      <c r="U112" s="124" t="str">
        <f t="shared" si="12"/>
        <v/>
      </c>
      <c r="V112" s="116"/>
      <c r="W112" s="121"/>
    </row>
    <row r="113" spans="1:23" ht="25.05" customHeight="1" x14ac:dyDescent="0.3">
      <c r="A113" s="64">
        <v>109</v>
      </c>
      <c r="B113" s="60" t="str">
        <f t="shared" si="19"/>
        <v/>
      </c>
      <c r="C113" s="118" t="str">
        <f t="shared" si="20"/>
        <v/>
      </c>
      <c r="D113" s="41" t="str">
        <f t="shared" si="15"/>
        <v/>
      </c>
      <c r="E113" s="65"/>
      <c r="F113" s="38" t="str">
        <f t="shared" si="16"/>
        <v/>
      </c>
      <c r="G113" s="49" t="str">
        <f t="shared" si="17"/>
        <v/>
      </c>
      <c r="H113" s="49" t="str">
        <f t="shared" si="18"/>
        <v/>
      </c>
      <c r="I113" s="119"/>
      <c r="J113" s="119"/>
      <c r="K113" s="119"/>
      <c r="L113" s="11"/>
      <c r="M113" s="65"/>
      <c r="N113" s="123"/>
      <c r="O113" s="123"/>
      <c r="P113" s="120"/>
      <c r="Q113" s="79"/>
      <c r="R113" s="123"/>
      <c r="S113" s="123"/>
      <c r="T113" s="123"/>
      <c r="U113" s="124" t="str">
        <f t="shared" si="12"/>
        <v/>
      </c>
      <c r="V113" s="116"/>
      <c r="W113" s="121"/>
    </row>
    <row r="114" spans="1:23" ht="25.05" customHeight="1" x14ac:dyDescent="0.3">
      <c r="A114" s="64">
        <v>110</v>
      </c>
      <c r="B114" s="60" t="str">
        <f t="shared" si="19"/>
        <v/>
      </c>
      <c r="C114" s="118" t="str">
        <f t="shared" si="20"/>
        <v/>
      </c>
      <c r="D114" s="41" t="str">
        <f t="shared" si="15"/>
        <v/>
      </c>
      <c r="E114" s="65"/>
      <c r="F114" s="38" t="str">
        <f t="shared" si="16"/>
        <v/>
      </c>
      <c r="G114" s="49" t="str">
        <f t="shared" si="17"/>
        <v/>
      </c>
      <c r="H114" s="49" t="str">
        <f t="shared" si="18"/>
        <v/>
      </c>
      <c r="I114" s="119"/>
      <c r="J114" s="119"/>
      <c r="K114" s="119"/>
      <c r="L114" s="11"/>
      <c r="M114" s="65"/>
      <c r="N114" s="123"/>
      <c r="O114" s="123"/>
      <c r="P114" s="120"/>
      <c r="Q114" s="79"/>
      <c r="R114" s="123"/>
      <c r="S114" s="123"/>
      <c r="T114" s="123"/>
      <c r="U114" s="124" t="str">
        <f t="shared" si="12"/>
        <v/>
      </c>
      <c r="V114" s="116"/>
      <c r="W114" s="121"/>
    </row>
    <row r="115" spans="1:23" ht="25.05" customHeight="1" x14ac:dyDescent="0.3">
      <c r="A115" s="64">
        <v>111</v>
      </c>
      <c r="B115" s="60" t="str">
        <f t="shared" si="19"/>
        <v/>
      </c>
      <c r="C115" s="118" t="str">
        <f t="shared" si="20"/>
        <v/>
      </c>
      <c r="D115" s="41" t="str">
        <f t="shared" si="15"/>
        <v/>
      </c>
      <c r="E115" s="65"/>
      <c r="F115" s="38" t="str">
        <f t="shared" si="16"/>
        <v/>
      </c>
      <c r="G115" s="49" t="str">
        <f t="shared" si="17"/>
        <v/>
      </c>
      <c r="H115" s="49" t="str">
        <f t="shared" si="18"/>
        <v/>
      </c>
      <c r="I115" s="119"/>
      <c r="J115" s="119"/>
      <c r="K115" s="119"/>
      <c r="L115" s="11"/>
      <c r="M115" s="65"/>
      <c r="N115" s="123"/>
      <c r="O115" s="123"/>
      <c r="P115" s="120"/>
      <c r="Q115" s="79"/>
      <c r="R115" s="123"/>
      <c r="S115" s="123"/>
      <c r="T115" s="123"/>
      <c r="U115" s="124" t="str">
        <f t="shared" si="12"/>
        <v/>
      </c>
      <c r="V115" s="116"/>
      <c r="W115" s="121"/>
    </row>
    <row r="116" spans="1:23" ht="25.05" customHeight="1" x14ac:dyDescent="0.3">
      <c r="A116" s="64">
        <v>112</v>
      </c>
      <c r="B116" s="60" t="str">
        <f t="shared" si="19"/>
        <v/>
      </c>
      <c r="C116" s="118" t="str">
        <f t="shared" si="20"/>
        <v/>
      </c>
      <c r="D116" s="41" t="str">
        <f t="shared" si="15"/>
        <v/>
      </c>
      <c r="E116" s="65"/>
      <c r="F116" s="38" t="str">
        <f t="shared" si="16"/>
        <v/>
      </c>
      <c r="G116" s="49" t="str">
        <f t="shared" si="17"/>
        <v/>
      </c>
      <c r="H116" s="49" t="str">
        <f t="shared" si="18"/>
        <v/>
      </c>
      <c r="I116" s="119"/>
      <c r="J116" s="119"/>
      <c r="K116" s="119"/>
      <c r="L116" s="11"/>
      <c r="M116" s="65"/>
      <c r="N116" s="123"/>
      <c r="O116" s="123"/>
      <c r="P116" s="120"/>
      <c r="Q116" s="79"/>
      <c r="R116" s="123"/>
      <c r="S116" s="123"/>
      <c r="T116" s="123"/>
      <c r="U116" s="124" t="str">
        <f t="shared" si="12"/>
        <v/>
      </c>
      <c r="V116" s="116"/>
      <c r="W116" s="121"/>
    </row>
    <row r="117" spans="1:23" ht="25.05" customHeight="1" x14ac:dyDescent="0.3">
      <c r="A117" s="64">
        <v>113</v>
      </c>
      <c r="B117" s="60" t="str">
        <f t="shared" si="19"/>
        <v/>
      </c>
      <c r="C117" s="118" t="str">
        <f t="shared" si="20"/>
        <v/>
      </c>
      <c r="D117" s="41" t="str">
        <f t="shared" si="15"/>
        <v/>
      </c>
      <c r="E117" s="65"/>
      <c r="F117" s="38" t="str">
        <f t="shared" si="16"/>
        <v/>
      </c>
      <c r="G117" s="49" t="str">
        <f t="shared" si="17"/>
        <v/>
      </c>
      <c r="H117" s="49" t="str">
        <f t="shared" si="18"/>
        <v/>
      </c>
      <c r="I117" s="119"/>
      <c r="J117" s="119"/>
      <c r="K117" s="119"/>
      <c r="L117" s="11"/>
      <c r="M117" s="65"/>
      <c r="N117" s="123"/>
      <c r="O117" s="123"/>
      <c r="P117" s="120"/>
      <c r="Q117" s="79"/>
      <c r="R117" s="123"/>
      <c r="S117" s="123"/>
      <c r="T117" s="123"/>
      <c r="U117" s="124" t="str">
        <f t="shared" si="12"/>
        <v/>
      </c>
      <c r="V117" s="116"/>
      <c r="W117" s="121"/>
    </row>
    <row r="118" spans="1:23" ht="25.05" customHeight="1" x14ac:dyDescent="0.3">
      <c r="A118" s="64">
        <v>114</v>
      </c>
      <c r="B118" s="60" t="str">
        <f t="shared" si="19"/>
        <v/>
      </c>
      <c r="C118" s="118" t="str">
        <f t="shared" si="20"/>
        <v/>
      </c>
      <c r="D118" s="41" t="str">
        <f t="shared" si="15"/>
        <v/>
      </c>
      <c r="E118" s="65"/>
      <c r="F118" s="38" t="str">
        <f t="shared" si="16"/>
        <v/>
      </c>
      <c r="G118" s="49" t="str">
        <f t="shared" si="17"/>
        <v/>
      </c>
      <c r="H118" s="49" t="str">
        <f t="shared" si="18"/>
        <v/>
      </c>
      <c r="I118" s="119"/>
      <c r="J118" s="119"/>
      <c r="K118" s="119"/>
      <c r="L118" s="11"/>
      <c r="M118" s="65"/>
      <c r="N118" s="123"/>
      <c r="O118" s="123"/>
      <c r="P118" s="120"/>
      <c r="Q118" s="79"/>
      <c r="R118" s="123"/>
      <c r="S118" s="123"/>
      <c r="T118" s="123"/>
      <c r="U118" s="124" t="str">
        <f t="shared" si="12"/>
        <v/>
      </c>
      <c r="V118" s="116"/>
      <c r="W118" s="121"/>
    </row>
    <row r="119" spans="1:23" ht="25.05" customHeight="1" x14ac:dyDescent="0.3">
      <c r="A119" s="64">
        <v>115</v>
      </c>
      <c r="B119" s="60" t="str">
        <f t="shared" si="19"/>
        <v/>
      </c>
      <c r="C119" s="118" t="str">
        <f t="shared" si="20"/>
        <v/>
      </c>
      <c r="D119" s="41" t="str">
        <f t="shared" si="15"/>
        <v/>
      </c>
      <c r="E119" s="65"/>
      <c r="F119" s="38" t="str">
        <f t="shared" si="16"/>
        <v/>
      </c>
      <c r="G119" s="49" t="str">
        <f t="shared" si="17"/>
        <v/>
      </c>
      <c r="H119" s="49" t="str">
        <f t="shared" si="18"/>
        <v/>
      </c>
      <c r="I119" s="119"/>
      <c r="J119" s="119"/>
      <c r="K119" s="119"/>
      <c r="L119" s="11"/>
      <c r="M119" s="65"/>
      <c r="N119" s="123"/>
      <c r="O119" s="123"/>
      <c r="P119" s="120"/>
      <c r="Q119" s="79"/>
      <c r="R119" s="123"/>
      <c r="S119" s="123"/>
      <c r="T119" s="123"/>
      <c r="U119" s="124" t="str">
        <f t="shared" si="12"/>
        <v/>
      </c>
      <c r="V119" s="116"/>
      <c r="W119" s="121"/>
    </row>
    <row r="120" spans="1:23" ht="25.05" customHeight="1" x14ac:dyDescent="0.3">
      <c r="A120" s="64">
        <v>116</v>
      </c>
      <c r="B120" s="60" t="str">
        <f t="shared" si="19"/>
        <v/>
      </c>
      <c r="C120" s="118" t="str">
        <f t="shared" si="20"/>
        <v/>
      </c>
      <c r="D120" s="41" t="str">
        <f t="shared" si="15"/>
        <v/>
      </c>
      <c r="E120" s="65"/>
      <c r="F120" s="38" t="str">
        <f t="shared" si="16"/>
        <v/>
      </c>
      <c r="G120" s="49" t="str">
        <f t="shared" si="17"/>
        <v/>
      </c>
      <c r="H120" s="49" t="str">
        <f t="shared" si="18"/>
        <v/>
      </c>
      <c r="I120" s="119"/>
      <c r="J120" s="119"/>
      <c r="K120" s="119"/>
      <c r="L120" s="11"/>
      <c r="M120" s="65"/>
      <c r="N120" s="123"/>
      <c r="O120" s="123"/>
      <c r="P120" s="120"/>
      <c r="Q120" s="79"/>
      <c r="R120" s="123"/>
      <c r="S120" s="123"/>
      <c r="T120" s="123"/>
      <c r="U120" s="124" t="str">
        <f t="shared" si="12"/>
        <v/>
      </c>
      <c r="V120" s="116"/>
      <c r="W120" s="121"/>
    </row>
    <row r="121" spans="1:23" ht="25.05" customHeight="1" x14ac:dyDescent="0.3">
      <c r="A121" s="64">
        <v>117</v>
      </c>
      <c r="B121" s="60" t="str">
        <f t="shared" si="19"/>
        <v/>
      </c>
      <c r="C121" s="118" t="str">
        <f t="shared" si="20"/>
        <v/>
      </c>
      <c r="D121" s="41" t="str">
        <f t="shared" si="15"/>
        <v/>
      </c>
      <c r="E121" s="65"/>
      <c r="F121" s="38" t="str">
        <f t="shared" si="16"/>
        <v/>
      </c>
      <c r="G121" s="49" t="str">
        <f t="shared" si="17"/>
        <v/>
      </c>
      <c r="H121" s="49" t="str">
        <f t="shared" si="18"/>
        <v/>
      </c>
      <c r="I121" s="119"/>
      <c r="J121" s="119"/>
      <c r="K121" s="119"/>
      <c r="L121" s="11"/>
      <c r="M121" s="65"/>
      <c r="N121" s="123"/>
      <c r="O121" s="123"/>
      <c r="P121" s="120"/>
      <c r="Q121" s="79"/>
      <c r="R121" s="123"/>
      <c r="S121" s="123"/>
      <c r="T121" s="123"/>
      <c r="U121" s="124" t="str">
        <f t="shared" si="12"/>
        <v/>
      </c>
      <c r="V121" s="116"/>
      <c r="W121" s="121"/>
    </row>
    <row r="122" spans="1:23" ht="25.05" customHeight="1" x14ac:dyDescent="0.3">
      <c r="A122" s="64">
        <v>118</v>
      </c>
      <c r="B122" s="60" t="str">
        <f t="shared" si="19"/>
        <v/>
      </c>
      <c r="C122" s="118" t="str">
        <f t="shared" si="20"/>
        <v/>
      </c>
      <c r="D122" s="41" t="str">
        <f t="shared" si="15"/>
        <v/>
      </c>
      <c r="E122" s="65"/>
      <c r="F122" s="38" t="str">
        <f t="shared" si="16"/>
        <v/>
      </c>
      <c r="G122" s="49" t="str">
        <f t="shared" si="17"/>
        <v/>
      </c>
      <c r="H122" s="49" t="str">
        <f t="shared" si="18"/>
        <v/>
      </c>
      <c r="I122" s="119"/>
      <c r="J122" s="119"/>
      <c r="K122" s="119"/>
      <c r="L122" s="11"/>
      <c r="M122" s="65"/>
      <c r="N122" s="123"/>
      <c r="O122" s="123"/>
      <c r="P122" s="120"/>
      <c r="Q122" s="79"/>
      <c r="R122" s="123"/>
      <c r="S122" s="123"/>
      <c r="T122" s="123"/>
      <c r="U122" s="124" t="str">
        <f t="shared" si="12"/>
        <v/>
      </c>
      <c r="V122" s="116"/>
      <c r="W122" s="121"/>
    </row>
    <row r="123" spans="1:23" ht="25.05" customHeight="1" x14ac:dyDescent="0.3">
      <c r="A123" s="64">
        <v>119</v>
      </c>
      <c r="B123" s="60" t="str">
        <f t="shared" si="19"/>
        <v/>
      </c>
      <c r="C123" s="118" t="str">
        <f t="shared" si="20"/>
        <v/>
      </c>
      <c r="D123" s="41" t="str">
        <f t="shared" si="15"/>
        <v/>
      </c>
      <c r="E123" s="65"/>
      <c r="F123" s="38" t="str">
        <f t="shared" si="16"/>
        <v/>
      </c>
      <c r="G123" s="49" t="str">
        <f t="shared" si="17"/>
        <v/>
      </c>
      <c r="H123" s="49" t="str">
        <f t="shared" si="18"/>
        <v/>
      </c>
      <c r="I123" s="119"/>
      <c r="J123" s="119"/>
      <c r="K123" s="119"/>
      <c r="L123" s="11"/>
      <c r="M123" s="65"/>
      <c r="N123" s="123"/>
      <c r="O123" s="123"/>
      <c r="P123" s="120"/>
      <c r="Q123" s="79"/>
      <c r="R123" s="123"/>
      <c r="S123" s="123"/>
      <c r="T123" s="123"/>
      <c r="U123" s="124" t="str">
        <f t="shared" si="12"/>
        <v/>
      </c>
      <c r="V123" s="116"/>
      <c r="W123" s="121"/>
    </row>
    <row r="124" spans="1:23" ht="25.05" customHeight="1" x14ac:dyDescent="0.3">
      <c r="A124" s="64">
        <v>120</v>
      </c>
      <c r="B124" s="60" t="str">
        <f t="shared" si="19"/>
        <v/>
      </c>
      <c r="C124" s="118" t="str">
        <f t="shared" si="20"/>
        <v/>
      </c>
      <c r="D124" s="41" t="str">
        <f t="shared" si="15"/>
        <v/>
      </c>
      <c r="E124" s="65"/>
      <c r="F124" s="38" t="str">
        <f t="shared" si="16"/>
        <v/>
      </c>
      <c r="G124" s="49" t="str">
        <f t="shared" si="17"/>
        <v/>
      </c>
      <c r="H124" s="49" t="str">
        <f t="shared" si="18"/>
        <v/>
      </c>
      <c r="I124" s="119"/>
      <c r="J124" s="119"/>
      <c r="K124" s="119"/>
      <c r="L124" s="11"/>
      <c r="M124" s="65"/>
      <c r="N124" s="123"/>
      <c r="O124" s="123"/>
      <c r="P124" s="120"/>
      <c r="Q124" s="79"/>
      <c r="R124" s="123"/>
      <c r="S124" s="123"/>
      <c r="T124" s="123"/>
      <c r="U124" s="124" t="str">
        <f t="shared" si="12"/>
        <v/>
      </c>
      <c r="V124" s="116"/>
      <c r="W124" s="121"/>
    </row>
    <row r="125" spans="1:23" ht="25.05" customHeight="1" x14ac:dyDescent="0.3">
      <c r="A125" s="64">
        <v>121</v>
      </c>
      <c r="B125" s="60" t="str">
        <f t="shared" si="19"/>
        <v/>
      </c>
      <c r="C125" s="118" t="str">
        <f t="shared" si="20"/>
        <v/>
      </c>
      <c r="D125" s="41" t="str">
        <f t="shared" si="15"/>
        <v/>
      </c>
      <c r="E125" s="65"/>
      <c r="F125" s="38" t="str">
        <f t="shared" si="16"/>
        <v/>
      </c>
      <c r="G125" s="49" t="str">
        <f t="shared" si="17"/>
        <v/>
      </c>
      <c r="H125" s="49" t="str">
        <f t="shared" si="18"/>
        <v/>
      </c>
      <c r="I125" s="119"/>
      <c r="J125" s="119"/>
      <c r="K125" s="119"/>
      <c r="L125" s="11"/>
      <c r="M125" s="65"/>
      <c r="N125" s="123"/>
      <c r="O125" s="123"/>
      <c r="P125" s="120"/>
      <c r="Q125" s="79"/>
      <c r="R125" s="123"/>
      <c r="S125" s="123"/>
      <c r="T125" s="123"/>
      <c r="U125" s="124" t="str">
        <f t="shared" si="12"/>
        <v/>
      </c>
      <c r="V125" s="116"/>
      <c r="W125" s="121"/>
    </row>
    <row r="126" spans="1:23" ht="25.05" customHeight="1" x14ac:dyDescent="0.3">
      <c r="A126" s="64">
        <v>122</v>
      </c>
      <c r="B126" s="60" t="str">
        <f t="shared" si="19"/>
        <v/>
      </c>
      <c r="C126" s="118" t="str">
        <f t="shared" si="20"/>
        <v/>
      </c>
      <c r="D126" s="41" t="str">
        <f t="shared" si="15"/>
        <v/>
      </c>
      <c r="E126" s="65"/>
      <c r="F126" s="38" t="str">
        <f t="shared" si="16"/>
        <v/>
      </c>
      <c r="G126" s="49" t="str">
        <f t="shared" si="17"/>
        <v/>
      </c>
      <c r="H126" s="49" t="str">
        <f t="shared" si="18"/>
        <v/>
      </c>
      <c r="I126" s="119"/>
      <c r="J126" s="119"/>
      <c r="K126" s="119"/>
      <c r="L126" s="11"/>
      <c r="M126" s="65"/>
      <c r="N126" s="123"/>
      <c r="O126" s="123"/>
      <c r="P126" s="120"/>
      <c r="Q126" s="79"/>
      <c r="R126" s="123"/>
      <c r="S126" s="123"/>
      <c r="T126" s="123"/>
      <c r="U126" s="124" t="str">
        <f t="shared" si="12"/>
        <v/>
      </c>
      <c r="V126" s="116"/>
      <c r="W126" s="121"/>
    </row>
    <row r="127" spans="1:23" ht="25.05" customHeight="1" x14ac:dyDescent="0.3">
      <c r="A127" s="64">
        <v>123</v>
      </c>
      <c r="B127" s="60" t="str">
        <f t="shared" si="19"/>
        <v/>
      </c>
      <c r="C127" s="118" t="str">
        <f t="shared" si="20"/>
        <v/>
      </c>
      <c r="D127" s="41" t="str">
        <f t="shared" si="15"/>
        <v/>
      </c>
      <c r="E127" s="65"/>
      <c r="F127" s="38" t="str">
        <f t="shared" si="16"/>
        <v/>
      </c>
      <c r="G127" s="49" t="str">
        <f t="shared" si="17"/>
        <v/>
      </c>
      <c r="H127" s="49" t="str">
        <f t="shared" si="18"/>
        <v/>
      </c>
      <c r="I127" s="119"/>
      <c r="J127" s="119"/>
      <c r="K127" s="119"/>
      <c r="L127" s="11"/>
      <c r="M127" s="65"/>
      <c r="N127" s="123"/>
      <c r="O127" s="123"/>
      <c r="P127" s="120"/>
      <c r="Q127" s="79"/>
      <c r="R127" s="123"/>
      <c r="S127" s="123"/>
      <c r="T127" s="123"/>
      <c r="U127" s="124" t="str">
        <f t="shared" si="12"/>
        <v/>
      </c>
      <c r="V127" s="116"/>
      <c r="W127" s="121"/>
    </row>
    <row r="128" spans="1:23" ht="25.05" customHeight="1" x14ac:dyDescent="0.3">
      <c r="A128" s="64">
        <v>124</v>
      </c>
      <c r="B128" s="60" t="str">
        <f t="shared" si="19"/>
        <v/>
      </c>
      <c r="C128" s="118" t="str">
        <f t="shared" si="20"/>
        <v/>
      </c>
      <c r="D128" s="41" t="str">
        <f t="shared" si="15"/>
        <v/>
      </c>
      <c r="E128" s="65"/>
      <c r="F128" s="38" t="str">
        <f t="shared" si="16"/>
        <v/>
      </c>
      <c r="G128" s="49" t="str">
        <f t="shared" si="17"/>
        <v/>
      </c>
      <c r="H128" s="49" t="str">
        <f t="shared" si="18"/>
        <v/>
      </c>
      <c r="I128" s="119"/>
      <c r="J128" s="119"/>
      <c r="K128" s="119"/>
      <c r="L128" s="11"/>
      <c r="M128" s="65"/>
      <c r="N128" s="123"/>
      <c r="O128" s="123"/>
      <c r="P128" s="120"/>
      <c r="Q128" s="79"/>
      <c r="R128" s="123"/>
      <c r="S128" s="123"/>
      <c r="T128" s="123"/>
      <c r="U128" s="124" t="str">
        <f t="shared" si="12"/>
        <v/>
      </c>
      <c r="V128" s="116"/>
      <c r="W128" s="121"/>
    </row>
    <row r="129" spans="1:23" ht="25.05" customHeight="1" x14ac:dyDescent="0.3">
      <c r="A129" s="64">
        <v>125</v>
      </c>
      <c r="B129" s="60" t="str">
        <f t="shared" si="19"/>
        <v/>
      </c>
      <c r="C129" s="118" t="str">
        <f t="shared" si="20"/>
        <v/>
      </c>
      <c r="D129" s="41" t="str">
        <f t="shared" si="15"/>
        <v/>
      </c>
      <c r="E129" s="65"/>
      <c r="F129" s="38" t="str">
        <f t="shared" si="16"/>
        <v/>
      </c>
      <c r="G129" s="49" t="str">
        <f t="shared" si="17"/>
        <v/>
      </c>
      <c r="H129" s="49" t="str">
        <f t="shared" si="18"/>
        <v/>
      </c>
      <c r="I129" s="119"/>
      <c r="J129" s="119"/>
      <c r="K129" s="119"/>
      <c r="L129" s="11"/>
      <c r="M129" s="65"/>
      <c r="N129" s="123"/>
      <c r="O129" s="123"/>
      <c r="P129" s="120"/>
      <c r="Q129" s="79"/>
      <c r="R129" s="123"/>
      <c r="S129" s="123"/>
      <c r="T129" s="123"/>
      <c r="U129" s="124" t="str">
        <f t="shared" si="12"/>
        <v/>
      </c>
      <c r="V129" s="116"/>
      <c r="W129" s="121"/>
    </row>
    <row r="130" spans="1:23" ht="25.05" customHeight="1" x14ac:dyDescent="0.3">
      <c r="A130" s="64">
        <v>126</v>
      </c>
      <c r="B130" s="60" t="str">
        <f t="shared" si="19"/>
        <v/>
      </c>
      <c r="C130" s="118" t="str">
        <f t="shared" si="20"/>
        <v/>
      </c>
      <c r="D130" s="41" t="str">
        <f t="shared" si="15"/>
        <v/>
      </c>
      <c r="E130" s="65"/>
      <c r="F130" s="38" t="str">
        <f t="shared" si="16"/>
        <v/>
      </c>
      <c r="G130" s="49" t="str">
        <f t="shared" si="17"/>
        <v/>
      </c>
      <c r="H130" s="49" t="str">
        <f t="shared" si="18"/>
        <v/>
      </c>
      <c r="I130" s="119"/>
      <c r="J130" s="119"/>
      <c r="K130" s="119"/>
      <c r="L130" s="11"/>
      <c r="M130" s="65"/>
      <c r="N130" s="123"/>
      <c r="O130" s="123"/>
      <c r="P130" s="120"/>
      <c r="Q130" s="79"/>
      <c r="R130" s="123"/>
      <c r="S130" s="123"/>
      <c r="T130" s="123"/>
      <c r="U130" s="124" t="str">
        <f t="shared" si="12"/>
        <v/>
      </c>
      <c r="V130" s="116"/>
      <c r="W130" s="121"/>
    </row>
    <row r="131" spans="1:23" ht="25.05" customHeight="1" x14ac:dyDescent="0.3">
      <c r="A131" s="64">
        <v>127</v>
      </c>
      <c r="B131" s="60" t="str">
        <f t="shared" si="19"/>
        <v/>
      </c>
      <c r="C131" s="118" t="str">
        <f t="shared" si="20"/>
        <v/>
      </c>
      <c r="D131" s="41" t="str">
        <f t="shared" si="15"/>
        <v/>
      </c>
      <c r="E131" s="65"/>
      <c r="F131" s="38" t="str">
        <f t="shared" si="16"/>
        <v/>
      </c>
      <c r="G131" s="49" t="str">
        <f t="shared" si="17"/>
        <v/>
      </c>
      <c r="H131" s="49" t="str">
        <f t="shared" si="18"/>
        <v/>
      </c>
      <c r="I131" s="119"/>
      <c r="J131" s="119"/>
      <c r="K131" s="119"/>
      <c r="L131" s="11"/>
      <c r="M131" s="65"/>
      <c r="N131" s="123"/>
      <c r="O131" s="123"/>
      <c r="P131" s="120"/>
      <c r="Q131" s="79"/>
      <c r="R131" s="123"/>
      <c r="S131" s="123"/>
      <c r="T131" s="123"/>
      <c r="U131" s="124" t="str">
        <f t="shared" si="12"/>
        <v/>
      </c>
      <c r="V131" s="116"/>
      <c r="W131" s="121"/>
    </row>
    <row r="132" spans="1:23" ht="25.05" customHeight="1" x14ac:dyDescent="0.3">
      <c r="A132" s="64">
        <v>128</v>
      </c>
      <c r="B132" s="60" t="str">
        <f t="shared" si="19"/>
        <v/>
      </c>
      <c r="C132" s="118" t="str">
        <f t="shared" si="20"/>
        <v/>
      </c>
      <c r="D132" s="41" t="str">
        <f t="shared" si="15"/>
        <v/>
      </c>
      <c r="E132" s="65"/>
      <c r="F132" s="38" t="str">
        <f t="shared" si="16"/>
        <v/>
      </c>
      <c r="G132" s="49" t="str">
        <f t="shared" si="17"/>
        <v/>
      </c>
      <c r="H132" s="49" t="str">
        <f t="shared" si="18"/>
        <v/>
      </c>
      <c r="I132" s="119"/>
      <c r="J132" s="119"/>
      <c r="K132" s="119"/>
      <c r="L132" s="11"/>
      <c r="M132" s="65"/>
      <c r="N132" s="123"/>
      <c r="O132" s="123"/>
      <c r="P132" s="120"/>
      <c r="Q132" s="79"/>
      <c r="R132" s="123"/>
      <c r="S132" s="123"/>
      <c r="T132" s="123"/>
      <c r="U132" s="124" t="str">
        <f t="shared" si="12"/>
        <v/>
      </c>
      <c r="V132" s="116"/>
      <c r="W132" s="121"/>
    </row>
    <row r="133" spans="1:23" ht="25.05" customHeight="1" x14ac:dyDescent="0.3">
      <c r="A133" s="64">
        <v>129</v>
      </c>
      <c r="B133" s="60" t="str">
        <f t="shared" si="19"/>
        <v/>
      </c>
      <c r="C133" s="118" t="str">
        <f t="shared" si="20"/>
        <v/>
      </c>
      <c r="D133" s="41" t="str">
        <f t="shared" si="15"/>
        <v/>
      </c>
      <c r="E133" s="65"/>
      <c r="F133" s="38" t="str">
        <f t="shared" si="16"/>
        <v/>
      </c>
      <c r="G133" s="49" t="str">
        <f t="shared" si="17"/>
        <v/>
      </c>
      <c r="H133" s="49" t="str">
        <f t="shared" si="18"/>
        <v/>
      </c>
      <c r="I133" s="119"/>
      <c r="J133" s="119"/>
      <c r="K133" s="119"/>
      <c r="L133" s="11"/>
      <c r="M133" s="65"/>
      <c r="N133" s="123"/>
      <c r="O133" s="123"/>
      <c r="P133" s="120"/>
      <c r="Q133" s="79"/>
      <c r="R133" s="123"/>
      <c r="S133" s="123"/>
      <c r="T133" s="123"/>
      <c r="U133" s="124" t="str">
        <f t="shared" si="12"/>
        <v/>
      </c>
      <c r="V133" s="116"/>
      <c r="W133" s="121"/>
    </row>
    <row r="134" spans="1:23" ht="25.05" customHeight="1" x14ac:dyDescent="0.3">
      <c r="A134" s="64">
        <v>130</v>
      </c>
      <c r="B134" s="60" t="str">
        <f t="shared" si="19"/>
        <v/>
      </c>
      <c r="C134" s="118" t="str">
        <f t="shared" si="20"/>
        <v/>
      </c>
      <c r="D134" s="41" t="str">
        <f t="shared" si="15"/>
        <v/>
      </c>
      <c r="E134" s="65"/>
      <c r="F134" s="38" t="str">
        <f t="shared" si="16"/>
        <v/>
      </c>
      <c r="G134" s="49" t="str">
        <f t="shared" si="17"/>
        <v/>
      </c>
      <c r="H134" s="49" t="str">
        <f t="shared" si="18"/>
        <v/>
      </c>
      <c r="I134" s="119"/>
      <c r="J134" s="119"/>
      <c r="K134" s="119"/>
      <c r="L134" s="11"/>
      <c r="M134" s="65"/>
      <c r="N134" s="123"/>
      <c r="O134" s="123"/>
      <c r="P134" s="120"/>
      <c r="Q134" s="79"/>
      <c r="R134" s="123"/>
      <c r="S134" s="123"/>
      <c r="T134" s="123"/>
      <c r="U134" s="124" t="str">
        <f t="shared" ref="U134:U197" si="21">IF(AND(ISBLANK(R134),ISBLANK(S134),ISBLANK(T134)),"",R134-(S134+T134))</f>
        <v/>
      </c>
      <c r="V134" s="116"/>
      <c r="W134" s="121"/>
    </row>
    <row r="135" spans="1:23" ht="25.05" customHeight="1" x14ac:dyDescent="0.3">
      <c r="A135" s="64">
        <v>131</v>
      </c>
      <c r="B135" s="60" t="str">
        <f t="shared" si="19"/>
        <v/>
      </c>
      <c r="C135" s="118" t="str">
        <f t="shared" si="20"/>
        <v/>
      </c>
      <c r="D135" s="41" t="str">
        <f t="shared" ref="D135:D198" si="22">IF(J135&lt;&gt;"", $D$5, "")</f>
        <v/>
      </c>
      <c r="E135" s="65"/>
      <c r="F135" s="38" t="str">
        <f t="shared" ref="F135:F198" si="23">IF(J135&lt;&gt;"", $F$5, "")</f>
        <v/>
      </c>
      <c r="G135" s="49" t="str">
        <f t="shared" ref="G135:G198" si="24">IF(J135&lt;&gt;"", $G$5, "")</f>
        <v/>
      </c>
      <c r="H135" s="49" t="str">
        <f t="shared" ref="H135:H198" si="25">IF(J135&lt;&gt;"", $H$5, "")</f>
        <v/>
      </c>
      <c r="I135" s="119"/>
      <c r="J135" s="119"/>
      <c r="K135" s="119"/>
      <c r="L135" s="11"/>
      <c r="M135" s="65"/>
      <c r="N135" s="123"/>
      <c r="O135" s="123"/>
      <c r="P135" s="120"/>
      <c r="Q135" s="79"/>
      <c r="R135" s="123"/>
      <c r="S135" s="123"/>
      <c r="T135" s="123"/>
      <c r="U135" s="124" t="str">
        <f t="shared" si="21"/>
        <v/>
      </c>
      <c r="V135" s="116"/>
      <c r="W135" s="121"/>
    </row>
    <row r="136" spans="1:23" ht="25.05" customHeight="1" x14ac:dyDescent="0.3">
      <c r="A136" s="64">
        <v>132</v>
      </c>
      <c r="B136" s="60" t="str">
        <f t="shared" si="19"/>
        <v/>
      </c>
      <c r="C136" s="118" t="str">
        <f t="shared" si="20"/>
        <v/>
      </c>
      <c r="D136" s="41" t="str">
        <f t="shared" si="22"/>
        <v/>
      </c>
      <c r="E136" s="65"/>
      <c r="F136" s="38" t="str">
        <f t="shared" si="23"/>
        <v/>
      </c>
      <c r="G136" s="49" t="str">
        <f t="shared" si="24"/>
        <v/>
      </c>
      <c r="H136" s="49" t="str">
        <f t="shared" si="25"/>
        <v/>
      </c>
      <c r="I136" s="119"/>
      <c r="J136" s="119"/>
      <c r="K136" s="119"/>
      <c r="L136" s="11"/>
      <c r="M136" s="65"/>
      <c r="N136" s="123"/>
      <c r="O136" s="123"/>
      <c r="P136" s="120"/>
      <c r="Q136" s="79"/>
      <c r="R136" s="123"/>
      <c r="S136" s="123"/>
      <c r="T136" s="123"/>
      <c r="U136" s="124" t="str">
        <f t="shared" si="21"/>
        <v/>
      </c>
      <c r="V136" s="116"/>
      <c r="W136" s="121"/>
    </row>
    <row r="137" spans="1:23" ht="25.05" customHeight="1" x14ac:dyDescent="0.3">
      <c r="A137" s="64">
        <v>133</v>
      </c>
      <c r="B137" s="60" t="str">
        <f t="shared" si="19"/>
        <v/>
      </c>
      <c r="C137" s="118" t="str">
        <f t="shared" si="20"/>
        <v/>
      </c>
      <c r="D137" s="41" t="str">
        <f t="shared" si="22"/>
        <v/>
      </c>
      <c r="E137" s="65"/>
      <c r="F137" s="38" t="str">
        <f t="shared" si="23"/>
        <v/>
      </c>
      <c r="G137" s="49" t="str">
        <f t="shared" si="24"/>
        <v/>
      </c>
      <c r="H137" s="49" t="str">
        <f t="shared" si="25"/>
        <v/>
      </c>
      <c r="I137" s="119"/>
      <c r="J137" s="119"/>
      <c r="K137" s="119"/>
      <c r="L137" s="11"/>
      <c r="M137" s="65"/>
      <c r="N137" s="123"/>
      <c r="O137" s="123"/>
      <c r="P137" s="120"/>
      <c r="Q137" s="79"/>
      <c r="R137" s="123"/>
      <c r="S137" s="123"/>
      <c r="T137" s="123"/>
      <c r="U137" s="124" t="str">
        <f t="shared" si="21"/>
        <v/>
      </c>
      <c r="V137" s="116"/>
      <c r="W137" s="121"/>
    </row>
    <row r="138" spans="1:23" ht="25.05" customHeight="1" x14ac:dyDescent="0.3">
      <c r="A138" s="64">
        <v>134</v>
      </c>
      <c r="B138" s="60" t="str">
        <f t="shared" si="19"/>
        <v/>
      </c>
      <c r="C138" s="118" t="str">
        <f t="shared" si="20"/>
        <v/>
      </c>
      <c r="D138" s="41" t="str">
        <f t="shared" si="22"/>
        <v/>
      </c>
      <c r="E138" s="65"/>
      <c r="F138" s="38" t="str">
        <f t="shared" si="23"/>
        <v/>
      </c>
      <c r="G138" s="49" t="str">
        <f t="shared" si="24"/>
        <v/>
      </c>
      <c r="H138" s="49" t="str">
        <f t="shared" si="25"/>
        <v/>
      </c>
      <c r="I138" s="119"/>
      <c r="J138" s="119"/>
      <c r="K138" s="119"/>
      <c r="L138" s="11"/>
      <c r="M138" s="65"/>
      <c r="N138" s="123"/>
      <c r="O138" s="123"/>
      <c r="P138" s="120"/>
      <c r="Q138" s="79"/>
      <c r="R138" s="123"/>
      <c r="S138" s="123"/>
      <c r="T138" s="123"/>
      <c r="U138" s="124" t="str">
        <f t="shared" si="21"/>
        <v/>
      </c>
      <c r="V138" s="116"/>
      <c r="W138" s="121"/>
    </row>
    <row r="139" spans="1:23" ht="25.05" customHeight="1" x14ac:dyDescent="0.3">
      <c r="A139" s="64">
        <v>135</v>
      </c>
      <c r="B139" s="60" t="str">
        <f t="shared" si="19"/>
        <v/>
      </c>
      <c r="C139" s="118" t="str">
        <f t="shared" si="20"/>
        <v/>
      </c>
      <c r="D139" s="41" t="str">
        <f t="shared" si="22"/>
        <v/>
      </c>
      <c r="E139" s="65"/>
      <c r="F139" s="38" t="str">
        <f t="shared" si="23"/>
        <v/>
      </c>
      <c r="G139" s="49" t="str">
        <f t="shared" si="24"/>
        <v/>
      </c>
      <c r="H139" s="49" t="str">
        <f t="shared" si="25"/>
        <v/>
      </c>
      <c r="I139" s="119"/>
      <c r="J139" s="119"/>
      <c r="K139" s="119"/>
      <c r="L139" s="11"/>
      <c r="M139" s="65"/>
      <c r="N139" s="123"/>
      <c r="O139" s="123"/>
      <c r="P139" s="120"/>
      <c r="Q139" s="79"/>
      <c r="R139" s="123"/>
      <c r="S139" s="123"/>
      <c r="T139" s="123"/>
      <c r="U139" s="124" t="str">
        <f t="shared" si="21"/>
        <v/>
      </c>
      <c r="V139" s="116"/>
      <c r="W139" s="121"/>
    </row>
    <row r="140" spans="1:23" ht="25.05" customHeight="1" x14ac:dyDescent="0.3">
      <c r="A140" s="64">
        <v>136</v>
      </c>
      <c r="B140" s="60" t="str">
        <f t="shared" si="19"/>
        <v/>
      </c>
      <c r="C140" s="118" t="str">
        <f t="shared" si="20"/>
        <v/>
      </c>
      <c r="D140" s="41" t="str">
        <f t="shared" si="22"/>
        <v/>
      </c>
      <c r="E140" s="65"/>
      <c r="F140" s="38" t="str">
        <f t="shared" si="23"/>
        <v/>
      </c>
      <c r="G140" s="49" t="str">
        <f t="shared" si="24"/>
        <v/>
      </c>
      <c r="H140" s="49" t="str">
        <f t="shared" si="25"/>
        <v/>
      </c>
      <c r="I140" s="119"/>
      <c r="J140" s="119"/>
      <c r="K140" s="119"/>
      <c r="L140" s="11"/>
      <c r="M140" s="65"/>
      <c r="N140" s="123"/>
      <c r="O140" s="123"/>
      <c r="P140" s="120"/>
      <c r="Q140" s="79"/>
      <c r="R140" s="123"/>
      <c r="S140" s="123"/>
      <c r="T140" s="123"/>
      <c r="U140" s="124" t="str">
        <f t="shared" si="21"/>
        <v/>
      </c>
      <c r="V140" s="116"/>
      <c r="W140" s="121"/>
    </row>
    <row r="141" spans="1:23" ht="25.05" customHeight="1" x14ac:dyDescent="0.3">
      <c r="A141" s="64">
        <v>137</v>
      </c>
      <c r="B141" s="60" t="str">
        <f t="shared" si="19"/>
        <v/>
      </c>
      <c r="C141" s="118" t="str">
        <f t="shared" si="20"/>
        <v/>
      </c>
      <c r="D141" s="41" t="str">
        <f t="shared" si="22"/>
        <v/>
      </c>
      <c r="E141" s="65"/>
      <c r="F141" s="38" t="str">
        <f t="shared" si="23"/>
        <v/>
      </c>
      <c r="G141" s="49" t="str">
        <f t="shared" si="24"/>
        <v/>
      </c>
      <c r="H141" s="49" t="str">
        <f t="shared" si="25"/>
        <v/>
      </c>
      <c r="I141" s="119"/>
      <c r="J141" s="119"/>
      <c r="K141" s="119"/>
      <c r="L141" s="11"/>
      <c r="M141" s="65"/>
      <c r="N141" s="123"/>
      <c r="O141" s="123"/>
      <c r="P141" s="120"/>
      <c r="Q141" s="79"/>
      <c r="R141" s="123"/>
      <c r="S141" s="123"/>
      <c r="T141" s="123"/>
      <c r="U141" s="124" t="str">
        <f t="shared" si="21"/>
        <v/>
      </c>
      <c r="V141" s="116"/>
      <c r="W141" s="121"/>
    </row>
    <row r="142" spans="1:23" ht="25.05" customHeight="1" x14ac:dyDescent="0.3">
      <c r="A142" s="64">
        <v>138</v>
      </c>
      <c r="B142" s="60" t="str">
        <f t="shared" si="19"/>
        <v/>
      </c>
      <c r="C142" s="118" t="str">
        <f t="shared" si="20"/>
        <v/>
      </c>
      <c r="D142" s="41" t="str">
        <f t="shared" si="22"/>
        <v/>
      </c>
      <c r="E142" s="65"/>
      <c r="F142" s="38" t="str">
        <f t="shared" si="23"/>
        <v/>
      </c>
      <c r="G142" s="49" t="str">
        <f t="shared" si="24"/>
        <v/>
      </c>
      <c r="H142" s="49" t="str">
        <f t="shared" si="25"/>
        <v/>
      </c>
      <c r="I142" s="119"/>
      <c r="J142" s="119"/>
      <c r="K142" s="119"/>
      <c r="L142" s="11"/>
      <c r="M142" s="65"/>
      <c r="N142" s="123"/>
      <c r="O142" s="123"/>
      <c r="P142" s="120"/>
      <c r="Q142" s="79"/>
      <c r="R142" s="123"/>
      <c r="S142" s="123"/>
      <c r="T142" s="123"/>
      <c r="U142" s="124" t="str">
        <f t="shared" si="21"/>
        <v/>
      </c>
      <c r="V142" s="116"/>
      <c r="W142" s="121"/>
    </row>
    <row r="143" spans="1:23" ht="25.05" customHeight="1" x14ac:dyDescent="0.3">
      <c r="A143" s="64">
        <v>139</v>
      </c>
      <c r="B143" s="60" t="str">
        <f t="shared" si="19"/>
        <v/>
      </c>
      <c r="C143" s="118" t="str">
        <f t="shared" si="20"/>
        <v/>
      </c>
      <c r="D143" s="41" t="str">
        <f t="shared" si="22"/>
        <v/>
      </c>
      <c r="E143" s="65"/>
      <c r="F143" s="38" t="str">
        <f t="shared" si="23"/>
        <v/>
      </c>
      <c r="G143" s="49" t="str">
        <f t="shared" si="24"/>
        <v/>
      </c>
      <c r="H143" s="49" t="str">
        <f t="shared" si="25"/>
        <v/>
      </c>
      <c r="I143" s="119"/>
      <c r="J143" s="119"/>
      <c r="K143" s="119"/>
      <c r="L143" s="11"/>
      <c r="M143" s="65"/>
      <c r="N143" s="123"/>
      <c r="O143" s="123"/>
      <c r="P143" s="120"/>
      <c r="Q143" s="79"/>
      <c r="R143" s="123"/>
      <c r="S143" s="123"/>
      <c r="T143" s="123"/>
      <c r="U143" s="124" t="str">
        <f t="shared" si="21"/>
        <v/>
      </c>
      <c r="V143" s="116"/>
      <c r="W143" s="121"/>
    </row>
    <row r="144" spans="1:23" ht="25.05" customHeight="1" x14ac:dyDescent="0.3">
      <c r="A144" s="64">
        <v>140</v>
      </c>
      <c r="B144" s="60" t="str">
        <f t="shared" si="19"/>
        <v/>
      </c>
      <c r="C144" s="118" t="str">
        <f t="shared" si="20"/>
        <v/>
      </c>
      <c r="D144" s="41" t="str">
        <f t="shared" si="22"/>
        <v/>
      </c>
      <c r="E144" s="65"/>
      <c r="F144" s="38" t="str">
        <f t="shared" si="23"/>
        <v/>
      </c>
      <c r="G144" s="49" t="str">
        <f t="shared" si="24"/>
        <v/>
      </c>
      <c r="H144" s="49" t="str">
        <f t="shared" si="25"/>
        <v/>
      </c>
      <c r="I144" s="119"/>
      <c r="J144" s="119"/>
      <c r="K144" s="119"/>
      <c r="L144" s="11"/>
      <c r="M144" s="65"/>
      <c r="N144" s="123"/>
      <c r="O144" s="123"/>
      <c r="P144" s="120"/>
      <c r="Q144" s="79"/>
      <c r="R144" s="123"/>
      <c r="S144" s="123"/>
      <c r="T144" s="123"/>
      <c r="U144" s="124" t="str">
        <f t="shared" si="21"/>
        <v/>
      </c>
      <c r="V144" s="116"/>
      <c r="W144" s="121"/>
    </row>
    <row r="145" spans="1:23" ht="25.05" customHeight="1" x14ac:dyDescent="0.3">
      <c r="A145" s="64">
        <v>141</v>
      </c>
      <c r="B145" s="60" t="str">
        <f t="shared" si="19"/>
        <v/>
      </c>
      <c r="C145" s="118" t="str">
        <f t="shared" si="20"/>
        <v/>
      </c>
      <c r="D145" s="41" t="str">
        <f t="shared" si="22"/>
        <v/>
      </c>
      <c r="E145" s="65"/>
      <c r="F145" s="38" t="str">
        <f t="shared" si="23"/>
        <v/>
      </c>
      <c r="G145" s="49" t="str">
        <f t="shared" si="24"/>
        <v/>
      </c>
      <c r="H145" s="49" t="str">
        <f t="shared" si="25"/>
        <v/>
      </c>
      <c r="I145" s="119"/>
      <c r="J145" s="119"/>
      <c r="K145" s="119"/>
      <c r="L145" s="11"/>
      <c r="M145" s="65"/>
      <c r="N145" s="123"/>
      <c r="O145" s="123"/>
      <c r="P145" s="120"/>
      <c r="Q145" s="79"/>
      <c r="R145" s="123"/>
      <c r="S145" s="123"/>
      <c r="T145" s="123"/>
      <c r="U145" s="124" t="str">
        <f t="shared" si="21"/>
        <v/>
      </c>
      <c r="V145" s="116"/>
      <c r="W145" s="121"/>
    </row>
    <row r="146" spans="1:23" ht="25.05" customHeight="1" x14ac:dyDescent="0.3">
      <c r="A146" s="64">
        <v>142</v>
      </c>
      <c r="B146" s="60" t="str">
        <f t="shared" si="19"/>
        <v/>
      </c>
      <c r="C146" s="118" t="str">
        <f t="shared" si="20"/>
        <v/>
      </c>
      <c r="D146" s="41" t="str">
        <f t="shared" si="22"/>
        <v/>
      </c>
      <c r="E146" s="65"/>
      <c r="F146" s="38" t="str">
        <f t="shared" si="23"/>
        <v/>
      </c>
      <c r="G146" s="49" t="str">
        <f t="shared" si="24"/>
        <v/>
      </c>
      <c r="H146" s="49" t="str">
        <f t="shared" si="25"/>
        <v/>
      </c>
      <c r="I146" s="119"/>
      <c r="J146" s="119"/>
      <c r="K146" s="119"/>
      <c r="L146" s="11"/>
      <c r="M146" s="65"/>
      <c r="N146" s="123"/>
      <c r="O146" s="123"/>
      <c r="P146" s="120"/>
      <c r="Q146" s="79"/>
      <c r="R146" s="123"/>
      <c r="S146" s="123"/>
      <c r="T146" s="123"/>
      <c r="U146" s="124" t="str">
        <f t="shared" si="21"/>
        <v/>
      </c>
      <c r="V146" s="116"/>
      <c r="W146" s="121"/>
    </row>
    <row r="147" spans="1:23" ht="25.05" customHeight="1" x14ac:dyDescent="0.3">
      <c r="A147" s="64">
        <v>143</v>
      </c>
      <c r="B147" s="60" t="str">
        <f t="shared" si="19"/>
        <v/>
      </c>
      <c r="C147" s="118" t="str">
        <f t="shared" si="20"/>
        <v/>
      </c>
      <c r="D147" s="41" t="str">
        <f t="shared" si="22"/>
        <v/>
      </c>
      <c r="E147" s="65"/>
      <c r="F147" s="38" t="str">
        <f t="shared" si="23"/>
        <v/>
      </c>
      <c r="G147" s="49" t="str">
        <f t="shared" si="24"/>
        <v/>
      </c>
      <c r="H147" s="49" t="str">
        <f t="shared" si="25"/>
        <v/>
      </c>
      <c r="I147" s="119"/>
      <c r="J147" s="119"/>
      <c r="K147" s="119"/>
      <c r="L147" s="11"/>
      <c r="M147" s="65"/>
      <c r="N147" s="123"/>
      <c r="O147" s="123"/>
      <c r="P147" s="120"/>
      <c r="Q147" s="79"/>
      <c r="R147" s="123"/>
      <c r="S147" s="123"/>
      <c r="T147" s="123"/>
      <c r="U147" s="124" t="str">
        <f t="shared" si="21"/>
        <v/>
      </c>
      <c r="V147" s="116"/>
      <c r="W147" s="121"/>
    </row>
    <row r="148" spans="1:23" ht="25.05" customHeight="1" x14ac:dyDescent="0.3">
      <c r="A148" s="64">
        <v>144</v>
      </c>
      <c r="B148" s="60" t="str">
        <f t="shared" si="19"/>
        <v/>
      </c>
      <c r="C148" s="118" t="str">
        <f t="shared" si="20"/>
        <v/>
      </c>
      <c r="D148" s="41" t="str">
        <f t="shared" si="22"/>
        <v/>
      </c>
      <c r="E148" s="65"/>
      <c r="F148" s="38" t="str">
        <f t="shared" si="23"/>
        <v/>
      </c>
      <c r="G148" s="49" t="str">
        <f t="shared" si="24"/>
        <v/>
      </c>
      <c r="H148" s="49" t="str">
        <f t="shared" si="25"/>
        <v/>
      </c>
      <c r="I148" s="119"/>
      <c r="J148" s="119"/>
      <c r="K148" s="119"/>
      <c r="L148" s="11"/>
      <c r="M148" s="65"/>
      <c r="N148" s="123"/>
      <c r="O148" s="123"/>
      <c r="P148" s="120"/>
      <c r="Q148" s="79"/>
      <c r="R148" s="123"/>
      <c r="S148" s="123"/>
      <c r="T148" s="123"/>
      <c r="U148" s="124" t="str">
        <f t="shared" si="21"/>
        <v/>
      </c>
      <c r="V148" s="116"/>
      <c r="W148" s="121"/>
    </row>
    <row r="149" spans="1:23" ht="25.05" customHeight="1" x14ac:dyDescent="0.3">
      <c r="A149" s="64">
        <v>145</v>
      </c>
      <c r="B149" s="60" t="str">
        <f t="shared" si="19"/>
        <v/>
      </c>
      <c r="C149" s="118" t="str">
        <f t="shared" si="20"/>
        <v/>
      </c>
      <c r="D149" s="41" t="str">
        <f t="shared" si="22"/>
        <v/>
      </c>
      <c r="E149" s="65"/>
      <c r="F149" s="38" t="str">
        <f t="shared" si="23"/>
        <v/>
      </c>
      <c r="G149" s="49" t="str">
        <f t="shared" si="24"/>
        <v/>
      </c>
      <c r="H149" s="49" t="str">
        <f t="shared" si="25"/>
        <v/>
      </c>
      <c r="I149" s="119"/>
      <c r="J149" s="119"/>
      <c r="K149" s="119"/>
      <c r="L149" s="11"/>
      <c r="M149" s="65"/>
      <c r="N149" s="123"/>
      <c r="O149" s="123"/>
      <c r="P149" s="120"/>
      <c r="Q149" s="79"/>
      <c r="R149" s="123"/>
      <c r="S149" s="123"/>
      <c r="T149" s="123"/>
      <c r="U149" s="124" t="str">
        <f t="shared" si="21"/>
        <v/>
      </c>
      <c r="V149" s="116"/>
      <c r="W149" s="121"/>
    </row>
    <row r="150" spans="1:23" ht="25.05" customHeight="1" x14ac:dyDescent="0.3">
      <c r="A150" s="64">
        <v>146</v>
      </c>
      <c r="B150" s="60" t="str">
        <f t="shared" si="19"/>
        <v/>
      </c>
      <c r="C150" s="118" t="str">
        <f t="shared" si="20"/>
        <v/>
      </c>
      <c r="D150" s="41" t="str">
        <f t="shared" si="22"/>
        <v/>
      </c>
      <c r="E150" s="65"/>
      <c r="F150" s="38" t="str">
        <f t="shared" si="23"/>
        <v/>
      </c>
      <c r="G150" s="49" t="str">
        <f t="shared" si="24"/>
        <v/>
      </c>
      <c r="H150" s="49" t="str">
        <f t="shared" si="25"/>
        <v/>
      </c>
      <c r="I150" s="119"/>
      <c r="J150" s="119"/>
      <c r="K150" s="119"/>
      <c r="L150" s="11"/>
      <c r="M150" s="65"/>
      <c r="N150" s="123"/>
      <c r="O150" s="123"/>
      <c r="P150" s="120"/>
      <c r="Q150" s="79"/>
      <c r="R150" s="123"/>
      <c r="S150" s="123"/>
      <c r="T150" s="123"/>
      <c r="U150" s="124" t="str">
        <f t="shared" si="21"/>
        <v/>
      </c>
      <c r="V150" s="116"/>
      <c r="W150" s="121"/>
    </row>
    <row r="151" spans="1:23" ht="25.05" customHeight="1" x14ac:dyDescent="0.3">
      <c r="A151" s="64">
        <v>147</v>
      </c>
      <c r="B151" s="60" t="str">
        <f t="shared" si="19"/>
        <v/>
      </c>
      <c r="C151" s="118" t="str">
        <f t="shared" si="20"/>
        <v/>
      </c>
      <c r="D151" s="41" t="str">
        <f t="shared" si="22"/>
        <v/>
      </c>
      <c r="E151" s="65"/>
      <c r="F151" s="38" t="str">
        <f t="shared" si="23"/>
        <v/>
      </c>
      <c r="G151" s="49" t="str">
        <f t="shared" si="24"/>
        <v/>
      </c>
      <c r="H151" s="49" t="str">
        <f t="shared" si="25"/>
        <v/>
      </c>
      <c r="I151" s="119"/>
      <c r="J151" s="119"/>
      <c r="K151" s="119"/>
      <c r="L151" s="11"/>
      <c r="M151" s="65"/>
      <c r="N151" s="123"/>
      <c r="O151" s="123"/>
      <c r="P151" s="120"/>
      <c r="Q151" s="79"/>
      <c r="R151" s="123"/>
      <c r="S151" s="123"/>
      <c r="T151" s="123"/>
      <c r="U151" s="124" t="str">
        <f t="shared" si="21"/>
        <v/>
      </c>
      <c r="V151" s="116"/>
      <c r="W151" s="121"/>
    </row>
    <row r="152" spans="1:23" ht="25.05" customHeight="1" x14ac:dyDescent="0.3">
      <c r="A152" s="64">
        <v>148</v>
      </c>
      <c r="B152" s="60" t="str">
        <f t="shared" si="19"/>
        <v/>
      </c>
      <c r="C152" s="118" t="str">
        <f t="shared" si="20"/>
        <v/>
      </c>
      <c r="D152" s="41" t="str">
        <f t="shared" si="22"/>
        <v/>
      </c>
      <c r="E152" s="65"/>
      <c r="F152" s="38" t="str">
        <f t="shared" si="23"/>
        <v/>
      </c>
      <c r="G152" s="49" t="str">
        <f t="shared" si="24"/>
        <v/>
      </c>
      <c r="H152" s="49" t="str">
        <f t="shared" si="25"/>
        <v/>
      </c>
      <c r="I152" s="119"/>
      <c r="J152" s="119"/>
      <c r="K152" s="119"/>
      <c r="L152" s="11"/>
      <c r="M152" s="65"/>
      <c r="N152" s="123"/>
      <c r="O152" s="123"/>
      <c r="P152" s="120"/>
      <c r="Q152" s="79"/>
      <c r="R152" s="123"/>
      <c r="S152" s="123"/>
      <c r="T152" s="123"/>
      <c r="U152" s="124" t="str">
        <f t="shared" si="21"/>
        <v/>
      </c>
      <c r="V152" s="116"/>
      <c r="W152" s="121"/>
    </row>
    <row r="153" spans="1:23" ht="25.05" customHeight="1" x14ac:dyDescent="0.3">
      <c r="A153" s="64">
        <v>149</v>
      </c>
      <c r="B153" s="60" t="str">
        <f t="shared" si="19"/>
        <v/>
      </c>
      <c r="C153" s="118" t="str">
        <f t="shared" si="20"/>
        <v/>
      </c>
      <c r="D153" s="41" t="str">
        <f t="shared" si="22"/>
        <v/>
      </c>
      <c r="E153" s="65"/>
      <c r="F153" s="38" t="str">
        <f t="shared" si="23"/>
        <v/>
      </c>
      <c r="G153" s="49" t="str">
        <f t="shared" si="24"/>
        <v/>
      </c>
      <c r="H153" s="49" t="str">
        <f t="shared" si="25"/>
        <v/>
      </c>
      <c r="I153" s="119"/>
      <c r="J153" s="119"/>
      <c r="K153" s="119"/>
      <c r="L153" s="11"/>
      <c r="M153" s="65"/>
      <c r="N153" s="123"/>
      <c r="O153" s="123"/>
      <c r="P153" s="120"/>
      <c r="Q153" s="79"/>
      <c r="R153" s="123"/>
      <c r="S153" s="123"/>
      <c r="T153" s="123"/>
      <c r="U153" s="124" t="str">
        <f t="shared" si="21"/>
        <v/>
      </c>
      <c r="V153" s="116"/>
      <c r="W153" s="121"/>
    </row>
    <row r="154" spans="1:23" ht="25.05" customHeight="1" x14ac:dyDescent="0.3">
      <c r="A154" s="64">
        <v>150</v>
      </c>
      <c r="B154" s="60" t="str">
        <f t="shared" si="19"/>
        <v/>
      </c>
      <c r="C154" s="118" t="str">
        <f t="shared" si="20"/>
        <v/>
      </c>
      <c r="D154" s="41" t="str">
        <f t="shared" si="22"/>
        <v/>
      </c>
      <c r="E154" s="65"/>
      <c r="F154" s="38" t="str">
        <f t="shared" si="23"/>
        <v/>
      </c>
      <c r="G154" s="49" t="str">
        <f t="shared" si="24"/>
        <v/>
      </c>
      <c r="H154" s="49" t="str">
        <f t="shared" si="25"/>
        <v/>
      </c>
      <c r="I154" s="119"/>
      <c r="J154" s="119"/>
      <c r="K154" s="119"/>
      <c r="L154" s="11"/>
      <c r="M154" s="65"/>
      <c r="N154" s="123"/>
      <c r="O154" s="123"/>
      <c r="P154" s="120"/>
      <c r="Q154" s="79"/>
      <c r="R154" s="123"/>
      <c r="S154" s="123"/>
      <c r="T154" s="123"/>
      <c r="U154" s="124" t="str">
        <f t="shared" si="21"/>
        <v/>
      </c>
      <c r="V154" s="116"/>
      <c r="W154" s="121"/>
    </row>
    <row r="155" spans="1:23" ht="25.05" customHeight="1" x14ac:dyDescent="0.3">
      <c r="A155" s="64">
        <v>151</v>
      </c>
      <c r="B155" s="60" t="str">
        <f t="shared" ref="B155:B218" si="26">IF(J155&lt;&gt;"", $B$5, "")</f>
        <v/>
      </c>
      <c r="C155" s="118" t="str">
        <f t="shared" ref="C155:C218" si="27">IF(J155&lt;&gt;"", $C$5, "")</f>
        <v/>
      </c>
      <c r="D155" s="41" t="str">
        <f t="shared" si="22"/>
        <v/>
      </c>
      <c r="E155" s="65"/>
      <c r="F155" s="38" t="str">
        <f t="shared" si="23"/>
        <v/>
      </c>
      <c r="G155" s="49" t="str">
        <f t="shared" si="24"/>
        <v/>
      </c>
      <c r="H155" s="49" t="str">
        <f t="shared" si="25"/>
        <v/>
      </c>
      <c r="I155" s="119"/>
      <c r="J155" s="119"/>
      <c r="K155" s="119"/>
      <c r="L155" s="11"/>
      <c r="M155" s="65"/>
      <c r="N155" s="123"/>
      <c r="O155" s="123"/>
      <c r="P155" s="120"/>
      <c r="Q155" s="79"/>
      <c r="R155" s="123"/>
      <c r="S155" s="123"/>
      <c r="T155" s="123"/>
      <c r="U155" s="124" t="str">
        <f t="shared" si="21"/>
        <v/>
      </c>
      <c r="V155" s="116"/>
      <c r="W155" s="121"/>
    </row>
    <row r="156" spans="1:23" ht="25.05" customHeight="1" x14ac:dyDescent="0.3">
      <c r="A156" s="64">
        <v>152</v>
      </c>
      <c r="B156" s="60" t="str">
        <f t="shared" si="26"/>
        <v/>
      </c>
      <c r="C156" s="118" t="str">
        <f t="shared" si="27"/>
        <v/>
      </c>
      <c r="D156" s="41" t="str">
        <f t="shared" si="22"/>
        <v/>
      </c>
      <c r="E156" s="65"/>
      <c r="F156" s="38" t="str">
        <f t="shared" si="23"/>
        <v/>
      </c>
      <c r="G156" s="49" t="str">
        <f t="shared" si="24"/>
        <v/>
      </c>
      <c r="H156" s="49" t="str">
        <f t="shared" si="25"/>
        <v/>
      </c>
      <c r="I156" s="119"/>
      <c r="J156" s="119"/>
      <c r="K156" s="119"/>
      <c r="L156" s="11"/>
      <c r="M156" s="65"/>
      <c r="N156" s="123"/>
      <c r="O156" s="123"/>
      <c r="P156" s="120"/>
      <c r="Q156" s="79"/>
      <c r="R156" s="123"/>
      <c r="S156" s="123"/>
      <c r="T156" s="123"/>
      <c r="U156" s="124" t="str">
        <f t="shared" si="21"/>
        <v/>
      </c>
      <c r="V156" s="116"/>
      <c r="W156" s="121"/>
    </row>
    <row r="157" spans="1:23" ht="25.05" customHeight="1" x14ac:dyDescent="0.3">
      <c r="A157" s="64">
        <v>153</v>
      </c>
      <c r="B157" s="60" t="str">
        <f t="shared" si="26"/>
        <v/>
      </c>
      <c r="C157" s="118" t="str">
        <f t="shared" si="27"/>
        <v/>
      </c>
      <c r="D157" s="41" t="str">
        <f t="shared" si="22"/>
        <v/>
      </c>
      <c r="E157" s="65"/>
      <c r="F157" s="38" t="str">
        <f t="shared" si="23"/>
        <v/>
      </c>
      <c r="G157" s="49" t="str">
        <f t="shared" si="24"/>
        <v/>
      </c>
      <c r="H157" s="49" t="str">
        <f t="shared" si="25"/>
        <v/>
      </c>
      <c r="I157" s="119"/>
      <c r="J157" s="119"/>
      <c r="K157" s="119"/>
      <c r="L157" s="11"/>
      <c r="M157" s="65"/>
      <c r="N157" s="123"/>
      <c r="O157" s="123"/>
      <c r="P157" s="120"/>
      <c r="Q157" s="79"/>
      <c r="R157" s="123"/>
      <c r="S157" s="123"/>
      <c r="T157" s="123"/>
      <c r="U157" s="124" t="str">
        <f t="shared" si="21"/>
        <v/>
      </c>
      <c r="V157" s="116"/>
      <c r="W157" s="121"/>
    </row>
    <row r="158" spans="1:23" ht="25.05" customHeight="1" x14ac:dyDescent="0.3">
      <c r="A158" s="64">
        <v>154</v>
      </c>
      <c r="B158" s="60" t="str">
        <f t="shared" si="26"/>
        <v/>
      </c>
      <c r="C158" s="118" t="str">
        <f t="shared" si="27"/>
        <v/>
      </c>
      <c r="D158" s="41" t="str">
        <f t="shared" si="22"/>
        <v/>
      </c>
      <c r="E158" s="65"/>
      <c r="F158" s="38" t="str">
        <f t="shared" si="23"/>
        <v/>
      </c>
      <c r="G158" s="49" t="str">
        <f t="shared" si="24"/>
        <v/>
      </c>
      <c r="H158" s="49" t="str">
        <f t="shared" si="25"/>
        <v/>
      </c>
      <c r="I158" s="119"/>
      <c r="J158" s="119"/>
      <c r="K158" s="119"/>
      <c r="L158" s="11"/>
      <c r="M158" s="65"/>
      <c r="N158" s="123"/>
      <c r="O158" s="123"/>
      <c r="P158" s="120"/>
      <c r="Q158" s="79"/>
      <c r="R158" s="123"/>
      <c r="S158" s="123"/>
      <c r="T158" s="123"/>
      <c r="U158" s="124" t="str">
        <f t="shared" si="21"/>
        <v/>
      </c>
      <c r="V158" s="116"/>
      <c r="W158" s="121"/>
    </row>
    <row r="159" spans="1:23" ht="25.05" customHeight="1" x14ac:dyDescent="0.3">
      <c r="A159" s="64">
        <v>155</v>
      </c>
      <c r="B159" s="60" t="str">
        <f t="shared" si="26"/>
        <v/>
      </c>
      <c r="C159" s="118" t="str">
        <f t="shared" si="27"/>
        <v/>
      </c>
      <c r="D159" s="41" t="str">
        <f t="shared" si="22"/>
        <v/>
      </c>
      <c r="E159" s="65"/>
      <c r="F159" s="38" t="str">
        <f t="shared" si="23"/>
        <v/>
      </c>
      <c r="G159" s="49" t="str">
        <f t="shared" si="24"/>
        <v/>
      </c>
      <c r="H159" s="49" t="str">
        <f t="shared" si="25"/>
        <v/>
      </c>
      <c r="I159" s="119"/>
      <c r="J159" s="119"/>
      <c r="K159" s="119"/>
      <c r="L159" s="11"/>
      <c r="M159" s="65"/>
      <c r="N159" s="123"/>
      <c r="O159" s="123"/>
      <c r="P159" s="120"/>
      <c r="Q159" s="79"/>
      <c r="R159" s="123"/>
      <c r="S159" s="123"/>
      <c r="T159" s="123"/>
      <c r="U159" s="124" t="str">
        <f t="shared" si="21"/>
        <v/>
      </c>
      <c r="V159" s="116"/>
      <c r="W159" s="121"/>
    </row>
    <row r="160" spans="1:23" ht="25.05" customHeight="1" x14ac:dyDescent="0.3">
      <c r="A160" s="64">
        <v>156</v>
      </c>
      <c r="B160" s="60" t="str">
        <f t="shared" si="26"/>
        <v/>
      </c>
      <c r="C160" s="118" t="str">
        <f t="shared" si="27"/>
        <v/>
      </c>
      <c r="D160" s="41" t="str">
        <f t="shared" si="22"/>
        <v/>
      </c>
      <c r="E160" s="65"/>
      <c r="F160" s="38" t="str">
        <f t="shared" si="23"/>
        <v/>
      </c>
      <c r="G160" s="49" t="str">
        <f t="shared" si="24"/>
        <v/>
      </c>
      <c r="H160" s="49" t="str">
        <f t="shared" si="25"/>
        <v/>
      </c>
      <c r="I160" s="119"/>
      <c r="J160" s="119"/>
      <c r="K160" s="119"/>
      <c r="L160" s="11"/>
      <c r="M160" s="65"/>
      <c r="N160" s="123"/>
      <c r="O160" s="123"/>
      <c r="P160" s="120"/>
      <c r="Q160" s="79"/>
      <c r="R160" s="123"/>
      <c r="S160" s="123"/>
      <c r="T160" s="123"/>
      <c r="U160" s="124" t="str">
        <f t="shared" si="21"/>
        <v/>
      </c>
      <c r="V160" s="116"/>
      <c r="W160" s="121"/>
    </row>
    <row r="161" spans="1:23" ht="25.05" customHeight="1" x14ac:dyDescent="0.3">
      <c r="A161" s="64">
        <v>157</v>
      </c>
      <c r="B161" s="60" t="str">
        <f t="shared" si="26"/>
        <v/>
      </c>
      <c r="C161" s="118" t="str">
        <f t="shared" si="27"/>
        <v/>
      </c>
      <c r="D161" s="41" t="str">
        <f t="shared" si="22"/>
        <v/>
      </c>
      <c r="E161" s="65"/>
      <c r="F161" s="38" t="str">
        <f t="shared" si="23"/>
        <v/>
      </c>
      <c r="G161" s="49" t="str">
        <f t="shared" si="24"/>
        <v/>
      </c>
      <c r="H161" s="49" t="str">
        <f t="shared" si="25"/>
        <v/>
      </c>
      <c r="I161" s="119"/>
      <c r="J161" s="119"/>
      <c r="K161" s="119"/>
      <c r="L161" s="11"/>
      <c r="M161" s="65"/>
      <c r="N161" s="123"/>
      <c r="O161" s="123"/>
      <c r="P161" s="120"/>
      <c r="Q161" s="79"/>
      <c r="R161" s="123"/>
      <c r="S161" s="123"/>
      <c r="T161" s="123"/>
      <c r="U161" s="124" t="str">
        <f t="shared" si="21"/>
        <v/>
      </c>
      <c r="V161" s="116"/>
      <c r="W161" s="121"/>
    </row>
    <row r="162" spans="1:23" ht="25.05" customHeight="1" x14ac:dyDescent="0.3">
      <c r="A162" s="64">
        <v>158</v>
      </c>
      <c r="B162" s="60" t="str">
        <f t="shared" si="26"/>
        <v/>
      </c>
      <c r="C162" s="118" t="str">
        <f t="shared" si="27"/>
        <v/>
      </c>
      <c r="D162" s="41" t="str">
        <f t="shared" si="22"/>
        <v/>
      </c>
      <c r="E162" s="65"/>
      <c r="F162" s="38" t="str">
        <f t="shared" si="23"/>
        <v/>
      </c>
      <c r="G162" s="49" t="str">
        <f t="shared" si="24"/>
        <v/>
      </c>
      <c r="H162" s="49" t="str">
        <f t="shared" si="25"/>
        <v/>
      </c>
      <c r="I162" s="119"/>
      <c r="J162" s="119"/>
      <c r="K162" s="119"/>
      <c r="L162" s="11"/>
      <c r="M162" s="65"/>
      <c r="N162" s="123"/>
      <c r="O162" s="123"/>
      <c r="P162" s="120"/>
      <c r="Q162" s="79"/>
      <c r="R162" s="123"/>
      <c r="S162" s="123"/>
      <c r="T162" s="123"/>
      <c r="U162" s="124" t="str">
        <f t="shared" si="21"/>
        <v/>
      </c>
      <c r="V162" s="116"/>
      <c r="W162" s="121"/>
    </row>
    <row r="163" spans="1:23" ht="25.05" customHeight="1" x14ac:dyDescent="0.3">
      <c r="A163" s="64">
        <v>159</v>
      </c>
      <c r="B163" s="60" t="str">
        <f t="shared" si="26"/>
        <v/>
      </c>
      <c r="C163" s="118" t="str">
        <f t="shared" si="27"/>
        <v/>
      </c>
      <c r="D163" s="41" t="str">
        <f t="shared" si="22"/>
        <v/>
      </c>
      <c r="E163" s="65"/>
      <c r="F163" s="38" t="str">
        <f t="shared" si="23"/>
        <v/>
      </c>
      <c r="G163" s="49" t="str">
        <f t="shared" si="24"/>
        <v/>
      </c>
      <c r="H163" s="49" t="str">
        <f t="shared" si="25"/>
        <v/>
      </c>
      <c r="I163" s="119"/>
      <c r="J163" s="119"/>
      <c r="K163" s="119"/>
      <c r="L163" s="11"/>
      <c r="M163" s="65"/>
      <c r="N163" s="123"/>
      <c r="O163" s="123"/>
      <c r="P163" s="120"/>
      <c r="Q163" s="79"/>
      <c r="R163" s="123"/>
      <c r="S163" s="123"/>
      <c r="T163" s="123"/>
      <c r="U163" s="124" t="str">
        <f t="shared" si="21"/>
        <v/>
      </c>
      <c r="V163" s="116"/>
      <c r="W163" s="121"/>
    </row>
    <row r="164" spans="1:23" ht="25.05" customHeight="1" x14ac:dyDescent="0.3">
      <c r="A164" s="64">
        <v>160</v>
      </c>
      <c r="B164" s="60" t="str">
        <f t="shared" si="26"/>
        <v/>
      </c>
      <c r="C164" s="118" t="str">
        <f t="shared" si="27"/>
        <v/>
      </c>
      <c r="D164" s="41" t="str">
        <f t="shared" si="22"/>
        <v/>
      </c>
      <c r="E164" s="65"/>
      <c r="F164" s="38" t="str">
        <f t="shared" si="23"/>
        <v/>
      </c>
      <c r="G164" s="49" t="str">
        <f t="shared" si="24"/>
        <v/>
      </c>
      <c r="H164" s="49" t="str">
        <f t="shared" si="25"/>
        <v/>
      </c>
      <c r="I164" s="119"/>
      <c r="J164" s="119"/>
      <c r="K164" s="119"/>
      <c r="L164" s="11"/>
      <c r="M164" s="65"/>
      <c r="N164" s="123"/>
      <c r="O164" s="123"/>
      <c r="P164" s="120"/>
      <c r="Q164" s="79"/>
      <c r="R164" s="123"/>
      <c r="S164" s="123"/>
      <c r="T164" s="123"/>
      <c r="U164" s="124" t="str">
        <f t="shared" si="21"/>
        <v/>
      </c>
      <c r="V164" s="116"/>
      <c r="W164" s="121"/>
    </row>
    <row r="165" spans="1:23" ht="25.05" customHeight="1" x14ac:dyDescent="0.3">
      <c r="A165" s="64">
        <v>161</v>
      </c>
      <c r="B165" s="60" t="str">
        <f t="shared" si="26"/>
        <v/>
      </c>
      <c r="C165" s="118" t="str">
        <f t="shared" si="27"/>
        <v/>
      </c>
      <c r="D165" s="41" t="str">
        <f t="shared" si="22"/>
        <v/>
      </c>
      <c r="E165" s="65"/>
      <c r="F165" s="38" t="str">
        <f t="shared" si="23"/>
        <v/>
      </c>
      <c r="G165" s="49" t="str">
        <f t="shared" si="24"/>
        <v/>
      </c>
      <c r="H165" s="49" t="str">
        <f t="shared" si="25"/>
        <v/>
      </c>
      <c r="I165" s="119"/>
      <c r="J165" s="119"/>
      <c r="K165" s="119"/>
      <c r="L165" s="11"/>
      <c r="M165" s="65"/>
      <c r="N165" s="123"/>
      <c r="O165" s="123"/>
      <c r="P165" s="120"/>
      <c r="Q165" s="79"/>
      <c r="R165" s="123"/>
      <c r="S165" s="123"/>
      <c r="T165" s="123"/>
      <c r="U165" s="124" t="str">
        <f t="shared" si="21"/>
        <v/>
      </c>
      <c r="V165" s="116"/>
      <c r="W165" s="121"/>
    </row>
    <row r="166" spans="1:23" ht="25.05" customHeight="1" x14ac:dyDescent="0.3">
      <c r="A166" s="64">
        <v>162</v>
      </c>
      <c r="B166" s="60" t="str">
        <f t="shared" si="26"/>
        <v/>
      </c>
      <c r="C166" s="118" t="str">
        <f t="shared" si="27"/>
        <v/>
      </c>
      <c r="D166" s="41" t="str">
        <f t="shared" si="22"/>
        <v/>
      </c>
      <c r="E166" s="65"/>
      <c r="F166" s="38" t="str">
        <f t="shared" si="23"/>
        <v/>
      </c>
      <c r="G166" s="49" t="str">
        <f t="shared" si="24"/>
        <v/>
      </c>
      <c r="H166" s="49" t="str">
        <f t="shared" si="25"/>
        <v/>
      </c>
      <c r="I166" s="119"/>
      <c r="J166" s="119"/>
      <c r="K166" s="119"/>
      <c r="L166" s="11"/>
      <c r="M166" s="65"/>
      <c r="N166" s="123"/>
      <c r="O166" s="123"/>
      <c r="P166" s="120"/>
      <c r="Q166" s="79"/>
      <c r="R166" s="123"/>
      <c r="S166" s="123"/>
      <c r="T166" s="123"/>
      <c r="U166" s="124" t="str">
        <f t="shared" si="21"/>
        <v/>
      </c>
      <c r="V166" s="116"/>
      <c r="W166" s="121"/>
    </row>
    <row r="167" spans="1:23" ht="25.05" customHeight="1" x14ac:dyDescent="0.3">
      <c r="A167" s="64">
        <v>163</v>
      </c>
      <c r="B167" s="60" t="str">
        <f t="shared" si="26"/>
        <v/>
      </c>
      <c r="C167" s="118" t="str">
        <f t="shared" si="27"/>
        <v/>
      </c>
      <c r="D167" s="41" t="str">
        <f t="shared" si="22"/>
        <v/>
      </c>
      <c r="E167" s="65"/>
      <c r="F167" s="38" t="str">
        <f t="shared" si="23"/>
        <v/>
      </c>
      <c r="G167" s="49" t="str">
        <f t="shared" si="24"/>
        <v/>
      </c>
      <c r="H167" s="49" t="str">
        <f t="shared" si="25"/>
        <v/>
      </c>
      <c r="I167" s="119"/>
      <c r="J167" s="119"/>
      <c r="K167" s="119"/>
      <c r="L167" s="11"/>
      <c r="M167" s="65"/>
      <c r="N167" s="123"/>
      <c r="O167" s="123"/>
      <c r="P167" s="120"/>
      <c r="Q167" s="79"/>
      <c r="R167" s="123"/>
      <c r="S167" s="123"/>
      <c r="T167" s="123"/>
      <c r="U167" s="124" t="str">
        <f t="shared" si="21"/>
        <v/>
      </c>
      <c r="V167" s="116"/>
      <c r="W167" s="121"/>
    </row>
    <row r="168" spans="1:23" ht="25.05" customHeight="1" x14ac:dyDescent="0.3">
      <c r="A168" s="64">
        <v>164</v>
      </c>
      <c r="B168" s="60" t="str">
        <f t="shared" si="26"/>
        <v/>
      </c>
      <c r="C168" s="118" t="str">
        <f t="shared" si="27"/>
        <v/>
      </c>
      <c r="D168" s="41" t="str">
        <f t="shared" si="22"/>
        <v/>
      </c>
      <c r="E168" s="65"/>
      <c r="F168" s="38" t="str">
        <f t="shared" si="23"/>
        <v/>
      </c>
      <c r="G168" s="49" t="str">
        <f t="shared" si="24"/>
        <v/>
      </c>
      <c r="H168" s="49" t="str">
        <f t="shared" si="25"/>
        <v/>
      </c>
      <c r="I168" s="119"/>
      <c r="J168" s="119"/>
      <c r="K168" s="119"/>
      <c r="L168" s="11"/>
      <c r="M168" s="65"/>
      <c r="N168" s="123"/>
      <c r="O168" s="123"/>
      <c r="P168" s="120"/>
      <c r="Q168" s="79"/>
      <c r="R168" s="123"/>
      <c r="S168" s="123"/>
      <c r="T168" s="123"/>
      <c r="U168" s="124" t="str">
        <f t="shared" si="21"/>
        <v/>
      </c>
      <c r="V168" s="116"/>
      <c r="W168" s="121"/>
    </row>
    <row r="169" spans="1:23" ht="25.05" customHeight="1" x14ac:dyDescent="0.3">
      <c r="A169" s="64">
        <v>165</v>
      </c>
      <c r="B169" s="60" t="str">
        <f t="shared" si="26"/>
        <v/>
      </c>
      <c r="C169" s="118" t="str">
        <f t="shared" si="27"/>
        <v/>
      </c>
      <c r="D169" s="41" t="str">
        <f t="shared" si="22"/>
        <v/>
      </c>
      <c r="E169" s="65"/>
      <c r="F169" s="38" t="str">
        <f t="shared" si="23"/>
        <v/>
      </c>
      <c r="G169" s="49" t="str">
        <f t="shared" si="24"/>
        <v/>
      </c>
      <c r="H169" s="49" t="str">
        <f t="shared" si="25"/>
        <v/>
      </c>
      <c r="I169" s="119"/>
      <c r="J169" s="119"/>
      <c r="K169" s="119"/>
      <c r="L169" s="11"/>
      <c r="M169" s="65"/>
      <c r="N169" s="123"/>
      <c r="O169" s="123"/>
      <c r="P169" s="120"/>
      <c r="Q169" s="79"/>
      <c r="R169" s="123"/>
      <c r="S169" s="123"/>
      <c r="T169" s="123"/>
      <c r="U169" s="124" t="str">
        <f t="shared" si="21"/>
        <v/>
      </c>
      <c r="V169" s="116"/>
      <c r="W169" s="121"/>
    </row>
    <row r="170" spans="1:23" ht="25.05" customHeight="1" x14ac:dyDescent="0.3">
      <c r="A170" s="64">
        <v>166</v>
      </c>
      <c r="B170" s="60" t="str">
        <f t="shared" si="26"/>
        <v/>
      </c>
      <c r="C170" s="118" t="str">
        <f t="shared" si="27"/>
        <v/>
      </c>
      <c r="D170" s="41" t="str">
        <f t="shared" si="22"/>
        <v/>
      </c>
      <c r="E170" s="65"/>
      <c r="F170" s="38" t="str">
        <f t="shared" si="23"/>
        <v/>
      </c>
      <c r="G170" s="49" t="str">
        <f t="shared" si="24"/>
        <v/>
      </c>
      <c r="H170" s="49" t="str">
        <f t="shared" si="25"/>
        <v/>
      </c>
      <c r="I170" s="119"/>
      <c r="J170" s="119"/>
      <c r="K170" s="119"/>
      <c r="L170" s="11"/>
      <c r="M170" s="65"/>
      <c r="N170" s="123"/>
      <c r="O170" s="123"/>
      <c r="P170" s="120"/>
      <c r="Q170" s="79"/>
      <c r="R170" s="123"/>
      <c r="S170" s="123"/>
      <c r="T170" s="123"/>
      <c r="U170" s="124" t="str">
        <f t="shared" si="21"/>
        <v/>
      </c>
      <c r="V170" s="116"/>
      <c r="W170" s="121"/>
    </row>
    <row r="171" spans="1:23" ht="25.05" customHeight="1" x14ac:dyDescent="0.3">
      <c r="A171" s="64">
        <v>167</v>
      </c>
      <c r="B171" s="60" t="str">
        <f t="shared" si="26"/>
        <v/>
      </c>
      <c r="C171" s="118" t="str">
        <f t="shared" si="27"/>
        <v/>
      </c>
      <c r="D171" s="41" t="str">
        <f t="shared" si="22"/>
        <v/>
      </c>
      <c r="E171" s="65"/>
      <c r="F171" s="38" t="str">
        <f t="shared" si="23"/>
        <v/>
      </c>
      <c r="G171" s="49" t="str">
        <f t="shared" si="24"/>
        <v/>
      </c>
      <c r="H171" s="49" t="str">
        <f t="shared" si="25"/>
        <v/>
      </c>
      <c r="I171" s="119"/>
      <c r="J171" s="119"/>
      <c r="K171" s="119"/>
      <c r="L171" s="11"/>
      <c r="M171" s="65"/>
      <c r="N171" s="123"/>
      <c r="O171" s="123"/>
      <c r="P171" s="120"/>
      <c r="Q171" s="79"/>
      <c r="R171" s="123"/>
      <c r="S171" s="123"/>
      <c r="T171" s="123"/>
      <c r="U171" s="124" t="str">
        <f t="shared" si="21"/>
        <v/>
      </c>
      <c r="V171" s="116"/>
      <c r="W171" s="121"/>
    </row>
    <row r="172" spans="1:23" ht="25.05" customHeight="1" x14ac:dyDescent="0.3">
      <c r="A172" s="64">
        <v>168</v>
      </c>
      <c r="B172" s="60" t="str">
        <f t="shared" si="26"/>
        <v/>
      </c>
      <c r="C172" s="118" t="str">
        <f t="shared" si="27"/>
        <v/>
      </c>
      <c r="D172" s="41" t="str">
        <f t="shared" si="22"/>
        <v/>
      </c>
      <c r="E172" s="65"/>
      <c r="F172" s="38" t="str">
        <f t="shared" si="23"/>
        <v/>
      </c>
      <c r="G172" s="49" t="str">
        <f t="shared" si="24"/>
        <v/>
      </c>
      <c r="H172" s="49" t="str">
        <f t="shared" si="25"/>
        <v/>
      </c>
      <c r="I172" s="119"/>
      <c r="J172" s="119"/>
      <c r="K172" s="119"/>
      <c r="L172" s="11"/>
      <c r="M172" s="65"/>
      <c r="N172" s="123"/>
      <c r="O172" s="123"/>
      <c r="P172" s="120"/>
      <c r="Q172" s="79"/>
      <c r="R172" s="123"/>
      <c r="S172" s="123"/>
      <c r="T172" s="123"/>
      <c r="U172" s="124" t="str">
        <f t="shared" si="21"/>
        <v/>
      </c>
      <c r="V172" s="116"/>
      <c r="W172" s="121"/>
    </row>
    <row r="173" spans="1:23" ht="25.05" customHeight="1" x14ac:dyDescent="0.3">
      <c r="A173" s="64">
        <v>169</v>
      </c>
      <c r="B173" s="60" t="str">
        <f t="shared" si="26"/>
        <v/>
      </c>
      <c r="C173" s="118" t="str">
        <f t="shared" si="27"/>
        <v/>
      </c>
      <c r="D173" s="41" t="str">
        <f t="shared" si="22"/>
        <v/>
      </c>
      <c r="E173" s="65"/>
      <c r="F173" s="38" t="str">
        <f t="shared" si="23"/>
        <v/>
      </c>
      <c r="G173" s="49" t="str">
        <f t="shared" si="24"/>
        <v/>
      </c>
      <c r="H173" s="49" t="str">
        <f t="shared" si="25"/>
        <v/>
      </c>
      <c r="I173" s="119"/>
      <c r="J173" s="119"/>
      <c r="K173" s="119"/>
      <c r="L173" s="11"/>
      <c r="M173" s="65"/>
      <c r="N173" s="123"/>
      <c r="O173" s="123"/>
      <c r="P173" s="120"/>
      <c r="Q173" s="79"/>
      <c r="R173" s="123"/>
      <c r="S173" s="123"/>
      <c r="T173" s="123"/>
      <c r="U173" s="124" t="str">
        <f t="shared" si="21"/>
        <v/>
      </c>
      <c r="V173" s="116"/>
      <c r="W173" s="121"/>
    </row>
    <row r="174" spans="1:23" ht="25.05" customHeight="1" x14ac:dyDescent="0.3">
      <c r="A174" s="64">
        <v>170</v>
      </c>
      <c r="B174" s="60" t="str">
        <f t="shared" si="26"/>
        <v/>
      </c>
      <c r="C174" s="118" t="str">
        <f t="shared" si="27"/>
        <v/>
      </c>
      <c r="D174" s="41" t="str">
        <f t="shared" si="22"/>
        <v/>
      </c>
      <c r="E174" s="65"/>
      <c r="F174" s="38" t="str">
        <f t="shared" si="23"/>
        <v/>
      </c>
      <c r="G174" s="49" t="str">
        <f t="shared" si="24"/>
        <v/>
      </c>
      <c r="H174" s="49" t="str">
        <f t="shared" si="25"/>
        <v/>
      </c>
      <c r="I174" s="119"/>
      <c r="J174" s="119"/>
      <c r="K174" s="119"/>
      <c r="L174" s="11"/>
      <c r="M174" s="65"/>
      <c r="N174" s="123"/>
      <c r="O174" s="123"/>
      <c r="P174" s="120"/>
      <c r="Q174" s="79"/>
      <c r="R174" s="123"/>
      <c r="S174" s="123"/>
      <c r="T174" s="123"/>
      <c r="U174" s="124" t="str">
        <f t="shared" si="21"/>
        <v/>
      </c>
      <c r="V174" s="116"/>
      <c r="W174" s="121"/>
    </row>
    <row r="175" spans="1:23" ht="25.05" customHeight="1" x14ac:dyDescent="0.3">
      <c r="A175" s="64">
        <v>171</v>
      </c>
      <c r="B175" s="60" t="str">
        <f t="shared" si="26"/>
        <v/>
      </c>
      <c r="C175" s="118" t="str">
        <f t="shared" si="27"/>
        <v/>
      </c>
      <c r="D175" s="41" t="str">
        <f t="shared" si="22"/>
        <v/>
      </c>
      <c r="E175" s="65"/>
      <c r="F175" s="38" t="str">
        <f t="shared" si="23"/>
        <v/>
      </c>
      <c r="G175" s="49" t="str">
        <f t="shared" si="24"/>
        <v/>
      </c>
      <c r="H175" s="49" t="str">
        <f t="shared" si="25"/>
        <v/>
      </c>
      <c r="I175" s="119"/>
      <c r="J175" s="119"/>
      <c r="K175" s="119"/>
      <c r="L175" s="11"/>
      <c r="M175" s="65"/>
      <c r="N175" s="123"/>
      <c r="O175" s="123"/>
      <c r="P175" s="120"/>
      <c r="Q175" s="79"/>
      <c r="R175" s="123"/>
      <c r="S175" s="123"/>
      <c r="T175" s="123"/>
      <c r="U175" s="124" t="str">
        <f t="shared" si="21"/>
        <v/>
      </c>
      <c r="V175" s="116"/>
      <c r="W175" s="121"/>
    </row>
    <row r="176" spans="1:23" ht="25.05" customHeight="1" x14ac:dyDescent="0.3">
      <c r="A176" s="64">
        <v>172</v>
      </c>
      <c r="B176" s="60" t="str">
        <f t="shared" si="26"/>
        <v/>
      </c>
      <c r="C176" s="118" t="str">
        <f t="shared" si="27"/>
        <v/>
      </c>
      <c r="D176" s="41" t="str">
        <f t="shared" si="22"/>
        <v/>
      </c>
      <c r="E176" s="65"/>
      <c r="F176" s="38" t="str">
        <f t="shared" si="23"/>
        <v/>
      </c>
      <c r="G176" s="49" t="str">
        <f t="shared" si="24"/>
        <v/>
      </c>
      <c r="H176" s="49" t="str">
        <f t="shared" si="25"/>
        <v/>
      </c>
      <c r="I176" s="119"/>
      <c r="J176" s="119"/>
      <c r="K176" s="119"/>
      <c r="L176" s="11"/>
      <c r="M176" s="65"/>
      <c r="N176" s="123"/>
      <c r="O176" s="123"/>
      <c r="P176" s="120"/>
      <c r="Q176" s="79"/>
      <c r="R176" s="123"/>
      <c r="S176" s="123"/>
      <c r="T176" s="123"/>
      <c r="U176" s="124" t="str">
        <f t="shared" si="21"/>
        <v/>
      </c>
      <c r="V176" s="116"/>
      <c r="W176" s="121"/>
    </row>
    <row r="177" spans="1:23" ht="25.05" customHeight="1" x14ac:dyDescent="0.3">
      <c r="A177" s="64">
        <v>173</v>
      </c>
      <c r="B177" s="60" t="str">
        <f t="shared" si="26"/>
        <v/>
      </c>
      <c r="C177" s="118" t="str">
        <f t="shared" si="27"/>
        <v/>
      </c>
      <c r="D177" s="41" t="str">
        <f t="shared" si="22"/>
        <v/>
      </c>
      <c r="E177" s="65"/>
      <c r="F177" s="38" t="str">
        <f t="shared" si="23"/>
        <v/>
      </c>
      <c r="G177" s="49" t="str">
        <f t="shared" si="24"/>
        <v/>
      </c>
      <c r="H177" s="49" t="str">
        <f t="shared" si="25"/>
        <v/>
      </c>
      <c r="I177" s="119"/>
      <c r="J177" s="119"/>
      <c r="K177" s="119"/>
      <c r="L177" s="11"/>
      <c r="M177" s="65"/>
      <c r="N177" s="123"/>
      <c r="O177" s="123"/>
      <c r="P177" s="120"/>
      <c r="Q177" s="79"/>
      <c r="R177" s="123"/>
      <c r="S177" s="123"/>
      <c r="T177" s="123"/>
      <c r="U177" s="124" t="str">
        <f t="shared" si="21"/>
        <v/>
      </c>
      <c r="V177" s="116"/>
      <c r="W177" s="121"/>
    </row>
    <row r="178" spans="1:23" ht="25.05" customHeight="1" x14ac:dyDescent="0.3">
      <c r="A178" s="64">
        <v>174</v>
      </c>
      <c r="B178" s="60" t="str">
        <f t="shared" si="26"/>
        <v/>
      </c>
      <c r="C178" s="118" t="str">
        <f t="shared" si="27"/>
        <v/>
      </c>
      <c r="D178" s="41" t="str">
        <f t="shared" si="22"/>
        <v/>
      </c>
      <c r="E178" s="65"/>
      <c r="F178" s="38" t="str">
        <f t="shared" si="23"/>
        <v/>
      </c>
      <c r="G178" s="49" t="str">
        <f t="shared" si="24"/>
        <v/>
      </c>
      <c r="H178" s="49" t="str">
        <f t="shared" si="25"/>
        <v/>
      </c>
      <c r="I178" s="119"/>
      <c r="J178" s="119"/>
      <c r="K178" s="119"/>
      <c r="L178" s="11"/>
      <c r="M178" s="65"/>
      <c r="N178" s="123"/>
      <c r="O178" s="123"/>
      <c r="P178" s="120"/>
      <c r="Q178" s="79"/>
      <c r="R178" s="123"/>
      <c r="S178" s="123"/>
      <c r="T178" s="123"/>
      <c r="U178" s="124" t="str">
        <f t="shared" si="21"/>
        <v/>
      </c>
      <c r="V178" s="116"/>
      <c r="W178" s="121"/>
    </row>
    <row r="179" spans="1:23" ht="25.05" customHeight="1" x14ac:dyDescent="0.3">
      <c r="A179" s="64">
        <v>175</v>
      </c>
      <c r="B179" s="60" t="str">
        <f t="shared" si="26"/>
        <v/>
      </c>
      <c r="C179" s="118" t="str">
        <f t="shared" si="27"/>
        <v/>
      </c>
      <c r="D179" s="41" t="str">
        <f t="shared" si="22"/>
        <v/>
      </c>
      <c r="E179" s="65"/>
      <c r="F179" s="38" t="str">
        <f t="shared" si="23"/>
        <v/>
      </c>
      <c r="G179" s="49" t="str">
        <f t="shared" si="24"/>
        <v/>
      </c>
      <c r="H179" s="49" t="str">
        <f t="shared" si="25"/>
        <v/>
      </c>
      <c r="I179" s="119"/>
      <c r="J179" s="119"/>
      <c r="K179" s="119"/>
      <c r="L179" s="11"/>
      <c r="M179" s="65"/>
      <c r="N179" s="123"/>
      <c r="O179" s="123"/>
      <c r="P179" s="120"/>
      <c r="Q179" s="79"/>
      <c r="R179" s="123"/>
      <c r="S179" s="123"/>
      <c r="T179" s="123"/>
      <c r="U179" s="124" t="str">
        <f t="shared" si="21"/>
        <v/>
      </c>
      <c r="V179" s="116"/>
      <c r="W179" s="121"/>
    </row>
    <row r="180" spans="1:23" ht="25.05" customHeight="1" x14ac:dyDescent="0.3">
      <c r="A180" s="64">
        <v>176</v>
      </c>
      <c r="B180" s="60" t="str">
        <f t="shared" si="26"/>
        <v/>
      </c>
      <c r="C180" s="118" t="str">
        <f t="shared" si="27"/>
        <v/>
      </c>
      <c r="D180" s="41" t="str">
        <f t="shared" si="22"/>
        <v/>
      </c>
      <c r="E180" s="65"/>
      <c r="F180" s="38" t="str">
        <f t="shared" si="23"/>
        <v/>
      </c>
      <c r="G180" s="49" t="str">
        <f t="shared" si="24"/>
        <v/>
      </c>
      <c r="H180" s="49" t="str">
        <f t="shared" si="25"/>
        <v/>
      </c>
      <c r="I180" s="119"/>
      <c r="J180" s="119"/>
      <c r="K180" s="119"/>
      <c r="L180" s="11"/>
      <c r="M180" s="65"/>
      <c r="N180" s="123"/>
      <c r="O180" s="123"/>
      <c r="P180" s="120"/>
      <c r="Q180" s="79"/>
      <c r="R180" s="123"/>
      <c r="S180" s="123"/>
      <c r="T180" s="123"/>
      <c r="U180" s="124" t="str">
        <f t="shared" si="21"/>
        <v/>
      </c>
      <c r="V180" s="116"/>
      <c r="W180" s="121"/>
    </row>
    <row r="181" spans="1:23" ht="25.05" customHeight="1" x14ac:dyDescent="0.3">
      <c r="A181" s="64">
        <v>177</v>
      </c>
      <c r="B181" s="60" t="str">
        <f t="shared" si="26"/>
        <v/>
      </c>
      <c r="C181" s="118" t="str">
        <f t="shared" si="27"/>
        <v/>
      </c>
      <c r="D181" s="41" t="str">
        <f t="shared" si="22"/>
        <v/>
      </c>
      <c r="E181" s="65"/>
      <c r="F181" s="38" t="str">
        <f t="shared" si="23"/>
        <v/>
      </c>
      <c r="G181" s="49" t="str">
        <f t="shared" si="24"/>
        <v/>
      </c>
      <c r="H181" s="49" t="str">
        <f t="shared" si="25"/>
        <v/>
      </c>
      <c r="I181" s="119"/>
      <c r="J181" s="119"/>
      <c r="K181" s="119"/>
      <c r="L181" s="11"/>
      <c r="M181" s="65"/>
      <c r="N181" s="123"/>
      <c r="O181" s="123"/>
      <c r="P181" s="120"/>
      <c r="Q181" s="79"/>
      <c r="R181" s="123"/>
      <c r="S181" s="123"/>
      <c r="T181" s="123"/>
      <c r="U181" s="124" t="str">
        <f t="shared" si="21"/>
        <v/>
      </c>
      <c r="V181" s="116"/>
      <c r="W181" s="121"/>
    </row>
    <row r="182" spans="1:23" ht="25.05" customHeight="1" x14ac:dyDescent="0.3">
      <c r="A182" s="64">
        <v>178</v>
      </c>
      <c r="B182" s="60" t="str">
        <f t="shared" si="26"/>
        <v/>
      </c>
      <c r="C182" s="118" t="str">
        <f t="shared" si="27"/>
        <v/>
      </c>
      <c r="D182" s="41" t="str">
        <f t="shared" si="22"/>
        <v/>
      </c>
      <c r="E182" s="65"/>
      <c r="F182" s="38" t="str">
        <f t="shared" si="23"/>
        <v/>
      </c>
      <c r="G182" s="49" t="str">
        <f t="shared" si="24"/>
        <v/>
      </c>
      <c r="H182" s="49" t="str">
        <f t="shared" si="25"/>
        <v/>
      </c>
      <c r="I182" s="119"/>
      <c r="J182" s="119"/>
      <c r="K182" s="119"/>
      <c r="L182" s="11"/>
      <c r="M182" s="65"/>
      <c r="N182" s="123"/>
      <c r="O182" s="123"/>
      <c r="P182" s="120"/>
      <c r="Q182" s="79"/>
      <c r="R182" s="123"/>
      <c r="S182" s="123"/>
      <c r="T182" s="123"/>
      <c r="U182" s="124" t="str">
        <f t="shared" si="21"/>
        <v/>
      </c>
      <c r="V182" s="116"/>
      <c r="W182" s="121"/>
    </row>
    <row r="183" spans="1:23" ht="25.05" customHeight="1" x14ac:dyDescent="0.3">
      <c r="A183" s="64">
        <v>179</v>
      </c>
      <c r="B183" s="60" t="str">
        <f t="shared" si="26"/>
        <v/>
      </c>
      <c r="C183" s="118" t="str">
        <f t="shared" si="27"/>
        <v/>
      </c>
      <c r="D183" s="41" t="str">
        <f t="shared" si="22"/>
        <v/>
      </c>
      <c r="E183" s="65"/>
      <c r="F183" s="38" t="str">
        <f t="shared" si="23"/>
        <v/>
      </c>
      <c r="G183" s="49" t="str">
        <f t="shared" si="24"/>
        <v/>
      </c>
      <c r="H183" s="49" t="str">
        <f t="shared" si="25"/>
        <v/>
      </c>
      <c r="I183" s="119"/>
      <c r="J183" s="119"/>
      <c r="K183" s="119"/>
      <c r="L183" s="11"/>
      <c r="M183" s="65"/>
      <c r="N183" s="123"/>
      <c r="O183" s="123"/>
      <c r="P183" s="120"/>
      <c r="Q183" s="79"/>
      <c r="R183" s="123"/>
      <c r="S183" s="123"/>
      <c r="T183" s="123"/>
      <c r="U183" s="124" t="str">
        <f t="shared" si="21"/>
        <v/>
      </c>
      <c r="V183" s="116"/>
      <c r="W183" s="121"/>
    </row>
    <row r="184" spans="1:23" ht="25.05" customHeight="1" x14ac:dyDescent="0.3">
      <c r="A184" s="64">
        <v>180</v>
      </c>
      <c r="B184" s="60" t="str">
        <f t="shared" si="26"/>
        <v/>
      </c>
      <c r="C184" s="118" t="str">
        <f t="shared" si="27"/>
        <v/>
      </c>
      <c r="D184" s="41" t="str">
        <f t="shared" si="22"/>
        <v/>
      </c>
      <c r="E184" s="65"/>
      <c r="F184" s="38" t="str">
        <f t="shared" si="23"/>
        <v/>
      </c>
      <c r="G184" s="49" t="str">
        <f t="shared" si="24"/>
        <v/>
      </c>
      <c r="H184" s="49" t="str">
        <f t="shared" si="25"/>
        <v/>
      </c>
      <c r="I184" s="119"/>
      <c r="J184" s="119"/>
      <c r="K184" s="119"/>
      <c r="L184" s="11"/>
      <c r="M184" s="65"/>
      <c r="N184" s="123"/>
      <c r="O184" s="123"/>
      <c r="P184" s="120"/>
      <c r="Q184" s="79"/>
      <c r="R184" s="123"/>
      <c r="S184" s="123"/>
      <c r="T184" s="123"/>
      <c r="U184" s="124" t="str">
        <f t="shared" si="21"/>
        <v/>
      </c>
      <c r="V184" s="116"/>
      <c r="W184" s="121"/>
    </row>
    <row r="185" spans="1:23" ht="25.05" customHeight="1" x14ac:dyDescent="0.3">
      <c r="A185" s="64">
        <v>181</v>
      </c>
      <c r="B185" s="60" t="str">
        <f t="shared" si="26"/>
        <v/>
      </c>
      <c r="C185" s="118" t="str">
        <f t="shared" si="27"/>
        <v/>
      </c>
      <c r="D185" s="41" t="str">
        <f t="shared" si="22"/>
        <v/>
      </c>
      <c r="E185" s="65"/>
      <c r="F185" s="38" t="str">
        <f t="shared" si="23"/>
        <v/>
      </c>
      <c r="G185" s="49" t="str">
        <f t="shared" si="24"/>
        <v/>
      </c>
      <c r="H185" s="49" t="str">
        <f t="shared" si="25"/>
        <v/>
      </c>
      <c r="I185" s="119"/>
      <c r="J185" s="119"/>
      <c r="K185" s="119"/>
      <c r="L185" s="11"/>
      <c r="M185" s="65"/>
      <c r="N185" s="123"/>
      <c r="O185" s="123"/>
      <c r="P185" s="120"/>
      <c r="Q185" s="79"/>
      <c r="R185" s="123"/>
      <c r="S185" s="123"/>
      <c r="T185" s="123"/>
      <c r="U185" s="124" t="str">
        <f t="shared" si="21"/>
        <v/>
      </c>
      <c r="V185" s="116"/>
      <c r="W185" s="121"/>
    </row>
    <row r="186" spans="1:23" ht="25.05" customHeight="1" x14ac:dyDescent="0.3">
      <c r="A186" s="64">
        <v>182</v>
      </c>
      <c r="B186" s="60" t="str">
        <f t="shared" si="26"/>
        <v/>
      </c>
      <c r="C186" s="118" t="str">
        <f t="shared" si="27"/>
        <v/>
      </c>
      <c r="D186" s="41" t="str">
        <f t="shared" si="22"/>
        <v/>
      </c>
      <c r="E186" s="65"/>
      <c r="F186" s="38" t="str">
        <f t="shared" si="23"/>
        <v/>
      </c>
      <c r="G186" s="49" t="str">
        <f t="shared" si="24"/>
        <v/>
      </c>
      <c r="H186" s="49" t="str">
        <f t="shared" si="25"/>
        <v/>
      </c>
      <c r="I186" s="119"/>
      <c r="J186" s="119"/>
      <c r="K186" s="119"/>
      <c r="L186" s="11"/>
      <c r="M186" s="65"/>
      <c r="N186" s="123"/>
      <c r="O186" s="123"/>
      <c r="P186" s="120"/>
      <c r="Q186" s="79"/>
      <c r="R186" s="123"/>
      <c r="S186" s="123"/>
      <c r="T186" s="123"/>
      <c r="U186" s="124" t="str">
        <f t="shared" si="21"/>
        <v/>
      </c>
      <c r="V186" s="116"/>
      <c r="W186" s="121"/>
    </row>
    <row r="187" spans="1:23" ht="25.05" customHeight="1" x14ac:dyDescent="0.3">
      <c r="A187" s="64">
        <v>183</v>
      </c>
      <c r="B187" s="60" t="str">
        <f t="shared" si="26"/>
        <v/>
      </c>
      <c r="C187" s="118" t="str">
        <f t="shared" si="27"/>
        <v/>
      </c>
      <c r="D187" s="41" t="str">
        <f t="shared" si="22"/>
        <v/>
      </c>
      <c r="E187" s="65"/>
      <c r="F187" s="38" t="str">
        <f t="shared" si="23"/>
        <v/>
      </c>
      <c r="G187" s="49" t="str">
        <f t="shared" si="24"/>
        <v/>
      </c>
      <c r="H187" s="49" t="str">
        <f t="shared" si="25"/>
        <v/>
      </c>
      <c r="I187" s="119"/>
      <c r="J187" s="119"/>
      <c r="K187" s="119"/>
      <c r="L187" s="11"/>
      <c r="M187" s="65"/>
      <c r="N187" s="123"/>
      <c r="O187" s="123"/>
      <c r="P187" s="120"/>
      <c r="Q187" s="79"/>
      <c r="R187" s="123"/>
      <c r="S187" s="123"/>
      <c r="T187" s="123"/>
      <c r="U187" s="124" t="str">
        <f t="shared" si="21"/>
        <v/>
      </c>
      <c r="V187" s="116"/>
      <c r="W187" s="121"/>
    </row>
    <row r="188" spans="1:23" ht="25.05" customHeight="1" x14ac:dyDescent="0.3">
      <c r="A188" s="64">
        <v>184</v>
      </c>
      <c r="B188" s="60" t="str">
        <f t="shared" si="26"/>
        <v/>
      </c>
      <c r="C188" s="118" t="str">
        <f t="shared" si="27"/>
        <v/>
      </c>
      <c r="D188" s="41" t="str">
        <f t="shared" si="22"/>
        <v/>
      </c>
      <c r="E188" s="65"/>
      <c r="F188" s="38" t="str">
        <f t="shared" si="23"/>
        <v/>
      </c>
      <c r="G188" s="49" t="str">
        <f t="shared" si="24"/>
        <v/>
      </c>
      <c r="H188" s="49" t="str">
        <f t="shared" si="25"/>
        <v/>
      </c>
      <c r="I188" s="119"/>
      <c r="J188" s="119"/>
      <c r="K188" s="119"/>
      <c r="L188" s="11"/>
      <c r="M188" s="65"/>
      <c r="N188" s="123"/>
      <c r="O188" s="123"/>
      <c r="P188" s="120"/>
      <c r="Q188" s="79"/>
      <c r="R188" s="123"/>
      <c r="S188" s="123"/>
      <c r="T188" s="123"/>
      <c r="U188" s="124" t="str">
        <f t="shared" si="21"/>
        <v/>
      </c>
      <c r="V188" s="116"/>
      <c r="W188" s="121"/>
    </row>
    <row r="189" spans="1:23" ht="25.05" customHeight="1" x14ac:dyDescent="0.3">
      <c r="A189" s="64">
        <v>185</v>
      </c>
      <c r="B189" s="60" t="str">
        <f t="shared" si="26"/>
        <v/>
      </c>
      <c r="C189" s="118" t="str">
        <f t="shared" si="27"/>
        <v/>
      </c>
      <c r="D189" s="41" t="str">
        <f t="shared" si="22"/>
        <v/>
      </c>
      <c r="E189" s="65"/>
      <c r="F189" s="38" t="str">
        <f t="shared" si="23"/>
        <v/>
      </c>
      <c r="G189" s="49" t="str">
        <f t="shared" si="24"/>
        <v/>
      </c>
      <c r="H189" s="49" t="str">
        <f t="shared" si="25"/>
        <v/>
      </c>
      <c r="I189" s="119"/>
      <c r="J189" s="119"/>
      <c r="K189" s="119"/>
      <c r="L189" s="11"/>
      <c r="M189" s="65"/>
      <c r="N189" s="123"/>
      <c r="O189" s="123"/>
      <c r="P189" s="120"/>
      <c r="Q189" s="79"/>
      <c r="R189" s="123"/>
      <c r="S189" s="123"/>
      <c r="T189" s="123"/>
      <c r="U189" s="124" t="str">
        <f t="shared" si="21"/>
        <v/>
      </c>
      <c r="V189" s="116"/>
      <c r="W189" s="121"/>
    </row>
    <row r="190" spans="1:23" ht="25.05" customHeight="1" x14ac:dyDescent="0.3">
      <c r="A190" s="64">
        <v>186</v>
      </c>
      <c r="B190" s="60" t="str">
        <f t="shared" si="26"/>
        <v/>
      </c>
      <c r="C190" s="118" t="str">
        <f t="shared" si="27"/>
        <v/>
      </c>
      <c r="D190" s="41" t="str">
        <f t="shared" si="22"/>
        <v/>
      </c>
      <c r="E190" s="65"/>
      <c r="F190" s="38" t="str">
        <f t="shared" si="23"/>
        <v/>
      </c>
      <c r="G190" s="49" t="str">
        <f t="shared" si="24"/>
        <v/>
      </c>
      <c r="H190" s="49" t="str">
        <f t="shared" si="25"/>
        <v/>
      </c>
      <c r="I190" s="119"/>
      <c r="J190" s="119"/>
      <c r="K190" s="119"/>
      <c r="L190" s="11"/>
      <c r="M190" s="65"/>
      <c r="N190" s="123"/>
      <c r="O190" s="123"/>
      <c r="P190" s="120"/>
      <c r="Q190" s="79"/>
      <c r="R190" s="123"/>
      <c r="S190" s="123"/>
      <c r="T190" s="123"/>
      <c r="U190" s="124" t="str">
        <f t="shared" si="21"/>
        <v/>
      </c>
      <c r="V190" s="116"/>
      <c r="W190" s="121"/>
    </row>
    <row r="191" spans="1:23" ht="25.05" customHeight="1" x14ac:dyDescent="0.3">
      <c r="A191" s="64">
        <v>187</v>
      </c>
      <c r="B191" s="60" t="str">
        <f t="shared" si="26"/>
        <v/>
      </c>
      <c r="C191" s="118" t="str">
        <f t="shared" si="27"/>
        <v/>
      </c>
      <c r="D191" s="41" t="str">
        <f t="shared" si="22"/>
        <v/>
      </c>
      <c r="E191" s="65"/>
      <c r="F191" s="38" t="str">
        <f t="shared" si="23"/>
        <v/>
      </c>
      <c r="G191" s="49" t="str">
        <f t="shared" si="24"/>
        <v/>
      </c>
      <c r="H191" s="49" t="str">
        <f t="shared" si="25"/>
        <v/>
      </c>
      <c r="I191" s="119"/>
      <c r="J191" s="119"/>
      <c r="K191" s="119"/>
      <c r="L191" s="11"/>
      <c r="M191" s="65"/>
      <c r="N191" s="123"/>
      <c r="O191" s="123"/>
      <c r="P191" s="120"/>
      <c r="Q191" s="79"/>
      <c r="R191" s="123"/>
      <c r="S191" s="123"/>
      <c r="T191" s="123"/>
      <c r="U191" s="124" t="str">
        <f t="shared" si="21"/>
        <v/>
      </c>
      <c r="V191" s="116"/>
      <c r="W191" s="121"/>
    </row>
    <row r="192" spans="1:23" ht="25.05" customHeight="1" x14ac:dyDescent="0.3">
      <c r="A192" s="64">
        <v>188</v>
      </c>
      <c r="B192" s="60" t="str">
        <f t="shared" si="26"/>
        <v/>
      </c>
      <c r="C192" s="118" t="str">
        <f t="shared" si="27"/>
        <v/>
      </c>
      <c r="D192" s="41" t="str">
        <f t="shared" si="22"/>
        <v/>
      </c>
      <c r="E192" s="65"/>
      <c r="F192" s="38" t="str">
        <f t="shared" si="23"/>
        <v/>
      </c>
      <c r="G192" s="49" t="str">
        <f t="shared" si="24"/>
        <v/>
      </c>
      <c r="H192" s="49" t="str">
        <f t="shared" si="25"/>
        <v/>
      </c>
      <c r="I192" s="119"/>
      <c r="J192" s="119"/>
      <c r="K192" s="119"/>
      <c r="L192" s="11"/>
      <c r="M192" s="65"/>
      <c r="N192" s="123"/>
      <c r="O192" s="123"/>
      <c r="P192" s="120"/>
      <c r="Q192" s="79"/>
      <c r="R192" s="123"/>
      <c r="S192" s="123"/>
      <c r="T192" s="123"/>
      <c r="U192" s="124" t="str">
        <f t="shared" si="21"/>
        <v/>
      </c>
      <c r="V192" s="116"/>
      <c r="W192" s="121"/>
    </row>
    <row r="193" spans="1:23" ht="25.05" customHeight="1" x14ac:dyDescent="0.3">
      <c r="A193" s="64">
        <v>189</v>
      </c>
      <c r="B193" s="60" t="str">
        <f t="shared" si="26"/>
        <v/>
      </c>
      <c r="C193" s="118" t="str">
        <f t="shared" si="27"/>
        <v/>
      </c>
      <c r="D193" s="41" t="str">
        <f t="shared" si="22"/>
        <v/>
      </c>
      <c r="E193" s="65"/>
      <c r="F193" s="38" t="str">
        <f t="shared" si="23"/>
        <v/>
      </c>
      <c r="G193" s="49" t="str">
        <f t="shared" si="24"/>
        <v/>
      </c>
      <c r="H193" s="49" t="str">
        <f t="shared" si="25"/>
        <v/>
      </c>
      <c r="I193" s="119"/>
      <c r="J193" s="119"/>
      <c r="K193" s="119"/>
      <c r="L193" s="11"/>
      <c r="M193" s="65"/>
      <c r="N193" s="123"/>
      <c r="O193" s="123"/>
      <c r="P193" s="120"/>
      <c r="Q193" s="79"/>
      <c r="R193" s="123"/>
      <c r="S193" s="123"/>
      <c r="T193" s="123"/>
      <c r="U193" s="124" t="str">
        <f t="shared" si="21"/>
        <v/>
      </c>
      <c r="V193" s="116"/>
      <c r="W193" s="121"/>
    </row>
    <row r="194" spans="1:23" ht="25.05" customHeight="1" x14ac:dyDescent="0.3">
      <c r="A194" s="64">
        <v>190</v>
      </c>
      <c r="B194" s="60" t="str">
        <f t="shared" si="26"/>
        <v/>
      </c>
      <c r="C194" s="118" t="str">
        <f t="shared" si="27"/>
        <v/>
      </c>
      <c r="D194" s="41" t="str">
        <f t="shared" si="22"/>
        <v/>
      </c>
      <c r="E194" s="65"/>
      <c r="F194" s="38" t="str">
        <f t="shared" si="23"/>
        <v/>
      </c>
      <c r="G194" s="49" t="str">
        <f t="shared" si="24"/>
        <v/>
      </c>
      <c r="H194" s="49" t="str">
        <f t="shared" si="25"/>
        <v/>
      </c>
      <c r="I194" s="119"/>
      <c r="J194" s="119"/>
      <c r="K194" s="119"/>
      <c r="L194" s="11"/>
      <c r="M194" s="65"/>
      <c r="N194" s="123"/>
      <c r="O194" s="123"/>
      <c r="P194" s="120"/>
      <c r="Q194" s="79"/>
      <c r="R194" s="123"/>
      <c r="S194" s="123"/>
      <c r="T194" s="123"/>
      <c r="U194" s="124" t="str">
        <f t="shared" si="21"/>
        <v/>
      </c>
      <c r="V194" s="116"/>
      <c r="W194" s="121"/>
    </row>
    <row r="195" spans="1:23" ht="25.05" customHeight="1" x14ac:dyDescent="0.3">
      <c r="A195" s="64">
        <v>191</v>
      </c>
      <c r="B195" s="60" t="str">
        <f t="shared" si="26"/>
        <v/>
      </c>
      <c r="C195" s="118" t="str">
        <f t="shared" si="27"/>
        <v/>
      </c>
      <c r="D195" s="41" t="str">
        <f t="shared" si="22"/>
        <v/>
      </c>
      <c r="E195" s="65"/>
      <c r="F195" s="38" t="str">
        <f t="shared" si="23"/>
        <v/>
      </c>
      <c r="G195" s="49" t="str">
        <f t="shared" si="24"/>
        <v/>
      </c>
      <c r="H195" s="49" t="str">
        <f t="shared" si="25"/>
        <v/>
      </c>
      <c r="I195" s="119"/>
      <c r="J195" s="119"/>
      <c r="K195" s="119"/>
      <c r="L195" s="11"/>
      <c r="M195" s="65"/>
      <c r="N195" s="123"/>
      <c r="O195" s="123"/>
      <c r="P195" s="120"/>
      <c r="Q195" s="79"/>
      <c r="R195" s="123"/>
      <c r="S195" s="123"/>
      <c r="T195" s="123"/>
      <c r="U195" s="124" t="str">
        <f t="shared" si="21"/>
        <v/>
      </c>
      <c r="V195" s="116"/>
      <c r="W195" s="121"/>
    </row>
    <row r="196" spans="1:23" ht="25.05" customHeight="1" x14ac:dyDescent="0.3">
      <c r="A196" s="64">
        <v>192</v>
      </c>
      <c r="B196" s="60" t="str">
        <f t="shared" si="26"/>
        <v/>
      </c>
      <c r="C196" s="118" t="str">
        <f t="shared" si="27"/>
        <v/>
      </c>
      <c r="D196" s="41" t="str">
        <f t="shared" si="22"/>
        <v/>
      </c>
      <c r="E196" s="65"/>
      <c r="F196" s="38" t="str">
        <f t="shared" si="23"/>
        <v/>
      </c>
      <c r="G196" s="49" t="str">
        <f t="shared" si="24"/>
        <v/>
      </c>
      <c r="H196" s="49" t="str">
        <f t="shared" si="25"/>
        <v/>
      </c>
      <c r="I196" s="119"/>
      <c r="J196" s="119"/>
      <c r="K196" s="119"/>
      <c r="L196" s="11"/>
      <c r="M196" s="65"/>
      <c r="N196" s="123"/>
      <c r="O196" s="123"/>
      <c r="P196" s="120"/>
      <c r="Q196" s="79"/>
      <c r="R196" s="123"/>
      <c r="S196" s="123"/>
      <c r="T196" s="123"/>
      <c r="U196" s="124" t="str">
        <f t="shared" si="21"/>
        <v/>
      </c>
      <c r="V196" s="116"/>
      <c r="W196" s="121"/>
    </row>
    <row r="197" spans="1:23" ht="25.05" customHeight="1" x14ac:dyDescent="0.3">
      <c r="A197" s="64">
        <v>193</v>
      </c>
      <c r="B197" s="60" t="str">
        <f t="shared" si="26"/>
        <v/>
      </c>
      <c r="C197" s="118" t="str">
        <f t="shared" si="27"/>
        <v/>
      </c>
      <c r="D197" s="41" t="str">
        <f t="shared" si="22"/>
        <v/>
      </c>
      <c r="E197" s="65"/>
      <c r="F197" s="38" t="str">
        <f t="shared" si="23"/>
        <v/>
      </c>
      <c r="G197" s="49" t="str">
        <f t="shared" si="24"/>
        <v/>
      </c>
      <c r="H197" s="49" t="str">
        <f t="shared" si="25"/>
        <v/>
      </c>
      <c r="I197" s="119"/>
      <c r="J197" s="119"/>
      <c r="K197" s="119"/>
      <c r="L197" s="11"/>
      <c r="M197" s="65"/>
      <c r="N197" s="123"/>
      <c r="O197" s="123"/>
      <c r="P197" s="120"/>
      <c r="Q197" s="79"/>
      <c r="R197" s="123"/>
      <c r="S197" s="123"/>
      <c r="T197" s="123"/>
      <c r="U197" s="124" t="str">
        <f t="shared" si="21"/>
        <v/>
      </c>
      <c r="V197" s="116"/>
      <c r="W197" s="121"/>
    </row>
    <row r="198" spans="1:23" ht="25.05" customHeight="1" x14ac:dyDescent="0.3">
      <c r="A198" s="64">
        <v>194</v>
      </c>
      <c r="B198" s="60" t="str">
        <f t="shared" si="26"/>
        <v/>
      </c>
      <c r="C198" s="118" t="str">
        <f t="shared" si="27"/>
        <v/>
      </c>
      <c r="D198" s="41" t="str">
        <f t="shared" si="22"/>
        <v/>
      </c>
      <c r="E198" s="65"/>
      <c r="F198" s="38" t="str">
        <f t="shared" si="23"/>
        <v/>
      </c>
      <c r="G198" s="49" t="str">
        <f t="shared" si="24"/>
        <v/>
      </c>
      <c r="H198" s="49" t="str">
        <f t="shared" si="25"/>
        <v/>
      </c>
      <c r="I198" s="119"/>
      <c r="J198" s="119"/>
      <c r="K198" s="119"/>
      <c r="L198" s="11"/>
      <c r="M198" s="65"/>
      <c r="N198" s="123"/>
      <c r="O198" s="123"/>
      <c r="P198" s="120"/>
      <c r="Q198" s="79"/>
      <c r="R198" s="123"/>
      <c r="S198" s="123"/>
      <c r="T198" s="123"/>
      <c r="U198" s="124" t="str">
        <f t="shared" ref="U198:U261" si="28">IF(AND(ISBLANK(R198),ISBLANK(S198),ISBLANK(T198)),"",R198-(S198+T198))</f>
        <v/>
      </c>
      <c r="V198" s="116"/>
      <c r="W198" s="121"/>
    </row>
    <row r="199" spans="1:23" ht="25.05" customHeight="1" x14ac:dyDescent="0.3">
      <c r="A199" s="64">
        <v>195</v>
      </c>
      <c r="B199" s="60" t="str">
        <f t="shared" si="26"/>
        <v/>
      </c>
      <c r="C199" s="118" t="str">
        <f t="shared" si="27"/>
        <v/>
      </c>
      <c r="D199" s="41" t="str">
        <f t="shared" ref="D199:D262" si="29">IF(J199&lt;&gt;"", $D$5, "")</f>
        <v/>
      </c>
      <c r="E199" s="65"/>
      <c r="F199" s="38" t="str">
        <f t="shared" ref="F199:F262" si="30">IF(J199&lt;&gt;"", $F$5, "")</f>
        <v/>
      </c>
      <c r="G199" s="49" t="str">
        <f t="shared" ref="G199:G262" si="31">IF(J199&lt;&gt;"", $G$5, "")</f>
        <v/>
      </c>
      <c r="H199" s="49" t="str">
        <f t="shared" ref="H199:H262" si="32">IF(J199&lt;&gt;"", $H$5, "")</f>
        <v/>
      </c>
      <c r="I199" s="119"/>
      <c r="J199" s="119"/>
      <c r="K199" s="119"/>
      <c r="L199" s="11"/>
      <c r="M199" s="65"/>
      <c r="N199" s="123"/>
      <c r="O199" s="123"/>
      <c r="P199" s="120"/>
      <c r="Q199" s="79"/>
      <c r="R199" s="123"/>
      <c r="S199" s="123"/>
      <c r="T199" s="123"/>
      <c r="U199" s="124" t="str">
        <f t="shared" si="28"/>
        <v/>
      </c>
      <c r="V199" s="116"/>
      <c r="W199" s="121"/>
    </row>
    <row r="200" spans="1:23" ht="25.05" customHeight="1" x14ac:dyDescent="0.3">
      <c r="A200" s="64">
        <v>196</v>
      </c>
      <c r="B200" s="60" t="str">
        <f t="shared" si="26"/>
        <v/>
      </c>
      <c r="C200" s="118" t="str">
        <f t="shared" si="27"/>
        <v/>
      </c>
      <c r="D200" s="41" t="str">
        <f t="shared" si="29"/>
        <v/>
      </c>
      <c r="E200" s="65"/>
      <c r="F200" s="38" t="str">
        <f t="shared" si="30"/>
        <v/>
      </c>
      <c r="G200" s="49" t="str">
        <f t="shared" si="31"/>
        <v/>
      </c>
      <c r="H200" s="49" t="str">
        <f t="shared" si="32"/>
        <v/>
      </c>
      <c r="I200" s="119"/>
      <c r="J200" s="119"/>
      <c r="K200" s="119"/>
      <c r="L200" s="11"/>
      <c r="M200" s="65"/>
      <c r="N200" s="123"/>
      <c r="O200" s="123"/>
      <c r="P200" s="120"/>
      <c r="Q200" s="79"/>
      <c r="R200" s="123"/>
      <c r="S200" s="123"/>
      <c r="T200" s="123"/>
      <c r="U200" s="124" t="str">
        <f t="shared" si="28"/>
        <v/>
      </c>
      <c r="V200" s="116"/>
      <c r="W200" s="121"/>
    </row>
    <row r="201" spans="1:23" ht="25.05" customHeight="1" x14ac:dyDescent="0.3">
      <c r="A201" s="64">
        <v>197</v>
      </c>
      <c r="B201" s="60" t="str">
        <f t="shared" si="26"/>
        <v/>
      </c>
      <c r="C201" s="118" t="str">
        <f t="shared" si="27"/>
        <v/>
      </c>
      <c r="D201" s="41" t="str">
        <f t="shared" si="29"/>
        <v/>
      </c>
      <c r="E201" s="65"/>
      <c r="F201" s="38" t="str">
        <f t="shared" si="30"/>
        <v/>
      </c>
      <c r="G201" s="49" t="str">
        <f t="shared" si="31"/>
        <v/>
      </c>
      <c r="H201" s="49" t="str">
        <f t="shared" si="32"/>
        <v/>
      </c>
      <c r="I201" s="119"/>
      <c r="J201" s="119"/>
      <c r="K201" s="119"/>
      <c r="L201" s="11"/>
      <c r="M201" s="65"/>
      <c r="N201" s="123"/>
      <c r="O201" s="123"/>
      <c r="P201" s="120"/>
      <c r="Q201" s="79"/>
      <c r="R201" s="123"/>
      <c r="S201" s="123"/>
      <c r="T201" s="123"/>
      <c r="U201" s="124" t="str">
        <f t="shared" si="28"/>
        <v/>
      </c>
      <c r="V201" s="116"/>
      <c r="W201" s="121"/>
    </row>
    <row r="202" spans="1:23" ht="25.05" customHeight="1" x14ac:dyDescent="0.3">
      <c r="A202" s="64">
        <v>198</v>
      </c>
      <c r="B202" s="60" t="str">
        <f t="shared" si="26"/>
        <v/>
      </c>
      <c r="C202" s="118" t="str">
        <f t="shared" si="27"/>
        <v/>
      </c>
      <c r="D202" s="41" t="str">
        <f t="shared" si="29"/>
        <v/>
      </c>
      <c r="E202" s="65"/>
      <c r="F202" s="38" t="str">
        <f t="shared" si="30"/>
        <v/>
      </c>
      <c r="G202" s="49" t="str">
        <f t="shared" si="31"/>
        <v/>
      </c>
      <c r="H202" s="49" t="str">
        <f t="shared" si="32"/>
        <v/>
      </c>
      <c r="I202" s="119"/>
      <c r="J202" s="119"/>
      <c r="K202" s="119"/>
      <c r="L202" s="11"/>
      <c r="M202" s="65"/>
      <c r="N202" s="123"/>
      <c r="O202" s="123"/>
      <c r="P202" s="120"/>
      <c r="Q202" s="79"/>
      <c r="R202" s="123"/>
      <c r="S202" s="123"/>
      <c r="T202" s="123"/>
      <c r="U202" s="124" t="str">
        <f t="shared" si="28"/>
        <v/>
      </c>
      <c r="V202" s="116"/>
      <c r="W202" s="121"/>
    </row>
    <row r="203" spans="1:23" ht="25.05" customHeight="1" x14ac:dyDescent="0.3">
      <c r="A203" s="64">
        <v>199</v>
      </c>
      <c r="B203" s="60" t="str">
        <f t="shared" si="26"/>
        <v/>
      </c>
      <c r="C203" s="118" t="str">
        <f t="shared" si="27"/>
        <v/>
      </c>
      <c r="D203" s="41" t="str">
        <f t="shared" si="29"/>
        <v/>
      </c>
      <c r="E203" s="65"/>
      <c r="F203" s="38" t="str">
        <f t="shared" si="30"/>
        <v/>
      </c>
      <c r="G203" s="49" t="str">
        <f t="shared" si="31"/>
        <v/>
      </c>
      <c r="H203" s="49" t="str">
        <f t="shared" si="32"/>
        <v/>
      </c>
      <c r="I203" s="119"/>
      <c r="J203" s="119"/>
      <c r="K203" s="119"/>
      <c r="L203" s="11"/>
      <c r="M203" s="65"/>
      <c r="N203" s="123"/>
      <c r="O203" s="123"/>
      <c r="P203" s="120"/>
      <c r="Q203" s="79"/>
      <c r="R203" s="123"/>
      <c r="S203" s="123"/>
      <c r="T203" s="123"/>
      <c r="U203" s="124" t="str">
        <f t="shared" si="28"/>
        <v/>
      </c>
      <c r="V203" s="116"/>
      <c r="W203" s="121"/>
    </row>
    <row r="204" spans="1:23" ht="25.05" customHeight="1" x14ac:dyDescent="0.3">
      <c r="A204" s="64">
        <v>200</v>
      </c>
      <c r="B204" s="60" t="str">
        <f t="shared" si="26"/>
        <v/>
      </c>
      <c r="C204" s="118" t="str">
        <f t="shared" si="27"/>
        <v/>
      </c>
      <c r="D204" s="41" t="str">
        <f t="shared" si="29"/>
        <v/>
      </c>
      <c r="E204" s="65"/>
      <c r="F204" s="38" t="str">
        <f t="shared" si="30"/>
        <v/>
      </c>
      <c r="G204" s="49" t="str">
        <f t="shared" si="31"/>
        <v/>
      </c>
      <c r="H204" s="49" t="str">
        <f t="shared" si="32"/>
        <v/>
      </c>
      <c r="I204" s="119"/>
      <c r="J204" s="119"/>
      <c r="K204" s="119"/>
      <c r="L204" s="11"/>
      <c r="M204" s="65"/>
      <c r="N204" s="123"/>
      <c r="O204" s="123"/>
      <c r="P204" s="120"/>
      <c r="Q204" s="79"/>
      <c r="R204" s="123"/>
      <c r="S204" s="123"/>
      <c r="T204" s="123"/>
      <c r="U204" s="124" t="str">
        <f t="shared" si="28"/>
        <v/>
      </c>
      <c r="V204" s="116"/>
      <c r="W204" s="121"/>
    </row>
    <row r="205" spans="1:23" ht="25.05" customHeight="1" x14ac:dyDescent="0.3">
      <c r="A205" s="64">
        <v>201</v>
      </c>
      <c r="B205" s="60" t="str">
        <f t="shared" si="26"/>
        <v/>
      </c>
      <c r="C205" s="118" t="str">
        <f t="shared" si="27"/>
        <v/>
      </c>
      <c r="D205" s="41" t="str">
        <f t="shared" si="29"/>
        <v/>
      </c>
      <c r="E205" s="65"/>
      <c r="F205" s="38" t="str">
        <f t="shared" si="30"/>
        <v/>
      </c>
      <c r="G205" s="49" t="str">
        <f t="shared" si="31"/>
        <v/>
      </c>
      <c r="H205" s="49" t="str">
        <f t="shared" si="32"/>
        <v/>
      </c>
      <c r="I205" s="119"/>
      <c r="J205" s="119"/>
      <c r="K205" s="119"/>
      <c r="L205" s="11"/>
      <c r="M205" s="65"/>
      <c r="N205" s="123"/>
      <c r="O205" s="123"/>
      <c r="P205" s="120"/>
      <c r="Q205" s="79"/>
      <c r="R205" s="123"/>
      <c r="S205" s="123"/>
      <c r="T205" s="123"/>
      <c r="U205" s="124" t="str">
        <f t="shared" si="28"/>
        <v/>
      </c>
      <c r="V205" s="116"/>
      <c r="W205" s="121"/>
    </row>
    <row r="206" spans="1:23" ht="25.05" customHeight="1" x14ac:dyDescent="0.3">
      <c r="A206" s="64">
        <v>202</v>
      </c>
      <c r="B206" s="60" t="str">
        <f t="shared" si="26"/>
        <v/>
      </c>
      <c r="C206" s="118" t="str">
        <f t="shared" si="27"/>
        <v/>
      </c>
      <c r="D206" s="41" t="str">
        <f t="shared" si="29"/>
        <v/>
      </c>
      <c r="E206" s="65"/>
      <c r="F206" s="38" t="str">
        <f t="shared" si="30"/>
        <v/>
      </c>
      <c r="G206" s="49" t="str">
        <f t="shared" si="31"/>
        <v/>
      </c>
      <c r="H206" s="49" t="str">
        <f t="shared" si="32"/>
        <v/>
      </c>
      <c r="I206" s="119"/>
      <c r="J206" s="119"/>
      <c r="K206" s="119"/>
      <c r="L206" s="11"/>
      <c r="M206" s="65"/>
      <c r="N206" s="123"/>
      <c r="O206" s="123"/>
      <c r="P206" s="120"/>
      <c r="Q206" s="79"/>
      <c r="R206" s="123"/>
      <c r="S206" s="123"/>
      <c r="T206" s="123"/>
      <c r="U206" s="124" t="str">
        <f t="shared" si="28"/>
        <v/>
      </c>
      <c r="V206" s="116"/>
      <c r="W206" s="121"/>
    </row>
    <row r="207" spans="1:23" ht="25.05" customHeight="1" x14ac:dyDescent="0.3">
      <c r="A207" s="64">
        <v>203</v>
      </c>
      <c r="B207" s="60" t="str">
        <f t="shared" si="26"/>
        <v/>
      </c>
      <c r="C207" s="118" t="str">
        <f t="shared" si="27"/>
        <v/>
      </c>
      <c r="D207" s="41" t="str">
        <f t="shared" si="29"/>
        <v/>
      </c>
      <c r="E207" s="65"/>
      <c r="F207" s="38" t="str">
        <f t="shared" si="30"/>
        <v/>
      </c>
      <c r="G207" s="49" t="str">
        <f t="shared" si="31"/>
        <v/>
      </c>
      <c r="H207" s="49" t="str">
        <f t="shared" si="32"/>
        <v/>
      </c>
      <c r="I207" s="119"/>
      <c r="J207" s="119"/>
      <c r="K207" s="119"/>
      <c r="L207" s="11"/>
      <c r="M207" s="65"/>
      <c r="N207" s="123"/>
      <c r="O207" s="123"/>
      <c r="P207" s="120"/>
      <c r="Q207" s="79"/>
      <c r="R207" s="123"/>
      <c r="S207" s="123"/>
      <c r="T207" s="123"/>
      <c r="U207" s="124" t="str">
        <f t="shared" si="28"/>
        <v/>
      </c>
      <c r="V207" s="116"/>
      <c r="W207" s="121"/>
    </row>
    <row r="208" spans="1:23" ht="25.05" customHeight="1" x14ac:dyDescent="0.3">
      <c r="A208" s="64">
        <v>204</v>
      </c>
      <c r="B208" s="60" t="str">
        <f t="shared" si="26"/>
        <v/>
      </c>
      <c r="C208" s="118" t="str">
        <f t="shared" si="27"/>
        <v/>
      </c>
      <c r="D208" s="41" t="str">
        <f t="shared" si="29"/>
        <v/>
      </c>
      <c r="E208" s="65"/>
      <c r="F208" s="38" t="str">
        <f t="shared" si="30"/>
        <v/>
      </c>
      <c r="G208" s="49" t="str">
        <f t="shared" si="31"/>
        <v/>
      </c>
      <c r="H208" s="49" t="str">
        <f t="shared" si="32"/>
        <v/>
      </c>
      <c r="I208" s="119"/>
      <c r="J208" s="119"/>
      <c r="K208" s="119"/>
      <c r="L208" s="11"/>
      <c r="M208" s="65"/>
      <c r="N208" s="123"/>
      <c r="O208" s="123"/>
      <c r="P208" s="120"/>
      <c r="Q208" s="79"/>
      <c r="R208" s="123"/>
      <c r="S208" s="123"/>
      <c r="T208" s="123"/>
      <c r="U208" s="124" t="str">
        <f t="shared" si="28"/>
        <v/>
      </c>
      <c r="V208" s="116"/>
      <c r="W208" s="121"/>
    </row>
    <row r="209" spans="1:23" ht="25.05" customHeight="1" x14ac:dyDescent="0.3">
      <c r="A209" s="64">
        <v>205</v>
      </c>
      <c r="B209" s="60" t="str">
        <f t="shared" si="26"/>
        <v/>
      </c>
      <c r="C209" s="118" t="str">
        <f t="shared" si="27"/>
        <v/>
      </c>
      <c r="D209" s="41" t="str">
        <f t="shared" si="29"/>
        <v/>
      </c>
      <c r="E209" s="65"/>
      <c r="F209" s="38" t="str">
        <f t="shared" si="30"/>
        <v/>
      </c>
      <c r="G209" s="49" t="str">
        <f t="shared" si="31"/>
        <v/>
      </c>
      <c r="H209" s="49" t="str">
        <f t="shared" si="32"/>
        <v/>
      </c>
      <c r="I209" s="119"/>
      <c r="J209" s="119"/>
      <c r="K209" s="119"/>
      <c r="L209" s="11"/>
      <c r="M209" s="65"/>
      <c r="N209" s="123"/>
      <c r="O209" s="123"/>
      <c r="P209" s="120"/>
      <c r="Q209" s="79"/>
      <c r="R209" s="123"/>
      <c r="S209" s="123"/>
      <c r="T209" s="123"/>
      <c r="U209" s="124" t="str">
        <f t="shared" si="28"/>
        <v/>
      </c>
      <c r="V209" s="116"/>
      <c r="W209" s="121"/>
    </row>
    <row r="210" spans="1:23" ht="25.05" customHeight="1" x14ac:dyDescent="0.3">
      <c r="A210" s="64">
        <v>206</v>
      </c>
      <c r="B210" s="60" t="str">
        <f t="shared" si="26"/>
        <v/>
      </c>
      <c r="C210" s="118" t="str">
        <f t="shared" si="27"/>
        <v/>
      </c>
      <c r="D210" s="41" t="str">
        <f t="shared" si="29"/>
        <v/>
      </c>
      <c r="E210" s="65"/>
      <c r="F210" s="38" t="str">
        <f t="shared" si="30"/>
        <v/>
      </c>
      <c r="G210" s="49" t="str">
        <f t="shared" si="31"/>
        <v/>
      </c>
      <c r="H210" s="49" t="str">
        <f t="shared" si="32"/>
        <v/>
      </c>
      <c r="I210" s="119"/>
      <c r="J210" s="119"/>
      <c r="K210" s="119"/>
      <c r="L210" s="11"/>
      <c r="M210" s="65"/>
      <c r="N210" s="123"/>
      <c r="O210" s="123"/>
      <c r="P210" s="120"/>
      <c r="Q210" s="79"/>
      <c r="R210" s="123"/>
      <c r="S210" s="123"/>
      <c r="T210" s="123"/>
      <c r="U210" s="124" t="str">
        <f t="shared" si="28"/>
        <v/>
      </c>
      <c r="V210" s="116"/>
      <c r="W210" s="121"/>
    </row>
    <row r="211" spans="1:23" ht="25.05" customHeight="1" x14ac:dyDescent="0.3">
      <c r="A211" s="64">
        <v>207</v>
      </c>
      <c r="B211" s="60" t="str">
        <f t="shared" si="26"/>
        <v/>
      </c>
      <c r="C211" s="118" t="str">
        <f t="shared" si="27"/>
        <v/>
      </c>
      <c r="D211" s="41" t="str">
        <f t="shared" si="29"/>
        <v/>
      </c>
      <c r="E211" s="65"/>
      <c r="F211" s="38" t="str">
        <f t="shared" si="30"/>
        <v/>
      </c>
      <c r="G211" s="49" t="str">
        <f t="shared" si="31"/>
        <v/>
      </c>
      <c r="H211" s="49" t="str">
        <f t="shared" si="32"/>
        <v/>
      </c>
      <c r="I211" s="119"/>
      <c r="J211" s="119"/>
      <c r="K211" s="119"/>
      <c r="L211" s="11"/>
      <c r="M211" s="65"/>
      <c r="N211" s="123"/>
      <c r="O211" s="123"/>
      <c r="P211" s="120"/>
      <c r="Q211" s="79"/>
      <c r="R211" s="123"/>
      <c r="S211" s="123"/>
      <c r="T211" s="123"/>
      <c r="U211" s="124" t="str">
        <f t="shared" si="28"/>
        <v/>
      </c>
      <c r="V211" s="116"/>
      <c r="W211" s="121"/>
    </row>
    <row r="212" spans="1:23" ht="25.05" customHeight="1" x14ac:dyDescent="0.3">
      <c r="A212" s="64">
        <v>208</v>
      </c>
      <c r="B212" s="60" t="str">
        <f t="shared" si="26"/>
        <v/>
      </c>
      <c r="C212" s="118" t="str">
        <f t="shared" si="27"/>
        <v/>
      </c>
      <c r="D212" s="41" t="str">
        <f t="shared" si="29"/>
        <v/>
      </c>
      <c r="E212" s="65"/>
      <c r="F212" s="38" t="str">
        <f t="shared" si="30"/>
        <v/>
      </c>
      <c r="G212" s="49" t="str">
        <f t="shared" si="31"/>
        <v/>
      </c>
      <c r="H212" s="49" t="str">
        <f t="shared" si="32"/>
        <v/>
      </c>
      <c r="I212" s="119"/>
      <c r="J212" s="119"/>
      <c r="K212" s="119"/>
      <c r="L212" s="11"/>
      <c r="M212" s="65"/>
      <c r="N212" s="123"/>
      <c r="O212" s="123"/>
      <c r="P212" s="120"/>
      <c r="Q212" s="79"/>
      <c r="R212" s="123"/>
      <c r="S212" s="123"/>
      <c r="T212" s="123"/>
      <c r="U212" s="124" t="str">
        <f t="shared" si="28"/>
        <v/>
      </c>
      <c r="V212" s="116"/>
      <c r="W212" s="121"/>
    </row>
    <row r="213" spans="1:23" ht="25.05" customHeight="1" x14ac:dyDescent="0.3">
      <c r="A213" s="64">
        <v>209</v>
      </c>
      <c r="B213" s="60" t="str">
        <f t="shared" si="26"/>
        <v/>
      </c>
      <c r="C213" s="118" t="str">
        <f t="shared" si="27"/>
        <v/>
      </c>
      <c r="D213" s="41" t="str">
        <f t="shared" si="29"/>
        <v/>
      </c>
      <c r="E213" s="65"/>
      <c r="F213" s="38" t="str">
        <f t="shared" si="30"/>
        <v/>
      </c>
      <c r="G213" s="49" t="str">
        <f t="shared" si="31"/>
        <v/>
      </c>
      <c r="H213" s="49" t="str">
        <f t="shared" si="32"/>
        <v/>
      </c>
      <c r="I213" s="119"/>
      <c r="J213" s="119"/>
      <c r="K213" s="119"/>
      <c r="L213" s="11"/>
      <c r="M213" s="65"/>
      <c r="N213" s="123"/>
      <c r="O213" s="123"/>
      <c r="P213" s="120"/>
      <c r="Q213" s="79"/>
      <c r="R213" s="123"/>
      <c r="S213" s="123"/>
      <c r="T213" s="123"/>
      <c r="U213" s="124" t="str">
        <f t="shared" si="28"/>
        <v/>
      </c>
      <c r="V213" s="116"/>
      <c r="W213" s="121"/>
    </row>
    <row r="214" spans="1:23" ht="25.05" customHeight="1" x14ac:dyDescent="0.3">
      <c r="A214" s="64">
        <v>210</v>
      </c>
      <c r="B214" s="60" t="str">
        <f t="shared" si="26"/>
        <v/>
      </c>
      <c r="C214" s="118" t="str">
        <f t="shared" si="27"/>
        <v/>
      </c>
      <c r="D214" s="41" t="str">
        <f t="shared" si="29"/>
        <v/>
      </c>
      <c r="E214" s="65"/>
      <c r="F214" s="38" t="str">
        <f t="shared" si="30"/>
        <v/>
      </c>
      <c r="G214" s="49" t="str">
        <f t="shared" si="31"/>
        <v/>
      </c>
      <c r="H214" s="49" t="str">
        <f t="shared" si="32"/>
        <v/>
      </c>
      <c r="I214" s="119"/>
      <c r="J214" s="119"/>
      <c r="K214" s="119"/>
      <c r="L214" s="11"/>
      <c r="M214" s="65"/>
      <c r="N214" s="123"/>
      <c r="O214" s="123"/>
      <c r="P214" s="120"/>
      <c r="Q214" s="79"/>
      <c r="R214" s="123"/>
      <c r="S214" s="123"/>
      <c r="T214" s="123"/>
      <c r="U214" s="124" t="str">
        <f t="shared" si="28"/>
        <v/>
      </c>
      <c r="V214" s="116"/>
      <c r="W214" s="121"/>
    </row>
    <row r="215" spans="1:23" ht="25.05" customHeight="1" x14ac:dyDescent="0.3">
      <c r="A215" s="64">
        <v>211</v>
      </c>
      <c r="B215" s="60" t="str">
        <f t="shared" si="26"/>
        <v/>
      </c>
      <c r="C215" s="118" t="str">
        <f t="shared" si="27"/>
        <v/>
      </c>
      <c r="D215" s="41" t="str">
        <f t="shared" si="29"/>
        <v/>
      </c>
      <c r="E215" s="65"/>
      <c r="F215" s="38" t="str">
        <f t="shared" si="30"/>
        <v/>
      </c>
      <c r="G215" s="49" t="str">
        <f t="shared" si="31"/>
        <v/>
      </c>
      <c r="H215" s="49" t="str">
        <f t="shared" si="32"/>
        <v/>
      </c>
      <c r="I215" s="119"/>
      <c r="J215" s="119"/>
      <c r="K215" s="119"/>
      <c r="L215" s="11"/>
      <c r="M215" s="65"/>
      <c r="N215" s="123"/>
      <c r="O215" s="123"/>
      <c r="P215" s="120"/>
      <c r="Q215" s="79"/>
      <c r="R215" s="123"/>
      <c r="S215" s="123"/>
      <c r="T215" s="123"/>
      <c r="U215" s="124" t="str">
        <f t="shared" si="28"/>
        <v/>
      </c>
      <c r="V215" s="116"/>
      <c r="W215" s="121"/>
    </row>
    <row r="216" spans="1:23" ht="25.05" customHeight="1" x14ac:dyDescent="0.3">
      <c r="A216" s="64">
        <v>212</v>
      </c>
      <c r="B216" s="60" t="str">
        <f t="shared" si="26"/>
        <v/>
      </c>
      <c r="C216" s="118" t="str">
        <f t="shared" si="27"/>
        <v/>
      </c>
      <c r="D216" s="41" t="str">
        <f t="shared" si="29"/>
        <v/>
      </c>
      <c r="E216" s="65"/>
      <c r="F216" s="38" t="str">
        <f t="shared" si="30"/>
        <v/>
      </c>
      <c r="G216" s="49" t="str">
        <f t="shared" si="31"/>
        <v/>
      </c>
      <c r="H216" s="49" t="str">
        <f t="shared" si="32"/>
        <v/>
      </c>
      <c r="I216" s="119"/>
      <c r="J216" s="119"/>
      <c r="K216" s="119"/>
      <c r="L216" s="11"/>
      <c r="M216" s="65"/>
      <c r="N216" s="123"/>
      <c r="O216" s="123"/>
      <c r="P216" s="120"/>
      <c r="Q216" s="79"/>
      <c r="R216" s="123"/>
      <c r="S216" s="123"/>
      <c r="T216" s="123"/>
      <c r="U216" s="124" t="str">
        <f t="shared" si="28"/>
        <v/>
      </c>
      <c r="V216" s="116"/>
      <c r="W216" s="121"/>
    </row>
    <row r="217" spans="1:23" ht="25.05" customHeight="1" x14ac:dyDescent="0.3">
      <c r="A217" s="64">
        <v>213</v>
      </c>
      <c r="B217" s="60" t="str">
        <f t="shared" si="26"/>
        <v/>
      </c>
      <c r="C217" s="118" t="str">
        <f t="shared" si="27"/>
        <v/>
      </c>
      <c r="D217" s="41" t="str">
        <f t="shared" si="29"/>
        <v/>
      </c>
      <c r="E217" s="65"/>
      <c r="F217" s="38" t="str">
        <f t="shared" si="30"/>
        <v/>
      </c>
      <c r="G217" s="49" t="str">
        <f t="shared" si="31"/>
        <v/>
      </c>
      <c r="H217" s="49" t="str">
        <f t="shared" si="32"/>
        <v/>
      </c>
      <c r="I217" s="119"/>
      <c r="J217" s="119"/>
      <c r="K217" s="119"/>
      <c r="L217" s="11"/>
      <c r="M217" s="65"/>
      <c r="N217" s="123"/>
      <c r="O217" s="123"/>
      <c r="P217" s="120"/>
      <c r="Q217" s="79"/>
      <c r="R217" s="123"/>
      <c r="S217" s="123"/>
      <c r="T217" s="123"/>
      <c r="U217" s="124" t="str">
        <f t="shared" si="28"/>
        <v/>
      </c>
      <c r="V217" s="116"/>
      <c r="W217" s="121"/>
    </row>
    <row r="218" spans="1:23" ht="25.05" customHeight="1" x14ac:dyDescent="0.3">
      <c r="A218" s="64">
        <v>214</v>
      </c>
      <c r="B218" s="60" t="str">
        <f t="shared" si="26"/>
        <v/>
      </c>
      <c r="C218" s="118" t="str">
        <f t="shared" si="27"/>
        <v/>
      </c>
      <c r="D218" s="41" t="str">
        <f t="shared" si="29"/>
        <v/>
      </c>
      <c r="E218" s="65"/>
      <c r="F218" s="38" t="str">
        <f t="shared" si="30"/>
        <v/>
      </c>
      <c r="G218" s="49" t="str">
        <f t="shared" si="31"/>
        <v/>
      </c>
      <c r="H218" s="49" t="str">
        <f t="shared" si="32"/>
        <v/>
      </c>
      <c r="I218" s="119"/>
      <c r="J218" s="119"/>
      <c r="K218" s="119"/>
      <c r="L218" s="11"/>
      <c r="M218" s="65"/>
      <c r="N218" s="123"/>
      <c r="O218" s="123"/>
      <c r="P218" s="120"/>
      <c r="Q218" s="79"/>
      <c r="R218" s="123"/>
      <c r="S218" s="123"/>
      <c r="T218" s="123"/>
      <c r="U218" s="124" t="str">
        <f t="shared" si="28"/>
        <v/>
      </c>
      <c r="V218" s="116"/>
      <c r="W218" s="121"/>
    </row>
    <row r="219" spans="1:23" ht="25.05" customHeight="1" x14ac:dyDescent="0.3">
      <c r="A219" s="64">
        <v>215</v>
      </c>
      <c r="B219" s="60" t="str">
        <f t="shared" ref="B219:B282" si="33">IF(J219&lt;&gt;"", $B$5, "")</f>
        <v/>
      </c>
      <c r="C219" s="118" t="str">
        <f t="shared" ref="C219:C282" si="34">IF(J219&lt;&gt;"", $C$5, "")</f>
        <v/>
      </c>
      <c r="D219" s="41" t="str">
        <f t="shared" si="29"/>
        <v/>
      </c>
      <c r="E219" s="65"/>
      <c r="F219" s="38" t="str">
        <f t="shared" si="30"/>
        <v/>
      </c>
      <c r="G219" s="49" t="str">
        <f t="shared" si="31"/>
        <v/>
      </c>
      <c r="H219" s="49" t="str">
        <f t="shared" si="32"/>
        <v/>
      </c>
      <c r="I219" s="119"/>
      <c r="J219" s="119"/>
      <c r="K219" s="119"/>
      <c r="L219" s="11"/>
      <c r="M219" s="65"/>
      <c r="N219" s="123"/>
      <c r="O219" s="123"/>
      <c r="P219" s="120"/>
      <c r="Q219" s="79"/>
      <c r="R219" s="123"/>
      <c r="S219" s="123"/>
      <c r="T219" s="123"/>
      <c r="U219" s="124" t="str">
        <f t="shared" si="28"/>
        <v/>
      </c>
      <c r="V219" s="116"/>
      <c r="W219" s="121"/>
    </row>
    <row r="220" spans="1:23" ht="25.05" customHeight="1" x14ac:dyDescent="0.3">
      <c r="A220" s="64">
        <v>216</v>
      </c>
      <c r="B220" s="60" t="str">
        <f t="shared" si="33"/>
        <v/>
      </c>
      <c r="C220" s="118" t="str">
        <f t="shared" si="34"/>
        <v/>
      </c>
      <c r="D220" s="41" t="str">
        <f t="shared" si="29"/>
        <v/>
      </c>
      <c r="E220" s="65"/>
      <c r="F220" s="38" t="str">
        <f t="shared" si="30"/>
        <v/>
      </c>
      <c r="G220" s="49" t="str">
        <f t="shared" si="31"/>
        <v/>
      </c>
      <c r="H220" s="49" t="str">
        <f t="shared" si="32"/>
        <v/>
      </c>
      <c r="I220" s="119"/>
      <c r="J220" s="119"/>
      <c r="K220" s="119"/>
      <c r="L220" s="11"/>
      <c r="M220" s="65"/>
      <c r="N220" s="123"/>
      <c r="O220" s="123"/>
      <c r="P220" s="120"/>
      <c r="Q220" s="79"/>
      <c r="R220" s="123"/>
      <c r="S220" s="123"/>
      <c r="T220" s="123"/>
      <c r="U220" s="124" t="str">
        <f t="shared" si="28"/>
        <v/>
      </c>
      <c r="V220" s="116"/>
      <c r="W220" s="121"/>
    </row>
    <row r="221" spans="1:23" ht="25.05" customHeight="1" x14ac:dyDescent="0.3">
      <c r="A221" s="64">
        <v>217</v>
      </c>
      <c r="B221" s="60" t="str">
        <f t="shared" si="33"/>
        <v/>
      </c>
      <c r="C221" s="118" t="str">
        <f t="shared" si="34"/>
        <v/>
      </c>
      <c r="D221" s="41" t="str">
        <f t="shared" si="29"/>
        <v/>
      </c>
      <c r="E221" s="65"/>
      <c r="F221" s="38" t="str">
        <f t="shared" si="30"/>
        <v/>
      </c>
      <c r="G221" s="49" t="str">
        <f t="shared" si="31"/>
        <v/>
      </c>
      <c r="H221" s="49" t="str">
        <f t="shared" si="32"/>
        <v/>
      </c>
      <c r="I221" s="119"/>
      <c r="J221" s="119"/>
      <c r="K221" s="119"/>
      <c r="L221" s="11"/>
      <c r="M221" s="65"/>
      <c r="N221" s="123"/>
      <c r="O221" s="123"/>
      <c r="P221" s="120"/>
      <c r="Q221" s="79"/>
      <c r="R221" s="123"/>
      <c r="S221" s="123"/>
      <c r="T221" s="123"/>
      <c r="U221" s="124" t="str">
        <f t="shared" si="28"/>
        <v/>
      </c>
      <c r="V221" s="116"/>
      <c r="W221" s="121"/>
    </row>
    <row r="222" spans="1:23" ht="25.05" customHeight="1" x14ac:dyDescent="0.3">
      <c r="A222" s="64">
        <v>218</v>
      </c>
      <c r="B222" s="60" t="str">
        <f t="shared" si="33"/>
        <v/>
      </c>
      <c r="C222" s="118" t="str">
        <f t="shared" si="34"/>
        <v/>
      </c>
      <c r="D222" s="41" t="str">
        <f t="shared" si="29"/>
        <v/>
      </c>
      <c r="E222" s="65"/>
      <c r="F222" s="38" t="str">
        <f t="shared" si="30"/>
        <v/>
      </c>
      <c r="G222" s="49" t="str">
        <f t="shared" si="31"/>
        <v/>
      </c>
      <c r="H222" s="49" t="str">
        <f t="shared" si="32"/>
        <v/>
      </c>
      <c r="I222" s="119"/>
      <c r="J222" s="119"/>
      <c r="K222" s="119"/>
      <c r="L222" s="11"/>
      <c r="M222" s="65"/>
      <c r="N222" s="123"/>
      <c r="O222" s="123"/>
      <c r="P222" s="120"/>
      <c r="Q222" s="79"/>
      <c r="R222" s="123"/>
      <c r="S222" s="123"/>
      <c r="T222" s="123"/>
      <c r="U222" s="124" t="str">
        <f t="shared" si="28"/>
        <v/>
      </c>
      <c r="V222" s="116"/>
      <c r="W222" s="121"/>
    </row>
    <row r="223" spans="1:23" ht="25.05" customHeight="1" x14ac:dyDescent="0.3">
      <c r="A223" s="64">
        <v>219</v>
      </c>
      <c r="B223" s="60" t="str">
        <f t="shared" si="33"/>
        <v/>
      </c>
      <c r="C223" s="118" t="str">
        <f t="shared" si="34"/>
        <v/>
      </c>
      <c r="D223" s="41" t="str">
        <f t="shared" si="29"/>
        <v/>
      </c>
      <c r="E223" s="65"/>
      <c r="F223" s="38" t="str">
        <f t="shared" si="30"/>
        <v/>
      </c>
      <c r="G223" s="49" t="str">
        <f t="shared" si="31"/>
        <v/>
      </c>
      <c r="H223" s="49" t="str">
        <f t="shared" si="32"/>
        <v/>
      </c>
      <c r="I223" s="119"/>
      <c r="J223" s="119"/>
      <c r="K223" s="119"/>
      <c r="L223" s="11"/>
      <c r="M223" s="65"/>
      <c r="N223" s="123"/>
      <c r="O223" s="123"/>
      <c r="P223" s="120"/>
      <c r="Q223" s="79"/>
      <c r="R223" s="123"/>
      <c r="S223" s="123"/>
      <c r="T223" s="123"/>
      <c r="U223" s="124" t="str">
        <f t="shared" si="28"/>
        <v/>
      </c>
      <c r="V223" s="116"/>
      <c r="W223" s="121"/>
    </row>
    <row r="224" spans="1:23" ht="25.05" customHeight="1" x14ac:dyDescent="0.3">
      <c r="A224" s="64">
        <v>220</v>
      </c>
      <c r="B224" s="60" t="str">
        <f t="shared" si="33"/>
        <v/>
      </c>
      <c r="C224" s="118" t="str">
        <f t="shared" si="34"/>
        <v/>
      </c>
      <c r="D224" s="41" t="str">
        <f t="shared" si="29"/>
        <v/>
      </c>
      <c r="E224" s="65"/>
      <c r="F224" s="38" t="str">
        <f t="shared" si="30"/>
        <v/>
      </c>
      <c r="G224" s="49" t="str">
        <f t="shared" si="31"/>
        <v/>
      </c>
      <c r="H224" s="49" t="str">
        <f t="shared" si="32"/>
        <v/>
      </c>
      <c r="I224" s="119"/>
      <c r="J224" s="119"/>
      <c r="K224" s="119"/>
      <c r="L224" s="11"/>
      <c r="M224" s="65"/>
      <c r="N224" s="123"/>
      <c r="O224" s="123"/>
      <c r="P224" s="120"/>
      <c r="Q224" s="79"/>
      <c r="R224" s="123"/>
      <c r="S224" s="123"/>
      <c r="T224" s="123"/>
      <c r="U224" s="124" t="str">
        <f t="shared" si="28"/>
        <v/>
      </c>
      <c r="V224" s="116"/>
      <c r="W224" s="121"/>
    </row>
    <row r="225" spans="1:23" ht="25.05" customHeight="1" x14ac:dyDescent="0.3">
      <c r="A225" s="64">
        <v>221</v>
      </c>
      <c r="B225" s="60" t="str">
        <f t="shared" si="33"/>
        <v/>
      </c>
      <c r="C225" s="118" t="str">
        <f t="shared" si="34"/>
        <v/>
      </c>
      <c r="D225" s="41" t="str">
        <f t="shared" si="29"/>
        <v/>
      </c>
      <c r="E225" s="65"/>
      <c r="F225" s="38" t="str">
        <f t="shared" si="30"/>
        <v/>
      </c>
      <c r="G225" s="49" t="str">
        <f t="shared" si="31"/>
        <v/>
      </c>
      <c r="H225" s="49" t="str">
        <f t="shared" si="32"/>
        <v/>
      </c>
      <c r="I225" s="119"/>
      <c r="J225" s="119"/>
      <c r="K225" s="119"/>
      <c r="L225" s="11"/>
      <c r="M225" s="65"/>
      <c r="N225" s="123"/>
      <c r="O225" s="123"/>
      <c r="P225" s="120"/>
      <c r="Q225" s="79"/>
      <c r="R225" s="123"/>
      <c r="S225" s="123"/>
      <c r="T225" s="123"/>
      <c r="U225" s="124" t="str">
        <f t="shared" si="28"/>
        <v/>
      </c>
      <c r="V225" s="116"/>
      <c r="W225" s="121"/>
    </row>
    <row r="226" spans="1:23" ht="25.05" customHeight="1" x14ac:dyDescent="0.3">
      <c r="A226" s="64">
        <v>222</v>
      </c>
      <c r="B226" s="60" t="str">
        <f t="shared" si="33"/>
        <v/>
      </c>
      <c r="C226" s="118" t="str">
        <f t="shared" si="34"/>
        <v/>
      </c>
      <c r="D226" s="41" t="str">
        <f t="shared" si="29"/>
        <v/>
      </c>
      <c r="E226" s="65"/>
      <c r="F226" s="38" t="str">
        <f t="shared" si="30"/>
        <v/>
      </c>
      <c r="G226" s="49" t="str">
        <f t="shared" si="31"/>
        <v/>
      </c>
      <c r="H226" s="49" t="str">
        <f t="shared" si="32"/>
        <v/>
      </c>
      <c r="I226" s="119"/>
      <c r="J226" s="119"/>
      <c r="K226" s="119"/>
      <c r="L226" s="11"/>
      <c r="M226" s="65"/>
      <c r="N226" s="123"/>
      <c r="O226" s="123"/>
      <c r="P226" s="120"/>
      <c r="Q226" s="79"/>
      <c r="R226" s="123"/>
      <c r="S226" s="123"/>
      <c r="T226" s="123"/>
      <c r="U226" s="124" t="str">
        <f t="shared" si="28"/>
        <v/>
      </c>
      <c r="V226" s="116"/>
      <c r="W226" s="121"/>
    </row>
    <row r="227" spans="1:23" ht="25.05" customHeight="1" x14ac:dyDescent="0.3">
      <c r="A227" s="64">
        <v>223</v>
      </c>
      <c r="B227" s="60" t="str">
        <f t="shared" si="33"/>
        <v/>
      </c>
      <c r="C227" s="118" t="str">
        <f t="shared" si="34"/>
        <v/>
      </c>
      <c r="D227" s="41" t="str">
        <f t="shared" si="29"/>
        <v/>
      </c>
      <c r="E227" s="65"/>
      <c r="F227" s="38" t="str">
        <f t="shared" si="30"/>
        <v/>
      </c>
      <c r="G227" s="49" t="str">
        <f t="shared" si="31"/>
        <v/>
      </c>
      <c r="H227" s="49" t="str">
        <f t="shared" si="32"/>
        <v/>
      </c>
      <c r="I227" s="119"/>
      <c r="J227" s="119"/>
      <c r="K227" s="119"/>
      <c r="L227" s="11"/>
      <c r="M227" s="65"/>
      <c r="N227" s="123"/>
      <c r="O227" s="123"/>
      <c r="P227" s="120"/>
      <c r="Q227" s="79"/>
      <c r="R227" s="123"/>
      <c r="S227" s="123"/>
      <c r="T227" s="123"/>
      <c r="U227" s="124" t="str">
        <f t="shared" si="28"/>
        <v/>
      </c>
      <c r="V227" s="116"/>
      <c r="W227" s="121"/>
    </row>
    <row r="228" spans="1:23" ht="25.05" customHeight="1" x14ac:dyDescent="0.3">
      <c r="A228" s="64">
        <v>224</v>
      </c>
      <c r="B228" s="60" t="str">
        <f t="shared" si="33"/>
        <v/>
      </c>
      <c r="C228" s="118" t="str">
        <f t="shared" si="34"/>
        <v/>
      </c>
      <c r="D228" s="41" t="str">
        <f t="shared" si="29"/>
        <v/>
      </c>
      <c r="E228" s="65"/>
      <c r="F228" s="38" t="str">
        <f t="shared" si="30"/>
        <v/>
      </c>
      <c r="G228" s="49" t="str">
        <f t="shared" si="31"/>
        <v/>
      </c>
      <c r="H228" s="49" t="str">
        <f t="shared" si="32"/>
        <v/>
      </c>
      <c r="I228" s="119"/>
      <c r="J228" s="119"/>
      <c r="K228" s="119"/>
      <c r="L228" s="11"/>
      <c r="M228" s="65"/>
      <c r="N228" s="123"/>
      <c r="O228" s="123"/>
      <c r="P228" s="120"/>
      <c r="Q228" s="79"/>
      <c r="R228" s="123"/>
      <c r="S228" s="123"/>
      <c r="T228" s="123"/>
      <c r="U228" s="124" t="str">
        <f t="shared" si="28"/>
        <v/>
      </c>
      <c r="V228" s="116"/>
      <c r="W228" s="121"/>
    </row>
    <row r="229" spans="1:23" ht="25.05" customHeight="1" x14ac:dyDescent="0.3">
      <c r="A229" s="64">
        <v>225</v>
      </c>
      <c r="B229" s="60" t="str">
        <f t="shared" si="33"/>
        <v/>
      </c>
      <c r="C229" s="118" t="str">
        <f t="shared" si="34"/>
        <v/>
      </c>
      <c r="D229" s="41" t="str">
        <f t="shared" si="29"/>
        <v/>
      </c>
      <c r="E229" s="65"/>
      <c r="F229" s="38" t="str">
        <f t="shared" si="30"/>
        <v/>
      </c>
      <c r="G229" s="49" t="str">
        <f t="shared" si="31"/>
        <v/>
      </c>
      <c r="H229" s="49" t="str">
        <f t="shared" si="32"/>
        <v/>
      </c>
      <c r="I229" s="119"/>
      <c r="J229" s="119"/>
      <c r="K229" s="119"/>
      <c r="L229" s="11"/>
      <c r="M229" s="65"/>
      <c r="N229" s="123"/>
      <c r="O229" s="123"/>
      <c r="P229" s="120"/>
      <c r="Q229" s="79"/>
      <c r="R229" s="123"/>
      <c r="S229" s="123"/>
      <c r="T229" s="123"/>
      <c r="U229" s="124" t="str">
        <f t="shared" si="28"/>
        <v/>
      </c>
      <c r="V229" s="116"/>
      <c r="W229" s="121"/>
    </row>
    <row r="230" spans="1:23" ht="25.05" customHeight="1" x14ac:dyDescent="0.3">
      <c r="A230" s="64">
        <v>226</v>
      </c>
      <c r="B230" s="60" t="str">
        <f t="shared" si="33"/>
        <v/>
      </c>
      <c r="C230" s="118" t="str">
        <f t="shared" si="34"/>
        <v/>
      </c>
      <c r="D230" s="41" t="str">
        <f t="shared" si="29"/>
        <v/>
      </c>
      <c r="E230" s="65"/>
      <c r="F230" s="38" t="str">
        <f t="shared" si="30"/>
        <v/>
      </c>
      <c r="G230" s="49" t="str">
        <f t="shared" si="31"/>
        <v/>
      </c>
      <c r="H230" s="49" t="str">
        <f t="shared" si="32"/>
        <v/>
      </c>
      <c r="I230" s="119"/>
      <c r="J230" s="119"/>
      <c r="K230" s="119"/>
      <c r="L230" s="11"/>
      <c r="M230" s="65"/>
      <c r="N230" s="123"/>
      <c r="O230" s="123"/>
      <c r="P230" s="120"/>
      <c r="Q230" s="79"/>
      <c r="R230" s="123"/>
      <c r="S230" s="123"/>
      <c r="T230" s="123"/>
      <c r="U230" s="124" t="str">
        <f t="shared" si="28"/>
        <v/>
      </c>
      <c r="V230" s="116"/>
      <c r="W230" s="121"/>
    </row>
    <row r="231" spans="1:23" ht="25.05" customHeight="1" x14ac:dyDescent="0.3">
      <c r="A231" s="64">
        <v>227</v>
      </c>
      <c r="B231" s="60" t="str">
        <f t="shared" si="33"/>
        <v/>
      </c>
      <c r="C231" s="118" t="str">
        <f t="shared" si="34"/>
        <v/>
      </c>
      <c r="D231" s="41" t="str">
        <f t="shared" si="29"/>
        <v/>
      </c>
      <c r="E231" s="65"/>
      <c r="F231" s="38" t="str">
        <f t="shared" si="30"/>
        <v/>
      </c>
      <c r="G231" s="49" t="str">
        <f t="shared" si="31"/>
        <v/>
      </c>
      <c r="H231" s="49" t="str">
        <f t="shared" si="32"/>
        <v/>
      </c>
      <c r="I231" s="119"/>
      <c r="J231" s="119"/>
      <c r="K231" s="119"/>
      <c r="L231" s="11"/>
      <c r="M231" s="65"/>
      <c r="N231" s="123"/>
      <c r="O231" s="123"/>
      <c r="P231" s="120"/>
      <c r="Q231" s="79"/>
      <c r="R231" s="123"/>
      <c r="S231" s="123"/>
      <c r="T231" s="123"/>
      <c r="U231" s="124" t="str">
        <f t="shared" si="28"/>
        <v/>
      </c>
      <c r="V231" s="116"/>
      <c r="W231" s="121"/>
    </row>
    <row r="232" spans="1:23" ht="25.05" customHeight="1" x14ac:dyDescent="0.3">
      <c r="A232" s="64">
        <v>228</v>
      </c>
      <c r="B232" s="60" t="str">
        <f t="shared" si="33"/>
        <v/>
      </c>
      <c r="C232" s="118" t="str">
        <f t="shared" si="34"/>
        <v/>
      </c>
      <c r="D232" s="41" t="str">
        <f t="shared" si="29"/>
        <v/>
      </c>
      <c r="E232" s="65"/>
      <c r="F232" s="38" t="str">
        <f t="shared" si="30"/>
        <v/>
      </c>
      <c r="G232" s="49" t="str">
        <f t="shared" si="31"/>
        <v/>
      </c>
      <c r="H232" s="49" t="str">
        <f t="shared" si="32"/>
        <v/>
      </c>
      <c r="I232" s="119"/>
      <c r="J232" s="119"/>
      <c r="K232" s="119"/>
      <c r="L232" s="11"/>
      <c r="M232" s="65"/>
      <c r="N232" s="123"/>
      <c r="O232" s="123"/>
      <c r="P232" s="120"/>
      <c r="Q232" s="79"/>
      <c r="R232" s="123"/>
      <c r="S232" s="123"/>
      <c r="T232" s="123"/>
      <c r="U232" s="124" t="str">
        <f t="shared" si="28"/>
        <v/>
      </c>
      <c r="V232" s="116"/>
      <c r="W232" s="121"/>
    </row>
    <row r="233" spans="1:23" ht="25.05" customHeight="1" x14ac:dyDescent="0.3">
      <c r="A233" s="64">
        <v>229</v>
      </c>
      <c r="B233" s="60" t="str">
        <f t="shared" si="33"/>
        <v/>
      </c>
      <c r="C233" s="118" t="str">
        <f t="shared" si="34"/>
        <v/>
      </c>
      <c r="D233" s="41" t="str">
        <f t="shared" si="29"/>
        <v/>
      </c>
      <c r="E233" s="65"/>
      <c r="F233" s="38" t="str">
        <f t="shared" si="30"/>
        <v/>
      </c>
      <c r="G233" s="49" t="str">
        <f t="shared" si="31"/>
        <v/>
      </c>
      <c r="H233" s="49" t="str">
        <f t="shared" si="32"/>
        <v/>
      </c>
      <c r="I233" s="119"/>
      <c r="J233" s="119"/>
      <c r="K233" s="119"/>
      <c r="L233" s="11"/>
      <c r="M233" s="65"/>
      <c r="N233" s="123"/>
      <c r="O233" s="123"/>
      <c r="P233" s="120"/>
      <c r="Q233" s="79"/>
      <c r="R233" s="123"/>
      <c r="S233" s="123"/>
      <c r="T233" s="123"/>
      <c r="U233" s="124" t="str">
        <f t="shared" si="28"/>
        <v/>
      </c>
      <c r="V233" s="116"/>
      <c r="W233" s="121"/>
    </row>
    <row r="234" spans="1:23" ht="25.05" customHeight="1" x14ac:dyDescent="0.3">
      <c r="A234" s="64">
        <v>230</v>
      </c>
      <c r="B234" s="60" t="str">
        <f t="shared" si="33"/>
        <v/>
      </c>
      <c r="C234" s="118" t="str">
        <f t="shared" si="34"/>
        <v/>
      </c>
      <c r="D234" s="41" t="str">
        <f t="shared" si="29"/>
        <v/>
      </c>
      <c r="E234" s="65"/>
      <c r="F234" s="38" t="str">
        <f t="shared" si="30"/>
        <v/>
      </c>
      <c r="G234" s="49" t="str">
        <f t="shared" si="31"/>
        <v/>
      </c>
      <c r="H234" s="49" t="str">
        <f t="shared" si="32"/>
        <v/>
      </c>
      <c r="I234" s="119"/>
      <c r="J234" s="119"/>
      <c r="K234" s="119"/>
      <c r="L234" s="11"/>
      <c r="M234" s="65"/>
      <c r="N234" s="123"/>
      <c r="O234" s="123"/>
      <c r="P234" s="120"/>
      <c r="Q234" s="79"/>
      <c r="R234" s="123"/>
      <c r="S234" s="123"/>
      <c r="T234" s="123"/>
      <c r="U234" s="124" t="str">
        <f t="shared" si="28"/>
        <v/>
      </c>
      <c r="V234" s="116"/>
      <c r="W234" s="121"/>
    </row>
    <row r="235" spans="1:23" ht="25.05" customHeight="1" x14ac:dyDescent="0.3">
      <c r="A235" s="64">
        <v>231</v>
      </c>
      <c r="B235" s="60" t="str">
        <f t="shared" si="33"/>
        <v/>
      </c>
      <c r="C235" s="118" t="str">
        <f t="shared" si="34"/>
        <v/>
      </c>
      <c r="D235" s="41" t="str">
        <f t="shared" si="29"/>
        <v/>
      </c>
      <c r="E235" s="65"/>
      <c r="F235" s="38" t="str">
        <f t="shared" si="30"/>
        <v/>
      </c>
      <c r="G235" s="49" t="str">
        <f t="shared" si="31"/>
        <v/>
      </c>
      <c r="H235" s="49" t="str">
        <f t="shared" si="32"/>
        <v/>
      </c>
      <c r="I235" s="119"/>
      <c r="J235" s="119"/>
      <c r="K235" s="119"/>
      <c r="L235" s="11"/>
      <c r="M235" s="65"/>
      <c r="N235" s="123"/>
      <c r="O235" s="123"/>
      <c r="P235" s="120"/>
      <c r="Q235" s="79"/>
      <c r="R235" s="123"/>
      <c r="S235" s="123"/>
      <c r="T235" s="123"/>
      <c r="U235" s="124" t="str">
        <f t="shared" si="28"/>
        <v/>
      </c>
      <c r="V235" s="116"/>
      <c r="W235" s="121"/>
    </row>
    <row r="236" spans="1:23" ht="25.05" customHeight="1" x14ac:dyDescent="0.3">
      <c r="A236" s="64">
        <v>232</v>
      </c>
      <c r="B236" s="60" t="str">
        <f t="shared" si="33"/>
        <v/>
      </c>
      <c r="C236" s="118" t="str">
        <f t="shared" si="34"/>
        <v/>
      </c>
      <c r="D236" s="41" t="str">
        <f t="shared" si="29"/>
        <v/>
      </c>
      <c r="E236" s="65"/>
      <c r="F236" s="38" t="str">
        <f t="shared" si="30"/>
        <v/>
      </c>
      <c r="G236" s="49" t="str">
        <f t="shared" si="31"/>
        <v/>
      </c>
      <c r="H236" s="49" t="str">
        <f t="shared" si="32"/>
        <v/>
      </c>
      <c r="I236" s="119"/>
      <c r="J236" s="119"/>
      <c r="K236" s="119"/>
      <c r="L236" s="11"/>
      <c r="M236" s="65"/>
      <c r="N236" s="123"/>
      <c r="O236" s="123"/>
      <c r="P236" s="120"/>
      <c r="Q236" s="79"/>
      <c r="R236" s="123"/>
      <c r="S236" s="123"/>
      <c r="T236" s="123"/>
      <c r="U236" s="124" t="str">
        <f t="shared" si="28"/>
        <v/>
      </c>
      <c r="V236" s="116"/>
      <c r="W236" s="121"/>
    </row>
    <row r="237" spans="1:23" ht="25.05" customHeight="1" x14ac:dyDescent="0.3">
      <c r="A237" s="64">
        <v>233</v>
      </c>
      <c r="B237" s="60" t="str">
        <f t="shared" si="33"/>
        <v/>
      </c>
      <c r="C237" s="118" t="str">
        <f t="shared" si="34"/>
        <v/>
      </c>
      <c r="D237" s="41" t="str">
        <f t="shared" si="29"/>
        <v/>
      </c>
      <c r="E237" s="65"/>
      <c r="F237" s="38" t="str">
        <f t="shared" si="30"/>
        <v/>
      </c>
      <c r="G237" s="49" t="str">
        <f t="shared" si="31"/>
        <v/>
      </c>
      <c r="H237" s="49" t="str">
        <f t="shared" si="32"/>
        <v/>
      </c>
      <c r="I237" s="119"/>
      <c r="J237" s="119"/>
      <c r="K237" s="119"/>
      <c r="L237" s="11"/>
      <c r="M237" s="65"/>
      <c r="N237" s="123"/>
      <c r="O237" s="123"/>
      <c r="P237" s="120"/>
      <c r="Q237" s="79"/>
      <c r="R237" s="123"/>
      <c r="S237" s="123"/>
      <c r="T237" s="123"/>
      <c r="U237" s="124" t="str">
        <f t="shared" si="28"/>
        <v/>
      </c>
      <c r="V237" s="116"/>
      <c r="W237" s="121"/>
    </row>
    <row r="238" spans="1:23" ht="25.05" customHeight="1" x14ac:dyDescent="0.3">
      <c r="A238" s="64">
        <v>234</v>
      </c>
      <c r="B238" s="60" t="str">
        <f t="shared" si="33"/>
        <v/>
      </c>
      <c r="C238" s="118" t="str">
        <f t="shared" si="34"/>
        <v/>
      </c>
      <c r="D238" s="41" t="str">
        <f t="shared" si="29"/>
        <v/>
      </c>
      <c r="E238" s="65"/>
      <c r="F238" s="38" t="str">
        <f t="shared" si="30"/>
        <v/>
      </c>
      <c r="G238" s="49" t="str">
        <f t="shared" si="31"/>
        <v/>
      </c>
      <c r="H238" s="49" t="str">
        <f t="shared" si="32"/>
        <v/>
      </c>
      <c r="I238" s="119"/>
      <c r="J238" s="119"/>
      <c r="K238" s="119"/>
      <c r="L238" s="11"/>
      <c r="M238" s="65"/>
      <c r="N238" s="123"/>
      <c r="O238" s="123"/>
      <c r="P238" s="120"/>
      <c r="Q238" s="79"/>
      <c r="R238" s="123"/>
      <c r="S238" s="123"/>
      <c r="T238" s="123"/>
      <c r="U238" s="124" t="str">
        <f t="shared" si="28"/>
        <v/>
      </c>
      <c r="V238" s="116"/>
      <c r="W238" s="121"/>
    </row>
    <row r="239" spans="1:23" ht="25.05" customHeight="1" x14ac:dyDescent="0.3">
      <c r="A239" s="64">
        <v>235</v>
      </c>
      <c r="B239" s="60" t="str">
        <f t="shared" si="33"/>
        <v/>
      </c>
      <c r="C239" s="118" t="str">
        <f t="shared" si="34"/>
        <v/>
      </c>
      <c r="D239" s="41" t="str">
        <f t="shared" si="29"/>
        <v/>
      </c>
      <c r="E239" s="65"/>
      <c r="F239" s="38" t="str">
        <f t="shared" si="30"/>
        <v/>
      </c>
      <c r="G239" s="49" t="str">
        <f t="shared" si="31"/>
        <v/>
      </c>
      <c r="H239" s="49" t="str">
        <f t="shared" si="32"/>
        <v/>
      </c>
      <c r="I239" s="119"/>
      <c r="J239" s="119"/>
      <c r="K239" s="119"/>
      <c r="L239" s="11"/>
      <c r="M239" s="65"/>
      <c r="N239" s="123"/>
      <c r="O239" s="123"/>
      <c r="P239" s="120"/>
      <c r="Q239" s="79"/>
      <c r="R239" s="123"/>
      <c r="S239" s="123"/>
      <c r="T239" s="123"/>
      <c r="U239" s="124" t="str">
        <f t="shared" si="28"/>
        <v/>
      </c>
      <c r="V239" s="116"/>
      <c r="W239" s="121"/>
    </row>
    <row r="240" spans="1:23" ht="25.05" customHeight="1" x14ac:dyDescent="0.3">
      <c r="A240" s="64">
        <v>236</v>
      </c>
      <c r="B240" s="60" t="str">
        <f t="shared" si="33"/>
        <v/>
      </c>
      <c r="C240" s="118" t="str">
        <f t="shared" si="34"/>
        <v/>
      </c>
      <c r="D240" s="41" t="str">
        <f t="shared" si="29"/>
        <v/>
      </c>
      <c r="E240" s="65"/>
      <c r="F240" s="38" t="str">
        <f t="shared" si="30"/>
        <v/>
      </c>
      <c r="G240" s="49" t="str">
        <f t="shared" si="31"/>
        <v/>
      </c>
      <c r="H240" s="49" t="str">
        <f t="shared" si="32"/>
        <v/>
      </c>
      <c r="I240" s="119"/>
      <c r="J240" s="119"/>
      <c r="K240" s="119"/>
      <c r="L240" s="11"/>
      <c r="M240" s="65"/>
      <c r="N240" s="123"/>
      <c r="O240" s="123"/>
      <c r="P240" s="120"/>
      <c r="Q240" s="79"/>
      <c r="R240" s="123"/>
      <c r="S240" s="123"/>
      <c r="T240" s="123"/>
      <c r="U240" s="124" t="str">
        <f t="shared" si="28"/>
        <v/>
      </c>
      <c r="V240" s="116"/>
      <c r="W240" s="121"/>
    </row>
    <row r="241" spans="1:23" ht="25.05" customHeight="1" x14ac:dyDescent="0.3">
      <c r="A241" s="64">
        <v>237</v>
      </c>
      <c r="B241" s="60" t="str">
        <f t="shared" si="33"/>
        <v/>
      </c>
      <c r="C241" s="118" t="str">
        <f t="shared" si="34"/>
        <v/>
      </c>
      <c r="D241" s="41" t="str">
        <f t="shared" si="29"/>
        <v/>
      </c>
      <c r="E241" s="65"/>
      <c r="F241" s="38" t="str">
        <f t="shared" si="30"/>
        <v/>
      </c>
      <c r="G241" s="49" t="str">
        <f t="shared" si="31"/>
        <v/>
      </c>
      <c r="H241" s="49" t="str">
        <f t="shared" si="32"/>
        <v/>
      </c>
      <c r="I241" s="119"/>
      <c r="J241" s="119"/>
      <c r="K241" s="119"/>
      <c r="L241" s="11"/>
      <c r="M241" s="65"/>
      <c r="N241" s="123"/>
      <c r="O241" s="123"/>
      <c r="P241" s="120"/>
      <c r="Q241" s="79"/>
      <c r="R241" s="123"/>
      <c r="S241" s="123"/>
      <c r="T241" s="123"/>
      <c r="U241" s="124" t="str">
        <f t="shared" si="28"/>
        <v/>
      </c>
      <c r="V241" s="116"/>
      <c r="W241" s="121"/>
    </row>
    <row r="242" spans="1:23" ht="25.05" customHeight="1" x14ac:dyDescent="0.3">
      <c r="A242" s="64">
        <v>238</v>
      </c>
      <c r="B242" s="60" t="str">
        <f t="shared" si="33"/>
        <v/>
      </c>
      <c r="C242" s="118" t="str">
        <f t="shared" si="34"/>
        <v/>
      </c>
      <c r="D242" s="41" t="str">
        <f t="shared" si="29"/>
        <v/>
      </c>
      <c r="E242" s="65"/>
      <c r="F242" s="38" t="str">
        <f t="shared" si="30"/>
        <v/>
      </c>
      <c r="G242" s="49" t="str">
        <f t="shared" si="31"/>
        <v/>
      </c>
      <c r="H242" s="49" t="str">
        <f t="shared" si="32"/>
        <v/>
      </c>
      <c r="I242" s="119"/>
      <c r="J242" s="119"/>
      <c r="K242" s="119"/>
      <c r="L242" s="11"/>
      <c r="M242" s="65"/>
      <c r="N242" s="123"/>
      <c r="O242" s="123"/>
      <c r="P242" s="120"/>
      <c r="Q242" s="79"/>
      <c r="R242" s="123"/>
      <c r="S242" s="123"/>
      <c r="T242" s="123"/>
      <c r="U242" s="124" t="str">
        <f t="shared" si="28"/>
        <v/>
      </c>
      <c r="V242" s="116"/>
      <c r="W242" s="121"/>
    </row>
    <row r="243" spans="1:23" ht="25.05" customHeight="1" x14ac:dyDescent="0.3">
      <c r="A243" s="64">
        <v>239</v>
      </c>
      <c r="B243" s="60" t="str">
        <f t="shared" si="33"/>
        <v/>
      </c>
      <c r="C243" s="118" t="str">
        <f t="shared" si="34"/>
        <v/>
      </c>
      <c r="D243" s="41" t="str">
        <f t="shared" si="29"/>
        <v/>
      </c>
      <c r="E243" s="65"/>
      <c r="F243" s="38" t="str">
        <f t="shared" si="30"/>
        <v/>
      </c>
      <c r="G243" s="49" t="str">
        <f t="shared" si="31"/>
        <v/>
      </c>
      <c r="H243" s="49" t="str">
        <f t="shared" si="32"/>
        <v/>
      </c>
      <c r="I243" s="119"/>
      <c r="J243" s="119"/>
      <c r="K243" s="119"/>
      <c r="L243" s="11"/>
      <c r="M243" s="65"/>
      <c r="N243" s="123"/>
      <c r="O243" s="123"/>
      <c r="P243" s="120"/>
      <c r="Q243" s="79"/>
      <c r="R243" s="123"/>
      <c r="S243" s="123"/>
      <c r="T243" s="123"/>
      <c r="U243" s="124" t="str">
        <f t="shared" si="28"/>
        <v/>
      </c>
      <c r="V243" s="116"/>
      <c r="W243" s="121"/>
    </row>
    <row r="244" spans="1:23" ht="25.05" customHeight="1" x14ac:dyDescent="0.3">
      <c r="A244" s="64">
        <v>240</v>
      </c>
      <c r="B244" s="60" t="str">
        <f t="shared" si="33"/>
        <v/>
      </c>
      <c r="C244" s="118" t="str">
        <f t="shared" si="34"/>
        <v/>
      </c>
      <c r="D244" s="41" t="str">
        <f t="shared" si="29"/>
        <v/>
      </c>
      <c r="E244" s="65"/>
      <c r="F244" s="38" t="str">
        <f t="shared" si="30"/>
        <v/>
      </c>
      <c r="G244" s="49" t="str">
        <f t="shared" si="31"/>
        <v/>
      </c>
      <c r="H244" s="49" t="str">
        <f t="shared" si="32"/>
        <v/>
      </c>
      <c r="I244" s="119"/>
      <c r="J244" s="119"/>
      <c r="K244" s="119"/>
      <c r="L244" s="11"/>
      <c r="M244" s="65"/>
      <c r="N244" s="123"/>
      <c r="O244" s="123"/>
      <c r="P244" s="120"/>
      <c r="Q244" s="79"/>
      <c r="R244" s="123"/>
      <c r="S244" s="123"/>
      <c r="T244" s="123"/>
      <c r="U244" s="124" t="str">
        <f t="shared" si="28"/>
        <v/>
      </c>
      <c r="V244" s="116"/>
      <c r="W244" s="121"/>
    </row>
    <row r="245" spans="1:23" ht="25.05" customHeight="1" x14ac:dyDescent="0.3">
      <c r="A245" s="64">
        <v>241</v>
      </c>
      <c r="B245" s="60" t="str">
        <f t="shared" si="33"/>
        <v/>
      </c>
      <c r="C245" s="118" t="str">
        <f t="shared" si="34"/>
        <v/>
      </c>
      <c r="D245" s="41" t="str">
        <f t="shared" si="29"/>
        <v/>
      </c>
      <c r="E245" s="65"/>
      <c r="F245" s="38" t="str">
        <f t="shared" si="30"/>
        <v/>
      </c>
      <c r="G245" s="49" t="str">
        <f t="shared" si="31"/>
        <v/>
      </c>
      <c r="H245" s="49" t="str">
        <f t="shared" si="32"/>
        <v/>
      </c>
      <c r="I245" s="119"/>
      <c r="J245" s="119"/>
      <c r="K245" s="119"/>
      <c r="L245" s="11"/>
      <c r="M245" s="65"/>
      <c r="N245" s="123"/>
      <c r="O245" s="123"/>
      <c r="P245" s="120"/>
      <c r="Q245" s="79"/>
      <c r="R245" s="123"/>
      <c r="S245" s="123"/>
      <c r="T245" s="123"/>
      <c r="U245" s="124" t="str">
        <f t="shared" si="28"/>
        <v/>
      </c>
      <c r="V245" s="116"/>
      <c r="W245" s="121"/>
    </row>
    <row r="246" spans="1:23" ht="25.05" customHeight="1" x14ac:dyDescent="0.3">
      <c r="A246" s="64">
        <v>242</v>
      </c>
      <c r="B246" s="60" t="str">
        <f t="shared" si="33"/>
        <v/>
      </c>
      <c r="C246" s="118" t="str">
        <f t="shared" si="34"/>
        <v/>
      </c>
      <c r="D246" s="41" t="str">
        <f t="shared" si="29"/>
        <v/>
      </c>
      <c r="E246" s="65"/>
      <c r="F246" s="38" t="str">
        <f t="shared" si="30"/>
        <v/>
      </c>
      <c r="G246" s="49" t="str">
        <f t="shared" si="31"/>
        <v/>
      </c>
      <c r="H246" s="49" t="str">
        <f t="shared" si="32"/>
        <v/>
      </c>
      <c r="I246" s="119"/>
      <c r="J246" s="119"/>
      <c r="K246" s="119"/>
      <c r="L246" s="11"/>
      <c r="M246" s="65"/>
      <c r="N246" s="123"/>
      <c r="O246" s="123"/>
      <c r="P246" s="120"/>
      <c r="Q246" s="79"/>
      <c r="R246" s="123"/>
      <c r="S246" s="123"/>
      <c r="T246" s="123"/>
      <c r="U246" s="124" t="str">
        <f t="shared" si="28"/>
        <v/>
      </c>
      <c r="V246" s="116"/>
      <c r="W246" s="121"/>
    </row>
    <row r="247" spans="1:23" ht="25.05" customHeight="1" x14ac:dyDescent="0.3">
      <c r="A247" s="64">
        <v>243</v>
      </c>
      <c r="B247" s="60" t="str">
        <f t="shared" si="33"/>
        <v/>
      </c>
      <c r="C247" s="118" t="str">
        <f t="shared" si="34"/>
        <v/>
      </c>
      <c r="D247" s="41" t="str">
        <f t="shared" si="29"/>
        <v/>
      </c>
      <c r="E247" s="65"/>
      <c r="F247" s="38" t="str">
        <f t="shared" si="30"/>
        <v/>
      </c>
      <c r="G247" s="49" t="str">
        <f t="shared" si="31"/>
        <v/>
      </c>
      <c r="H247" s="49" t="str">
        <f t="shared" si="32"/>
        <v/>
      </c>
      <c r="I247" s="119"/>
      <c r="J247" s="119"/>
      <c r="K247" s="119"/>
      <c r="L247" s="11"/>
      <c r="M247" s="65"/>
      <c r="N247" s="123"/>
      <c r="O247" s="123"/>
      <c r="P247" s="120"/>
      <c r="Q247" s="79"/>
      <c r="R247" s="123"/>
      <c r="S247" s="123"/>
      <c r="T247" s="123"/>
      <c r="U247" s="124" t="str">
        <f t="shared" si="28"/>
        <v/>
      </c>
      <c r="V247" s="116"/>
      <c r="W247" s="121"/>
    </row>
    <row r="248" spans="1:23" ht="25.05" customHeight="1" x14ac:dyDescent="0.3">
      <c r="A248" s="64">
        <v>244</v>
      </c>
      <c r="B248" s="60" t="str">
        <f t="shared" si="33"/>
        <v/>
      </c>
      <c r="C248" s="118" t="str">
        <f t="shared" si="34"/>
        <v/>
      </c>
      <c r="D248" s="41" t="str">
        <f t="shared" si="29"/>
        <v/>
      </c>
      <c r="E248" s="65"/>
      <c r="F248" s="38" t="str">
        <f t="shared" si="30"/>
        <v/>
      </c>
      <c r="G248" s="49" t="str">
        <f t="shared" si="31"/>
        <v/>
      </c>
      <c r="H248" s="49" t="str">
        <f t="shared" si="32"/>
        <v/>
      </c>
      <c r="I248" s="119"/>
      <c r="J248" s="119"/>
      <c r="K248" s="119"/>
      <c r="L248" s="11"/>
      <c r="M248" s="65"/>
      <c r="N248" s="123"/>
      <c r="O248" s="123"/>
      <c r="P248" s="120"/>
      <c r="Q248" s="79"/>
      <c r="R248" s="123"/>
      <c r="S248" s="123"/>
      <c r="T248" s="123"/>
      <c r="U248" s="124" t="str">
        <f t="shared" si="28"/>
        <v/>
      </c>
      <c r="V248" s="116"/>
      <c r="W248" s="121"/>
    </row>
    <row r="249" spans="1:23" ht="25.05" customHeight="1" x14ac:dyDescent="0.3">
      <c r="A249" s="64">
        <v>245</v>
      </c>
      <c r="B249" s="60" t="str">
        <f t="shared" si="33"/>
        <v/>
      </c>
      <c r="C249" s="118" t="str">
        <f t="shared" si="34"/>
        <v/>
      </c>
      <c r="D249" s="41" t="str">
        <f t="shared" si="29"/>
        <v/>
      </c>
      <c r="E249" s="65"/>
      <c r="F249" s="38" t="str">
        <f t="shared" si="30"/>
        <v/>
      </c>
      <c r="G249" s="49" t="str">
        <f t="shared" si="31"/>
        <v/>
      </c>
      <c r="H249" s="49" t="str">
        <f t="shared" si="32"/>
        <v/>
      </c>
      <c r="I249" s="119"/>
      <c r="J249" s="119"/>
      <c r="K249" s="119"/>
      <c r="L249" s="11"/>
      <c r="M249" s="65"/>
      <c r="N249" s="123"/>
      <c r="O249" s="123"/>
      <c r="P249" s="120"/>
      <c r="Q249" s="79"/>
      <c r="R249" s="123"/>
      <c r="S249" s="123"/>
      <c r="T249" s="123"/>
      <c r="U249" s="124" t="str">
        <f t="shared" si="28"/>
        <v/>
      </c>
      <c r="V249" s="116"/>
      <c r="W249" s="121"/>
    </row>
    <row r="250" spans="1:23" ht="25.05" customHeight="1" x14ac:dyDescent="0.3">
      <c r="A250" s="64">
        <v>246</v>
      </c>
      <c r="B250" s="60" t="str">
        <f t="shared" si="33"/>
        <v/>
      </c>
      <c r="C250" s="118" t="str">
        <f t="shared" si="34"/>
        <v/>
      </c>
      <c r="D250" s="41" t="str">
        <f t="shared" si="29"/>
        <v/>
      </c>
      <c r="E250" s="65"/>
      <c r="F250" s="38" t="str">
        <f t="shared" si="30"/>
        <v/>
      </c>
      <c r="G250" s="49" t="str">
        <f t="shared" si="31"/>
        <v/>
      </c>
      <c r="H250" s="49" t="str">
        <f t="shared" si="32"/>
        <v/>
      </c>
      <c r="I250" s="119"/>
      <c r="J250" s="119"/>
      <c r="K250" s="119"/>
      <c r="L250" s="11"/>
      <c r="M250" s="65"/>
      <c r="N250" s="123"/>
      <c r="O250" s="123"/>
      <c r="P250" s="120"/>
      <c r="Q250" s="79"/>
      <c r="R250" s="123"/>
      <c r="S250" s="123"/>
      <c r="T250" s="123"/>
      <c r="U250" s="124" t="str">
        <f t="shared" si="28"/>
        <v/>
      </c>
      <c r="V250" s="116"/>
      <c r="W250" s="121"/>
    </row>
    <row r="251" spans="1:23" ht="25.05" customHeight="1" x14ac:dyDescent="0.3">
      <c r="A251" s="64">
        <v>247</v>
      </c>
      <c r="B251" s="60" t="str">
        <f t="shared" si="33"/>
        <v/>
      </c>
      <c r="C251" s="118" t="str">
        <f t="shared" si="34"/>
        <v/>
      </c>
      <c r="D251" s="41" t="str">
        <f t="shared" si="29"/>
        <v/>
      </c>
      <c r="E251" s="65"/>
      <c r="F251" s="38" t="str">
        <f t="shared" si="30"/>
        <v/>
      </c>
      <c r="G251" s="49" t="str">
        <f t="shared" si="31"/>
        <v/>
      </c>
      <c r="H251" s="49" t="str">
        <f t="shared" si="32"/>
        <v/>
      </c>
      <c r="I251" s="119"/>
      <c r="J251" s="119"/>
      <c r="K251" s="119"/>
      <c r="L251" s="11"/>
      <c r="M251" s="65"/>
      <c r="N251" s="123"/>
      <c r="O251" s="123"/>
      <c r="P251" s="120"/>
      <c r="Q251" s="79"/>
      <c r="R251" s="123"/>
      <c r="S251" s="123"/>
      <c r="T251" s="123"/>
      <c r="U251" s="124" t="str">
        <f t="shared" si="28"/>
        <v/>
      </c>
      <c r="V251" s="116"/>
      <c r="W251" s="121"/>
    </row>
    <row r="252" spans="1:23" ht="25.05" customHeight="1" x14ac:dyDescent="0.3">
      <c r="A252" s="64">
        <v>248</v>
      </c>
      <c r="B252" s="60" t="str">
        <f t="shared" si="33"/>
        <v/>
      </c>
      <c r="C252" s="118" t="str">
        <f t="shared" si="34"/>
        <v/>
      </c>
      <c r="D252" s="41" t="str">
        <f t="shared" si="29"/>
        <v/>
      </c>
      <c r="E252" s="65"/>
      <c r="F252" s="38" t="str">
        <f t="shared" si="30"/>
        <v/>
      </c>
      <c r="G252" s="49" t="str">
        <f t="shared" si="31"/>
        <v/>
      </c>
      <c r="H252" s="49" t="str">
        <f t="shared" si="32"/>
        <v/>
      </c>
      <c r="I252" s="119"/>
      <c r="J252" s="119"/>
      <c r="K252" s="119"/>
      <c r="L252" s="11"/>
      <c r="M252" s="65"/>
      <c r="N252" s="123"/>
      <c r="O252" s="123"/>
      <c r="P252" s="120"/>
      <c r="Q252" s="79"/>
      <c r="R252" s="123"/>
      <c r="S252" s="123"/>
      <c r="T252" s="123"/>
      <c r="U252" s="124" t="str">
        <f t="shared" si="28"/>
        <v/>
      </c>
      <c r="V252" s="116"/>
      <c r="W252" s="121"/>
    </row>
    <row r="253" spans="1:23" ht="25.05" customHeight="1" x14ac:dyDescent="0.3">
      <c r="A253" s="64">
        <v>249</v>
      </c>
      <c r="B253" s="60" t="str">
        <f t="shared" si="33"/>
        <v/>
      </c>
      <c r="C253" s="118" t="str">
        <f t="shared" si="34"/>
        <v/>
      </c>
      <c r="D253" s="41" t="str">
        <f t="shared" si="29"/>
        <v/>
      </c>
      <c r="E253" s="65"/>
      <c r="F253" s="38" t="str">
        <f t="shared" si="30"/>
        <v/>
      </c>
      <c r="G253" s="49" t="str">
        <f t="shared" si="31"/>
        <v/>
      </c>
      <c r="H253" s="49" t="str">
        <f t="shared" si="32"/>
        <v/>
      </c>
      <c r="I253" s="119"/>
      <c r="J253" s="119"/>
      <c r="K253" s="119"/>
      <c r="L253" s="11"/>
      <c r="M253" s="65"/>
      <c r="N253" s="123"/>
      <c r="O253" s="123"/>
      <c r="P253" s="120"/>
      <c r="Q253" s="79"/>
      <c r="R253" s="123"/>
      <c r="S253" s="123"/>
      <c r="T253" s="123"/>
      <c r="U253" s="124" t="str">
        <f t="shared" si="28"/>
        <v/>
      </c>
      <c r="V253" s="116"/>
      <c r="W253" s="121"/>
    </row>
    <row r="254" spans="1:23" ht="25.05" customHeight="1" x14ac:dyDescent="0.3">
      <c r="A254" s="64">
        <v>250</v>
      </c>
      <c r="B254" s="60" t="str">
        <f t="shared" si="33"/>
        <v/>
      </c>
      <c r="C254" s="118" t="str">
        <f t="shared" si="34"/>
        <v/>
      </c>
      <c r="D254" s="41" t="str">
        <f t="shared" si="29"/>
        <v/>
      </c>
      <c r="E254" s="65"/>
      <c r="F254" s="38" t="str">
        <f t="shared" si="30"/>
        <v/>
      </c>
      <c r="G254" s="49" t="str">
        <f t="shared" si="31"/>
        <v/>
      </c>
      <c r="H254" s="49" t="str">
        <f t="shared" si="32"/>
        <v/>
      </c>
      <c r="I254" s="119"/>
      <c r="J254" s="119"/>
      <c r="K254" s="119"/>
      <c r="L254" s="11"/>
      <c r="M254" s="65"/>
      <c r="N254" s="123"/>
      <c r="O254" s="123"/>
      <c r="P254" s="120"/>
      <c r="Q254" s="79"/>
      <c r="R254" s="123"/>
      <c r="S254" s="123"/>
      <c r="T254" s="123"/>
      <c r="U254" s="124" t="str">
        <f t="shared" si="28"/>
        <v/>
      </c>
      <c r="V254" s="116"/>
      <c r="W254" s="121"/>
    </row>
    <row r="255" spans="1:23" ht="25.05" customHeight="1" x14ac:dyDescent="0.3">
      <c r="A255" s="64">
        <v>251</v>
      </c>
      <c r="B255" s="60" t="str">
        <f t="shared" si="33"/>
        <v/>
      </c>
      <c r="C255" s="118" t="str">
        <f t="shared" si="34"/>
        <v/>
      </c>
      <c r="D255" s="41" t="str">
        <f t="shared" si="29"/>
        <v/>
      </c>
      <c r="E255" s="65"/>
      <c r="F255" s="38" t="str">
        <f t="shared" si="30"/>
        <v/>
      </c>
      <c r="G255" s="49" t="str">
        <f t="shared" si="31"/>
        <v/>
      </c>
      <c r="H255" s="49" t="str">
        <f t="shared" si="32"/>
        <v/>
      </c>
      <c r="I255" s="119"/>
      <c r="J255" s="119"/>
      <c r="K255" s="119"/>
      <c r="L255" s="11"/>
      <c r="M255" s="65"/>
      <c r="N255" s="123"/>
      <c r="O255" s="123"/>
      <c r="P255" s="120"/>
      <c r="Q255" s="79"/>
      <c r="R255" s="123"/>
      <c r="S255" s="123"/>
      <c r="T255" s="123"/>
      <c r="U255" s="124" t="str">
        <f t="shared" si="28"/>
        <v/>
      </c>
      <c r="V255" s="116"/>
      <c r="W255" s="121"/>
    </row>
    <row r="256" spans="1:23" ht="25.05" customHeight="1" x14ac:dyDescent="0.3">
      <c r="A256" s="64">
        <v>252</v>
      </c>
      <c r="B256" s="60" t="str">
        <f t="shared" si="33"/>
        <v/>
      </c>
      <c r="C256" s="118" t="str">
        <f t="shared" si="34"/>
        <v/>
      </c>
      <c r="D256" s="41" t="str">
        <f t="shared" si="29"/>
        <v/>
      </c>
      <c r="E256" s="65"/>
      <c r="F256" s="38" t="str">
        <f t="shared" si="30"/>
        <v/>
      </c>
      <c r="G256" s="49" t="str">
        <f t="shared" si="31"/>
        <v/>
      </c>
      <c r="H256" s="49" t="str">
        <f t="shared" si="32"/>
        <v/>
      </c>
      <c r="I256" s="119"/>
      <c r="J256" s="119"/>
      <c r="K256" s="119"/>
      <c r="L256" s="11"/>
      <c r="M256" s="65"/>
      <c r="N256" s="123"/>
      <c r="O256" s="123"/>
      <c r="P256" s="120"/>
      <c r="Q256" s="79"/>
      <c r="R256" s="123"/>
      <c r="S256" s="123"/>
      <c r="T256" s="123"/>
      <c r="U256" s="124" t="str">
        <f t="shared" si="28"/>
        <v/>
      </c>
      <c r="V256" s="116"/>
      <c r="W256" s="121"/>
    </row>
    <row r="257" spans="1:23" ht="25.05" customHeight="1" x14ac:dyDescent="0.3">
      <c r="A257" s="64">
        <v>253</v>
      </c>
      <c r="B257" s="60" t="str">
        <f t="shared" si="33"/>
        <v/>
      </c>
      <c r="C257" s="118" t="str">
        <f t="shared" si="34"/>
        <v/>
      </c>
      <c r="D257" s="41" t="str">
        <f t="shared" si="29"/>
        <v/>
      </c>
      <c r="E257" s="65"/>
      <c r="F257" s="38" t="str">
        <f t="shared" si="30"/>
        <v/>
      </c>
      <c r="G257" s="49" t="str">
        <f t="shared" si="31"/>
        <v/>
      </c>
      <c r="H257" s="49" t="str">
        <f t="shared" si="32"/>
        <v/>
      </c>
      <c r="I257" s="119"/>
      <c r="J257" s="119"/>
      <c r="K257" s="119"/>
      <c r="L257" s="11"/>
      <c r="M257" s="65"/>
      <c r="N257" s="123"/>
      <c r="O257" s="123"/>
      <c r="P257" s="120"/>
      <c r="Q257" s="79"/>
      <c r="R257" s="123"/>
      <c r="S257" s="123"/>
      <c r="T257" s="123"/>
      <c r="U257" s="124" t="str">
        <f t="shared" si="28"/>
        <v/>
      </c>
      <c r="V257" s="116"/>
      <c r="W257" s="121"/>
    </row>
    <row r="258" spans="1:23" ht="25.05" customHeight="1" x14ac:dyDescent="0.3">
      <c r="A258" s="64">
        <v>254</v>
      </c>
      <c r="B258" s="60" t="str">
        <f t="shared" si="33"/>
        <v/>
      </c>
      <c r="C258" s="118" t="str">
        <f t="shared" si="34"/>
        <v/>
      </c>
      <c r="D258" s="41" t="str">
        <f t="shared" si="29"/>
        <v/>
      </c>
      <c r="E258" s="65"/>
      <c r="F258" s="38" t="str">
        <f t="shared" si="30"/>
        <v/>
      </c>
      <c r="G258" s="49" t="str">
        <f t="shared" si="31"/>
        <v/>
      </c>
      <c r="H258" s="49" t="str">
        <f t="shared" si="32"/>
        <v/>
      </c>
      <c r="I258" s="119"/>
      <c r="J258" s="119"/>
      <c r="K258" s="119"/>
      <c r="L258" s="11"/>
      <c r="M258" s="65"/>
      <c r="N258" s="123"/>
      <c r="O258" s="123"/>
      <c r="P258" s="120"/>
      <c r="Q258" s="79"/>
      <c r="R258" s="123"/>
      <c r="S258" s="123"/>
      <c r="T258" s="123"/>
      <c r="U258" s="124" t="str">
        <f t="shared" si="28"/>
        <v/>
      </c>
      <c r="V258" s="116"/>
      <c r="W258" s="121"/>
    </row>
    <row r="259" spans="1:23" ht="25.05" customHeight="1" x14ac:dyDescent="0.3">
      <c r="A259" s="64">
        <v>255</v>
      </c>
      <c r="B259" s="60" t="str">
        <f t="shared" si="33"/>
        <v/>
      </c>
      <c r="C259" s="118" t="str">
        <f t="shared" si="34"/>
        <v/>
      </c>
      <c r="D259" s="41" t="str">
        <f t="shared" si="29"/>
        <v/>
      </c>
      <c r="E259" s="65"/>
      <c r="F259" s="38" t="str">
        <f t="shared" si="30"/>
        <v/>
      </c>
      <c r="G259" s="49" t="str">
        <f t="shared" si="31"/>
        <v/>
      </c>
      <c r="H259" s="49" t="str">
        <f t="shared" si="32"/>
        <v/>
      </c>
      <c r="I259" s="119"/>
      <c r="J259" s="119"/>
      <c r="K259" s="119"/>
      <c r="L259" s="11"/>
      <c r="M259" s="65"/>
      <c r="N259" s="123"/>
      <c r="O259" s="123"/>
      <c r="P259" s="120"/>
      <c r="Q259" s="79"/>
      <c r="R259" s="123"/>
      <c r="S259" s="123"/>
      <c r="T259" s="123"/>
      <c r="U259" s="124" t="str">
        <f t="shared" si="28"/>
        <v/>
      </c>
      <c r="V259" s="116"/>
      <c r="W259" s="121"/>
    </row>
    <row r="260" spans="1:23" ht="25.05" customHeight="1" x14ac:dyDescent="0.3">
      <c r="A260" s="64">
        <v>256</v>
      </c>
      <c r="B260" s="60" t="str">
        <f t="shared" si="33"/>
        <v/>
      </c>
      <c r="C260" s="118" t="str">
        <f t="shared" si="34"/>
        <v/>
      </c>
      <c r="D260" s="41" t="str">
        <f t="shared" si="29"/>
        <v/>
      </c>
      <c r="E260" s="65"/>
      <c r="F260" s="38" t="str">
        <f t="shared" si="30"/>
        <v/>
      </c>
      <c r="G260" s="49" t="str">
        <f t="shared" si="31"/>
        <v/>
      </c>
      <c r="H260" s="49" t="str">
        <f t="shared" si="32"/>
        <v/>
      </c>
      <c r="I260" s="119"/>
      <c r="J260" s="119"/>
      <c r="K260" s="119"/>
      <c r="L260" s="11"/>
      <c r="M260" s="65"/>
      <c r="N260" s="123"/>
      <c r="O260" s="123"/>
      <c r="P260" s="120"/>
      <c r="Q260" s="79"/>
      <c r="R260" s="123"/>
      <c r="S260" s="123"/>
      <c r="T260" s="123"/>
      <c r="U260" s="124" t="str">
        <f t="shared" si="28"/>
        <v/>
      </c>
      <c r="V260" s="116"/>
      <c r="W260" s="121"/>
    </row>
    <row r="261" spans="1:23" ht="25.05" customHeight="1" x14ac:dyDescent="0.3">
      <c r="A261" s="64">
        <v>257</v>
      </c>
      <c r="B261" s="60" t="str">
        <f t="shared" si="33"/>
        <v/>
      </c>
      <c r="C261" s="118" t="str">
        <f t="shared" si="34"/>
        <v/>
      </c>
      <c r="D261" s="41" t="str">
        <f t="shared" si="29"/>
        <v/>
      </c>
      <c r="E261" s="65"/>
      <c r="F261" s="38" t="str">
        <f t="shared" si="30"/>
        <v/>
      </c>
      <c r="G261" s="49" t="str">
        <f t="shared" si="31"/>
        <v/>
      </c>
      <c r="H261" s="49" t="str">
        <f t="shared" si="32"/>
        <v/>
      </c>
      <c r="I261" s="119"/>
      <c r="J261" s="119"/>
      <c r="K261" s="119"/>
      <c r="L261" s="11"/>
      <c r="M261" s="65"/>
      <c r="N261" s="123"/>
      <c r="O261" s="123"/>
      <c r="P261" s="120"/>
      <c r="Q261" s="79"/>
      <c r="R261" s="123"/>
      <c r="S261" s="123"/>
      <c r="T261" s="123"/>
      <c r="U261" s="124" t="str">
        <f t="shared" si="28"/>
        <v/>
      </c>
      <c r="V261" s="116"/>
      <c r="W261" s="121"/>
    </row>
    <row r="262" spans="1:23" ht="25.05" customHeight="1" x14ac:dyDescent="0.3">
      <c r="A262" s="64">
        <v>258</v>
      </c>
      <c r="B262" s="60" t="str">
        <f t="shared" si="33"/>
        <v/>
      </c>
      <c r="C262" s="118" t="str">
        <f t="shared" si="34"/>
        <v/>
      </c>
      <c r="D262" s="41" t="str">
        <f t="shared" si="29"/>
        <v/>
      </c>
      <c r="E262" s="65"/>
      <c r="F262" s="38" t="str">
        <f t="shared" si="30"/>
        <v/>
      </c>
      <c r="G262" s="49" t="str">
        <f t="shared" si="31"/>
        <v/>
      </c>
      <c r="H262" s="49" t="str">
        <f t="shared" si="32"/>
        <v/>
      </c>
      <c r="I262" s="119"/>
      <c r="J262" s="119"/>
      <c r="K262" s="119"/>
      <c r="L262" s="11"/>
      <c r="M262" s="65"/>
      <c r="N262" s="123"/>
      <c r="O262" s="123"/>
      <c r="P262" s="120"/>
      <c r="Q262" s="79"/>
      <c r="R262" s="123"/>
      <c r="S262" s="123"/>
      <c r="T262" s="123"/>
      <c r="U262" s="124" t="str">
        <f t="shared" ref="U262:U325" si="35">IF(AND(ISBLANK(R262),ISBLANK(S262),ISBLANK(T262)),"",R262-(S262+T262))</f>
        <v/>
      </c>
      <c r="V262" s="116"/>
      <c r="W262" s="121"/>
    </row>
    <row r="263" spans="1:23" ht="25.05" customHeight="1" x14ac:dyDescent="0.3">
      <c r="A263" s="64">
        <v>259</v>
      </c>
      <c r="B263" s="60" t="str">
        <f t="shared" si="33"/>
        <v/>
      </c>
      <c r="C263" s="118" t="str">
        <f t="shared" si="34"/>
        <v/>
      </c>
      <c r="D263" s="41" t="str">
        <f t="shared" ref="D263:D326" si="36">IF(J263&lt;&gt;"", $D$5, "")</f>
        <v/>
      </c>
      <c r="E263" s="65"/>
      <c r="F263" s="38" t="str">
        <f t="shared" ref="F263:F326" si="37">IF(J263&lt;&gt;"", $F$5, "")</f>
        <v/>
      </c>
      <c r="G263" s="49" t="str">
        <f t="shared" ref="G263:G326" si="38">IF(J263&lt;&gt;"", $G$5, "")</f>
        <v/>
      </c>
      <c r="H263" s="49" t="str">
        <f t="shared" ref="H263:H326" si="39">IF(J263&lt;&gt;"", $H$5, "")</f>
        <v/>
      </c>
      <c r="I263" s="119"/>
      <c r="J263" s="119"/>
      <c r="K263" s="119"/>
      <c r="L263" s="11"/>
      <c r="M263" s="65"/>
      <c r="N263" s="123"/>
      <c r="O263" s="123"/>
      <c r="P263" s="120"/>
      <c r="Q263" s="79"/>
      <c r="R263" s="123"/>
      <c r="S263" s="123"/>
      <c r="T263" s="123"/>
      <c r="U263" s="124" t="str">
        <f t="shared" si="35"/>
        <v/>
      </c>
      <c r="V263" s="116"/>
      <c r="W263" s="121"/>
    </row>
    <row r="264" spans="1:23" ht="25.05" customHeight="1" x14ac:dyDescent="0.3">
      <c r="A264" s="64">
        <v>260</v>
      </c>
      <c r="B264" s="60" t="str">
        <f t="shared" si="33"/>
        <v/>
      </c>
      <c r="C264" s="118" t="str">
        <f t="shared" si="34"/>
        <v/>
      </c>
      <c r="D264" s="41" t="str">
        <f t="shared" si="36"/>
        <v/>
      </c>
      <c r="E264" s="65"/>
      <c r="F264" s="38" t="str">
        <f t="shared" si="37"/>
        <v/>
      </c>
      <c r="G264" s="49" t="str">
        <f t="shared" si="38"/>
        <v/>
      </c>
      <c r="H264" s="49" t="str">
        <f t="shared" si="39"/>
        <v/>
      </c>
      <c r="I264" s="119"/>
      <c r="J264" s="119"/>
      <c r="K264" s="119"/>
      <c r="L264" s="11"/>
      <c r="M264" s="65"/>
      <c r="N264" s="123"/>
      <c r="O264" s="123"/>
      <c r="P264" s="120"/>
      <c r="Q264" s="79"/>
      <c r="R264" s="123"/>
      <c r="S264" s="123"/>
      <c r="T264" s="123"/>
      <c r="U264" s="124" t="str">
        <f t="shared" si="35"/>
        <v/>
      </c>
      <c r="V264" s="116"/>
      <c r="W264" s="121"/>
    </row>
    <row r="265" spans="1:23" ht="25.05" customHeight="1" x14ac:dyDescent="0.3">
      <c r="A265" s="64">
        <v>261</v>
      </c>
      <c r="B265" s="60" t="str">
        <f t="shared" si="33"/>
        <v/>
      </c>
      <c r="C265" s="118" t="str">
        <f t="shared" si="34"/>
        <v/>
      </c>
      <c r="D265" s="41" t="str">
        <f t="shared" si="36"/>
        <v/>
      </c>
      <c r="E265" s="65"/>
      <c r="F265" s="38" t="str">
        <f t="shared" si="37"/>
        <v/>
      </c>
      <c r="G265" s="49" t="str">
        <f t="shared" si="38"/>
        <v/>
      </c>
      <c r="H265" s="49" t="str">
        <f t="shared" si="39"/>
        <v/>
      </c>
      <c r="I265" s="119"/>
      <c r="J265" s="119"/>
      <c r="K265" s="119"/>
      <c r="L265" s="11"/>
      <c r="M265" s="65"/>
      <c r="N265" s="123"/>
      <c r="O265" s="123"/>
      <c r="P265" s="120"/>
      <c r="Q265" s="79"/>
      <c r="R265" s="123"/>
      <c r="S265" s="123"/>
      <c r="T265" s="123"/>
      <c r="U265" s="124" t="str">
        <f t="shared" si="35"/>
        <v/>
      </c>
      <c r="V265" s="116"/>
      <c r="W265" s="121"/>
    </row>
    <row r="266" spans="1:23" ht="25.05" customHeight="1" x14ac:dyDescent="0.3">
      <c r="A266" s="64">
        <v>262</v>
      </c>
      <c r="B266" s="60" t="str">
        <f t="shared" si="33"/>
        <v/>
      </c>
      <c r="C266" s="118" t="str">
        <f t="shared" si="34"/>
        <v/>
      </c>
      <c r="D266" s="41" t="str">
        <f t="shared" si="36"/>
        <v/>
      </c>
      <c r="E266" s="65"/>
      <c r="F266" s="38" t="str">
        <f t="shared" si="37"/>
        <v/>
      </c>
      <c r="G266" s="49" t="str">
        <f t="shared" si="38"/>
        <v/>
      </c>
      <c r="H266" s="49" t="str">
        <f t="shared" si="39"/>
        <v/>
      </c>
      <c r="I266" s="119"/>
      <c r="J266" s="119"/>
      <c r="K266" s="119"/>
      <c r="L266" s="11"/>
      <c r="M266" s="65"/>
      <c r="N266" s="123"/>
      <c r="O266" s="123"/>
      <c r="P266" s="120"/>
      <c r="Q266" s="79"/>
      <c r="R266" s="123"/>
      <c r="S266" s="123"/>
      <c r="T266" s="123"/>
      <c r="U266" s="124" t="str">
        <f t="shared" si="35"/>
        <v/>
      </c>
      <c r="V266" s="116"/>
      <c r="W266" s="121"/>
    </row>
    <row r="267" spans="1:23" ht="25.05" customHeight="1" x14ac:dyDescent="0.3">
      <c r="A267" s="64">
        <v>263</v>
      </c>
      <c r="B267" s="60" t="str">
        <f t="shared" si="33"/>
        <v/>
      </c>
      <c r="C267" s="118" t="str">
        <f t="shared" si="34"/>
        <v/>
      </c>
      <c r="D267" s="41" t="str">
        <f t="shared" si="36"/>
        <v/>
      </c>
      <c r="E267" s="65"/>
      <c r="F267" s="38" t="str">
        <f t="shared" si="37"/>
        <v/>
      </c>
      <c r="G267" s="49" t="str">
        <f t="shared" si="38"/>
        <v/>
      </c>
      <c r="H267" s="49" t="str">
        <f t="shared" si="39"/>
        <v/>
      </c>
      <c r="I267" s="119"/>
      <c r="J267" s="119"/>
      <c r="K267" s="119"/>
      <c r="L267" s="11"/>
      <c r="M267" s="65"/>
      <c r="N267" s="123"/>
      <c r="O267" s="123"/>
      <c r="P267" s="120"/>
      <c r="Q267" s="79"/>
      <c r="R267" s="123"/>
      <c r="S267" s="123"/>
      <c r="T267" s="123"/>
      <c r="U267" s="124" t="str">
        <f t="shared" si="35"/>
        <v/>
      </c>
      <c r="V267" s="116"/>
      <c r="W267" s="121"/>
    </row>
    <row r="268" spans="1:23" ht="25.05" customHeight="1" x14ac:dyDescent="0.3">
      <c r="A268" s="64">
        <v>264</v>
      </c>
      <c r="B268" s="60" t="str">
        <f t="shared" si="33"/>
        <v/>
      </c>
      <c r="C268" s="118" t="str">
        <f t="shared" si="34"/>
        <v/>
      </c>
      <c r="D268" s="41" t="str">
        <f t="shared" si="36"/>
        <v/>
      </c>
      <c r="E268" s="65"/>
      <c r="F268" s="38" t="str">
        <f t="shared" si="37"/>
        <v/>
      </c>
      <c r="G268" s="49" t="str">
        <f t="shared" si="38"/>
        <v/>
      </c>
      <c r="H268" s="49" t="str">
        <f t="shared" si="39"/>
        <v/>
      </c>
      <c r="I268" s="119"/>
      <c r="J268" s="119"/>
      <c r="K268" s="119"/>
      <c r="L268" s="11"/>
      <c r="M268" s="65"/>
      <c r="N268" s="123"/>
      <c r="O268" s="123"/>
      <c r="P268" s="120"/>
      <c r="Q268" s="79"/>
      <c r="R268" s="123"/>
      <c r="S268" s="123"/>
      <c r="T268" s="123"/>
      <c r="U268" s="124" t="str">
        <f t="shared" si="35"/>
        <v/>
      </c>
      <c r="V268" s="116"/>
      <c r="W268" s="121"/>
    </row>
    <row r="269" spans="1:23" ht="25.05" customHeight="1" x14ac:dyDescent="0.3">
      <c r="A269" s="64">
        <v>265</v>
      </c>
      <c r="B269" s="60" t="str">
        <f t="shared" si="33"/>
        <v/>
      </c>
      <c r="C269" s="118" t="str">
        <f t="shared" si="34"/>
        <v/>
      </c>
      <c r="D269" s="41" t="str">
        <f t="shared" si="36"/>
        <v/>
      </c>
      <c r="E269" s="65"/>
      <c r="F269" s="38" t="str">
        <f t="shared" si="37"/>
        <v/>
      </c>
      <c r="G269" s="49" t="str">
        <f t="shared" si="38"/>
        <v/>
      </c>
      <c r="H269" s="49" t="str">
        <f t="shared" si="39"/>
        <v/>
      </c>
      <c r="I269" s="119"/>
      <c r="J269" s="119"/>
      <c r="K269" s="119"/>
      <c r="L269" s="11"/>
      <c r="M269" s="65"/>
      <c r="N269" s="123"/>
      <c r="O269" s="123"/>
      <c r="P269" s="120"/>
      <c r="Q269" s="79"/>
      <c r="R269" s="123"/>
      <c r="S269" s="123"/>
      <c r="T269" s="123"/>
      <c r="U269" s="124" t="str">
        <f t="shared" si="35"/>
        <v/>
      </c>
      <c r="V269" s="116"/>
      <c r="W269" s="121"/>
    </row>
    <row r="270" spans="1:23" ht="25.05" customHeight="1" x14ac:dyDescent="0.3">
      <c r="A270" s="64">
        <v>266</v>
      </c>
      <c r="B270" s="60" t="str">
        <f t="shared" si="33"/>
        <v/>
      </c>
      <c r="C270" s="118" t="str">
        <f t="shared" si="34"/>
        <v/>
      </c>
      <c r="D270" s="41" t="str">
        <f t="shared" si="36"/>
        <v/>
      </c>
      <c r="E270" s="65"/>
      <c r="F270" s="38" t="str">
        <f t="shared" si="37"/>
        <v/>
      </c>
      <c r="G270" s="49" t="str">
        <f t="shared" si="38"/>
        <v/>
      </c>
      <c r="H270" s="49" t="str">
        <f t="shared" si="39"/>
        <v/>
      </c>
      <c r="I270" s="119"/>
      <c r="J270" s="119"/>
      <c r="K270" s="119"/>
      <c r="L270" s="11"/>
      <c r="M270" s="65"/>
      <c r="N270" s="123"/>
      <c r="O270" s="123"/>
      <c r="P270" s="120"/>
      <c r="Q270" s="79"/>
      <c r="R270" s="123"/>
      <c r="S270" s="123"/>
      <c r="T270" s="123"/>
      <c r="U270" s="124" t="str">
        <f t="shared" si="35"/>
        <v/>
      </c>
      <c r="V270" s="116"/>
      <c r="W270" s="121"/>
    </row>
    <row r="271" spans="1:23" ht="25.05" customHeight="1" x14ac:dyDescent="0.3">
      <c r="A271" s="64">
        <v>267</v>
      </c>
      <c r="B271" s="60" t="str">
        <f t="shared" si="33"/>
        <v/>
      </c>
      <c r="C271" s="118" t="str">
        <f t="shared" si="34"/>
        <v/>
      </c>
      <c r="D271" s="41" t="str">
        <f t="shared" si="36"/>
        <v/>
      </c>
      <c r="E271" s="65"/>
      <c r="F271" s="38" t="str">
        <f t="shared" si="37"/>
        <v/>
      </c>
      <c r="G271" s="49" t="str">
        <f t="shared" si="38"/>
        <v/>
      </c>
      <c r="H271" s="49" t="str">
        <f t="shared" si="39"/>
        <v/>
      </c>
      <c r="I271" s="119"/>
      <c r="J271" s="119"/>
      <c r="K271" s="119"/>
      <c r="L271" s="11"/>
      <c r="M271" s="65"/>
      <c r="N271" s="123"/>
      <c r="O271" s="123"/>
      <c r="P271" s="120"/>
      <c r="Q271" s="79"/>
      <c r="R271" s="123"/>
      <c r="S271" s="123"/>
      <c r="T271" s="123"/>
      <c r="U271" s="124" t="str">
        <f t="shared" si="35"/>
        <v/>
      </c>
      <c r="V271" s="116"/>
      <c r="W271" s="121"/>
    </row>
    <row r="272" spans="1:23" ht="25.05" customHeight="1" x14ac:dyDescent="0.3">
      <c r="A272" s="64">
        <v>268</v>
      </c>
      <c r="B272" s="60" t="str">
        <f t="shared" si="33"/>
        <v/>
      </c>
      <c r="C272" s="118" t="str">
        <f t="shared" si="34"/>
        <v/>
      </c>
      <c r="D272" s="41" t="str">
        <f t="shared" si="36"/>
        <v/>
      </c>
      <c r="E272" s="65"/>
      <c r="F272" s="38" t="str">
        <f t="shared" si="37"/>
        <v/>
      </c>
      <c r="G272" s="49" t="str">
        <f t="shared" si="38"/>
        <v/>
      </c>
      <c r="H272" s="49" t="str">
        <f t="shared" si="39"/>
        <v/>
      </c>
      <c r="I272" s="119"/>
      <c r="J272" s="119"/>
      <c r="K272" s="119"/>
      <c r="L272" s="11"/>
      <c r="M272" s="65"/>
      <c r="N272" s="123"/>
      <c r="O272" s="123"/>
      <c r="P272" s="120"/>
      <c r="Q272" s="79"/>
      <c r="R272" s="123"/>
      <c r="S272" s="123"/>
      <c r="T272" s="123"/>
      <c r="U272" s="124" t="str">
        <f t="shared" si="35"/>
        <v/>
      </c>
      <c r="V272" s="116"/>
      <c r="W272" s="121"/>
    </row>
    <row r="273" spans="1:23" ht="25.05" customHeight="1" x14ac:dyDescent="0.3">
      <c r="A273" s="64">
        <v>269</v>
      </c>
      <c r="B273" s="60" t="str">
        <f t="shared" si="33"/>
        <v/>
      </c>
      <c r="C273" s="118" t="str">
        <f t="shared" si="34"/>
        <v/>
      </c>
      <c r="D273" s="41" t="str">
        <f t="shared" si="36"/>
        <v/>
      </c>
      <c r="E273" s="65"/>
      <c r="F273" s="38" t="str">
        <f t="shared" si="37"/>
        <v/>
      </c>
      <c r="G273" s="49" t="str">
        <f t="shared" si="38"/>
        <v/>
      </c>
      <c r="H273" s="49" t="str">
        <f t="shared" si="39"/>
        <v/>
      </c>
      <c r="I273" s="119"/>
      <c r="J273" s="119"/>
      <c r="K273" s="119"/>
      <c r="L273" s="11"/>
      <c r="M273" s="65"/>
      <c r="N273" s="123"/>
      <c r="O273" s="123"/>
      <c r="P273" s="120"/>
      <c r="Q273" s="79"/>
      <c r="R273" s="123"/>
      <c r="S273" s="123"/>
      <c r="T273" s="123"/>
      <c r="U273" s="124" t="str">
        <f t="shared" si="35"/>
        <v/>
      </c>
      <c r="V273" s="116"/>
      <c r="W273" s="121"/>
    </row>
    <row r="274" spans="1:23" ht="25.05" customHeight="1" x14ac:dyDescent="0.3">
      <c r="A274" s="64">
        <v>270</v>
      </c>
      <c r="B274" s="60" t="str">
        <f t="shared" si="33"/>
        <v/>
      </c>
      <c r="C274" s="118" t="str">
        <f t="shared" si="34"/>
        <v/>
      </c>
      <c r="D274" s="41" t="str">
        <f t="shared" si="36"/>
        <v/>
      </c>
      <c r="E274" s="65"/>
      <c r="F274" s="38" t="str">
        <f t="shared" si="37"/>
        <v/>
      </c>
      <c r="G274" s="49" t="str">
        <f t="shared" si="38"/>
        <v/>
      </c>
      <c r="H274" s="49" t="str">
        <f t="shared" si="39"/>
        <v/>
      </c>
      <c r="I274" s="119"/>
      <c r="J274" s="119"/>
      <c r="K274" s="119"/>
      <c r="L274" s="11"/>
      <c r="M274" s="65"/>
      <c r="N274" s="123"/>
      <c r="O274" s="123"/>
      <c r="P274" s="120"/>
      <c r="Q274" s="79"/>
      <c r="R274" s="123"/>
      <c r="S274" s="123"/>
      <c r="T274" s="123"/>
      <c r="U274" s="124" t="str">
        <f t="shared" si="35"/>
        <v/>
      </c>
      <c r="V274" s="116"/>
      <c r="W274" s="121"/>
    </row>
    <row r="275" spans="1:23" ht="25.05" customHeight="1" x14ac:dyDescent="0.3">
      <c r="A275" s="64">
        <v>271</v>
      </c>
      <c r="B275" s="60" t="str">
        <f t="shared" si="33"/>
        <v/>
      </c>
      <c r="C275" s="118" t="str">
        <f t="shared" si="34"/>
        <v/>
      </c>
      <c r="D275" s="41" t="str">
        <f t="shared" si="36"/>
        <v/>
      </c>
      <c r="E275" s="65"/>
      <c r="F275" s="38" t="str">
        <f t="shared" si="37"/>
        <v/>
      </c>
      <c r="G275" s="49" t="str">
        <f t="shared" si="38"/>
        <v/>
      </c>
      <c r="H275" s="49" t="str">
        <f t="shared" si="39"/>
        <v/>
      </c>
      <c r="I275" s="119"/>
      <c r="J275" s="119"/>
      <c r="K275" s="119"/>
      <c r="L275" s="11"/>
      <c r="M275" s="65"/>
      <c r="N275" s="123"/>
      <c r="O275" s="123"/>
      <c r="P275" s="120"/>
      <c r="Q275" s="79"/>
      <c r="R275" s="123"/>
      <c r="S275" s="123"/>
      <c r="T275" s="123"/>
      <c r="U275" s="124" t="str">
        <f t="shared" si="35"/>
        <v/>
      </c>
      <c r="V275" s="116"/>
      <c r="W275" s="121"/>
    </row>
    <row r="276" spans="1:23" ht="25.05" customHeight="1" x14ac:dyDescent="0.3">
      <c r="A276" s="64">
        <v>272</v>
      </c>
      <c r="B276" s="60" t="str">
        <f t="shared" si="33"/>
        <v/>
      </c>
      <c r="C276" s="118" t="str">
        <f t="shared" si="34"/>
        <v/>
      </c>
      <c r="D276" s="41" t="str">
        <f t="shared" si="36"/>
        <v/>
      </c>
      <c r="E276" s="65"/>
      <c r="F276" s="38" t="str">
        <f t="shared" si="37"/>
        <v/>
      </c>
      <c r="G276" s="49" t="str">
        <f t="shared" si="38"/>
        <v/>
      </c>
      <c r="H276" s="49" t="str">
        <f t="shared" si="39"/>
        <v/>
      </c>
      <c r="I276" s="119"/>
      <c r="J276" s="119"/>
      <c r="K276" s="119"/>
      <c r="L276" s="11"/>
      <c r="M276" s="65"/>
      <c r="N276" s="123"/>
      <c r="O276" s="123"/>
      <c r="P276" s="120"/>
      <c r="Q276" s="79"/>
      <c r="R276" s="123"/>
      <c r="S276" s="123"/>
      <c r="T276" s="123"/>
      <c r="U276" s="124" t="str">
        <f t="shared" si="35"/>
        <v/>
      </c>
      <c r="V276" s="116"/>
      <c r="W276" s="121"/>
    </row>
    <row r="277" spans="1:23" ht="25.05" customHeight="1" x14ac:dyDescent="0.3">
      <c r="A277" s="64">
        <v>273</v>
      </c>
      <c r="B277" s="60" t="str">
        <f t="shared" si="33"/>
        <v/>
      </c>
      <c r="C277" s="118" t="str">
        <f t="shared" si="34"/>
        <v/>
      </c>
      <c r="D277" s="41" t="str">
        <f t="shared" si="36"/>
        <v/>
      </c>
      <c r="E277" s="65"/>
      <c r="F277" s="38" t="str">
        <f t="shared" si="37"/>
        <v/>
      </c>
      <c r="G277" s="49" t="str">
        <f t="shared" si="38"/>
        <v/>
      </c>
      <c r="H277" s="49" t="str">
        <f t="shared" si="39"/>
        <v/>
      </c>
      <c r="I277" s="119"/>
      <c r="J277" s="119"/>
      <c r="K277" s="119"/>
      <c r="L277" s="11"/>
      <c r="M277" s="65"/>
      <c r="N277" s="123"/>
      <c r="O277" s="123"/>
      <c r="P277" s="120"/>
      <c r="Q277" s="79"/>
      <c r="R277" s="123"/>
      <c r="S277" s="123"/>
      <c r="T277" s="123"/>
      <c r="U277" s="124" t="str">
        <f t="shared" si="35"/>
        <v/>
      </c>
      <c r="V277" s="116"/>
      <c r="W277" s="121"/>
    </row>
    <row r="278" spans="1:23" ht="25.05" customHeight="1" x14ac:dyDescent="0.3">
      <c r="A278" s="64">
        <v>274</v>
      </c>
      <c r="B278" s="60" t="str">
        <f t="shared" si="33"/>
        <v/>
      </c>
      <c r="C278" s="118" t="str">
        <f t="shared" si="34"/>
        <v/>
      </c>
      <c r="D278" s="41" t="str">
        <f t="shared" si="36"/>
        <v/>
      </c>
      <c r="E278" s="65"/>
      <c r="F278" s="38" t="str">
        <f t="shared" si="37"/>
        <v/>
      </c>
      <c r="G278" s="49" t="str">
        <f t="shared" si="38"/>
        <v/>
      </c>
      <c r="H278" s="49" t="str">
        <f t="shared" si="39"/>
        <v/>
      </c>
      <c r="I278" s="119"/>
      <c r="J278" s="119"/>
      <c r="K278" s="119"/>
      <c r="L278" s="11"/>
      <c r="M278" s="65"/>
      <c r="N278" s="123"/>
      <c r="O278" s="123"/>
      <c r="P278" s="120"/>
      <c r="Q278" s="79"/>
      <c r="R278" s="123"/>
      <c r="S278" s="123"/>
      <c r="T278" s="123"/>
      <c r="U278" s="124" t="str">
        <f t="shared" si="35"/>
        <v/>
      </c>
      <c r="V278" s="116"/>
      <c r="W278" s="121"/>
    </row>
    <row r="279" spans="1:23" ht="25.05" customHeight="1" x14ac:dyDescent="0.3">
      <c r="A279" s="64">
        <v>275</v>
      </c>
      <c r="B279" s="60" t="str">
        <f t="shared" si="33"/>
        <v/>
      </c>
      <c r="C279" s="118" t="str">
        <f t="shared" si="34"/>
        <v/>
      </c>
      <c r="D279" s="41" t="str">
        <f t="shared" si="36"/>
        <v/>
      </c>
      <c r="E279" s="65"/>
      <c r="F279" s="38" t="str">
        <f t="shared" si="37"/>
        <v/>
      </c>
      <c r="G279" s="49" t="str">
        <f t="shared" si="38"/>
        <v/>
      </c>
      <c r="H279" s="49" t="str">
        <f t="shared" si="39"/>
        <v/>
      </c>
      <c r="I279" s="119"/>
      <c r="J279" s="119"/>
      <c r="K279" s="119"/>
      <c r="L279" s="11"/>
      <c r="M279" s="65"/>
      <c r="N279" s="123"/>
      <c r="O279" s="123"/>
      <c r="P279" s="120"/>
      <c r="Q279" s="79"/>
      <c r="R279" s="123"/>
      <c r="S279" s="123"/>
      <c r="T279" s="123"/>
      <c r="U279" s="124" t="str">
        <f t="shared" si="35"/>
        <v/>
      </c>
      <c r="V279" s="116"/>
      <c r="W279" s="121"/>
    </row>
    <row r="280" spans="1:23" ht="25.05" customHeight="1" x14ac:dyDescent="0.3">
      <c r="A280" s="64">
        <v>276</v>
      </c>
      <c r="B280" s="60" t="str">
        <f t="shared" si="33"/>
        <v/>
      </c>
      <c r="C280" s="118" t="str">
        <f t="shared" si="34"/>
        <v/>
      </c>
      <c r="D280" s="41" t="str">
        <f t="shared" si="36"/>
        <v/>
      </c>
      <c r="E280" s="65"/>
      <c r="F280" s="38" t="str">
        <f t="shared" si="37"/>
        <v/>
      </c>
      <c r="G280" s="49" t="str">
        <f t="shared" si="38"/>
        <v/>
      </c>
      <c r="H280" s="49" t="str">
        <f t="shared" si="39"/>
        <v/>
      </c>
      <c r="I280" s="119"/>
      <c r="J280" s="119"/>
      <c r="K280" s="119"/>
      <c r="L280" s="11"/>
      <c r="M280" s="65"/>
      <c r="N280" s="123"/>
      <c r="O280" s="123"/>
      <c r="P280" s="120"/>
      <c r="Q280" s="79"/>
      <c r="R280" s="123"/>
      <c r="S280" s="123"/>
      <c r="T280" s="123"/>
      <c r="U280" s="124" t="str">
        <f t="shared" si="35"/>
        <v/>
      </c>
      <c r="V280" s="116"/>
      <c r="W280" s="121"/>
    </row>
    <row r="281" spans="1:23" ht="25.05" customHeight="1" x14ac:dyDescent="0.3">
      <c r="A281" s="64">
        <v>277</v>
      </c>
      <c r="B281" s="60" t="str">
        <f t="shared" si="33"/>
        <v/>
      </c>
      <c r="C281" s="118" t="str">
        <f t="shared" si="34"/>
        <v/>
      </c>
      <c r="D281" s="41" t="str">
        <f t="shared" si="36"/>
        <v/>
      </c>
      <c r="E281" s="65"/>
      <c r="F281" s="38" t="str">
        <f t="shared" si="37"/>
        <v/>
      </c>
      <c r="G281" s="49" t="str">
        <f t="shared" si="38"/>
        <v/>
      </c>
      <c r="H281" s="49" t="str">
        <f t="shared" si="39"/>
        <v/>
      </c>
      <c r="I281" s="119"/>
      <c r="J281" s="119"/>
      <c r="K281" s="119"/>
      <c r="L281" s="11"/>
      <c r="M281" s="65"/>
      <c r="N281" s="123"/>
      <c r="O281" s="123"/>
      <c r="P281" s="120"/>
      <c r="Q281" s="79"/>
      <c r="R281" s="123"/>
      <c r="S281" s="123"/>
      <c r="T281" s="123"/>
      <c r="U281" s="124" t="str">
        <f t="shared" si="35"/>
        <v/>
      </c>
      <c r="V281" s="116"/>
      <c r="W281" s="121"/>
    </row>
    <row r="282" spans="1:23" ht="25.05" customHeight="1" x14ac:dyDescent="0.3">
      <c r="A282" s="64">
        <v>278</v>
      </c>
      <c r="B282" s="60" t="str">
        <f t="shared" si="33"/>
        <v/>
      </c>
      <c r="C282" s="118" t="str">
        <f t="shared" si="34"/>
        <v/>
      </c>
      <c r="D282" s="41" t="str">
        <f t="shared" si="36"/>
        <v/>
      </c>
      <c r="E282" s="65"/>
      <c r="F282" s="38" t="str">
        <f t="shared" si="37"/>
        <v/>
      </c>
      <c r="G282" s="49" t="str">
        <f t="shared" si="38"/>
        <v/>
      </c>
      <c r="H282" s="49" t="str">
        <f t="shared" si="39"/>
        <v/>
      </c>
      <c r="I282" s="119"/>
      <c r="J282" s="119"/>
      <c r="K282" s="119"/>
      <c r="L282" s="11"/>
      <c r="M282" s="65"/>
      <c r="N282" s="123"/>
      <c r="O282" s="123"/>
      <c r="P282" s="120"/>
      <c r="Q282" s="79"/>
      <c r="R282" s="123"/>
      <c r="S282" s="123"/>
      <c r="T282" s="123"/>
      <c r="U282" s="124" t="str">
        <f t="shared" si="35"/>
        <v/>
      </c>
      <c r="V282" s="116"/>
      <c r="W282" s="121"/>
    </row>
    <row r="283" spans="1:23" ht="25.05" customHeight="1" x14ac:dyDescent="0.3">
      <c r="A283" s="64">
        <v>279</v>
      </c>
      <c r="B283" s="60" t="str">
        <f t="shared" ref="B283:B346" si="40">IF(J283&lt;&gt;"", $B$5, "")</f>
        <v/>
      </c>
      <c r="C283" s="118" t="str">
        <f t="shared" ref="C283:C346" si="41">IF(J283&lt;&gt;"", $C$5, "")</f>
        <v/>
      </c>
      <c r="D283" s="41" t="str">
        <f t="shared" si="36"/>
        <v/>
      </c>
      <c r="E283" s="65"/>
      <c r="F283" s="38" t="str">
        <f t="shared" si="37"/>
        <v/>
      </c>
      <c r="G283" s="49" t="str">
        <f t="shared" si="38"/>
        <v/>
      </c>
      <c r="H283" s="49" t="str">
        <f t="shared" si="39"/>
        <v/>
      </c>
      <c r="I283" s="119"/>
      <c r="J283" s="119"/>
      <c r="K283" s="119"/>
      <c r="L283" s="11"/>
      <c r="M283" s="65"/>
      <c r="N283" s="123"/>
      <c r="O283" s="123"/>
      <c r="P283" s="120"/>
      <c r="Q283" s="79"/>
      <c r="R283" s="123"/>
      <c r="S283" s="123"/>
      <c r="T283" s="123"/>
      <c r="U283" s="124" t="str">
        <f t="shared" si="35"/>
        <v/>
      </c>
      <c r="V283" s="116"/>
      <c r="W283" s="121"/>
    </row>
    <row r="284" spans="1:23" ht="25.05" customHeight="1" x14ac:dyDescent="0.3">
      <c r="A284" s="64">
        <v>280</v>
      </c>
      <c r="B284" s="60" t="str">
        <f t="shared" si="40"/>
        <v/>
      </c>
      <c r="C284" s="118" t="str">
        <f t="shared" si="41"/>
        <v/>
      </c>
      <c r="D284" s="41" t="str">
        <f t="shared" si="36"/>
        <v/>
      </c>
      <c r="E284" s="65"/>
      <c r="F284" s="38" t="str">
        <f t="shared" si="37"/>
        <v/>
      </c>
      <c r="G284" s="49" t="str">
        <f t="shared" si="38"/>
        <v/>
      </c>
      <c r="H284" s="49" t="str">
        <f t="shared" si="39"/>
        <v/>
      </c>
      <c r="I284" s="119"/>
      <c r="J284" s="119"/>
      <c r="K284" s="119"/>
      <c r="L284" s="11"/>
      <c r="M284" s="65"/>
      <c r="N284" s="123"/>
      <c r="O284" s="123"/>
      <c r="P284" s="120"/>
      <c r="Q284" s="79"/>
      <c r="R284" s="123"/>
      <c r="S284" s="123"/>
      <c r="T284" s="123"/>
      <c r="U284" s="124" t="str">
        <f t="shared" si="35"/>
        <v/>
      </c>
      <c r="V284" s="116"/>
      <c r="W284" s="121"/>
    </row>
    <row r="285" spans="1:23" ht="25.05" customHeight="1" x14ac:dyDescent="0.3">
      <c r="A285" s="64">
        <v>281</v>
      </c>
      <c r="B285" s="60" t="str">
        <f t="shared" si="40"/>
        <v/>
      </c>
      <c r="C285" s="118" t="str">
        <f t="shared" si="41"/>
        <v/>
      </c>
      <c r="D285" s="41" t="str">
        <f t="shared" si="36"/>
        <v/>
      </c>
      <c r="E285" s="65"/>
      <c r="F285" s="38" t="str">
        <f t="shared" si="37"/>
        <v/>
      </c>
      <c r="G285" s="49" t="str">
        <f t="shared" si="38"/>
        <v/>
      </c>
      <c r="H285" s="49" t="str">
        <f t="shared" si="39"/>
        <v/>
      </c>
      <c r="I285" s="119"/>
      <c r="J285" s="119"/>
      <c r="K285" s="119"/>
      <c r="L285" s="11"/>
      <c r="M285" s="65"/>
      <c r="N285" s="123"/>
      <c r="O285" s="123"/>
      <c r="P285" s="120"/>
      <c r="Q285" s="79"/>
      <c r="R285" s="123"/>
      <c r="S285" s="123"/>
      <c r="T285" s="123"/>
      <c r="U285" s="124" t="str">
        <f t="shared" si="35"/>
        <v/>
      </c>
      <c r="V285" s="116"/>
      <c r="W285" s="121"/>
    </row>
    <row r="286" spans="1:23" ht="25.05" customHeight="1" x14ac:dyDescent="0.3">
      <c r="A286" s="64">
        <v>282</v>
      </c>
      <c r="B286" s="60" t="str">
        <f t="shared" si="40"/>
        <v/>
      </c>
      <c r="C286" s="118" t="str">
        <f t="shared" si="41"/>
        <v/>
      </c>
      <c r="D286" s="41" t="str">
        <f t="shared" si="36"/>
        <v/>
      </c>
      <c r="E286" s="65"/>
      <c r="F286" s="38" t="str">
        <f t="shared" si="37"/>
        <v/>
      </c>
      <c r="G286" s="49" t="str">
        <f t="shared" si="38"/>
        <v/>
      </c>
      <c r="H286" s="49" t="str">
        <f t="shared" si="39"/>
        <v/>
      </c>
      <c r="I286" s="119"/>
      <c r="J286" s="119"/>
      <c r="K286" s="119"/>
      <c r="L286" s="11"/>
      <c r="M286" s="65"/>
      <c r="N286" s="123"/>
      <c r="O286" s="123"/>
      <c r="P286" s="120"/>
      <c r="Q286" s="79"/>
      <c r="R286" s="123"/>
      <c r="S286" s="123"/>
      <c r="T286" s="123"/>
      <c r="U286" s="124" t="str">
        <f t="shared" si="35"/>
        <v/>
      </c>
      <c r="V286" s="116"/>
      <c r="W286" s="121"/>
    </row>
    <row r="287" spans="1:23" ht="25.05" customHeight="1" x14ac:dyDescent="0.3">
      <c r="A287" s="64">
        <v>283</v>
      </c>
      <c r="B287" s="60" t="str">
        <f t="shared" si="40"/>
        <v/>
      </c>
      <c r="C287" s="118" t="str">
        <f t="shared" si="41"/>
        <v/>
      </c>
      <c r="D287" s="41" t="str">
        <f t="shared" si="36"/>
        <v/>
      </c>
      <c r="E287" s="65"/>
      <c r="F287" s="38" t="str">
        <f t="shared" si="37"/>
        <v/>
      </c>
      <c r="G287" s="49" t="str">
        <f t="shared" si="38"/>
        <v/>
      </c>
      <c r="H287" s="49" t="str">
        <f t="shared" si="39"/>
        <v/>
      </c>
      <c r="I287" s="119"/>
      <c r="J287" s="119"/>
      <c r="K287" s="119"/>
      <c r="L287" s="11"/>
      <c r="M287" s="65"/>
      <c r="N287" s="123"/>
      <c r="O287" s="123"/>
      <c r="P287" s="120"/>
      <c r="Q287" s="79"/>
      <c r="R287" s="123"/>
      <c r="S287" s="123"/>
      <c r="T287" s="123"/>
      <c r="U287" s="124" t="str">
        <f t="shared" si="35"/>
        <v/>
      </c>
      <c r="V287" s="116"/>
      <c r="W287" s="121"/>
    </row>
    <row r="288" spans="1:23" ht="25.05" customHeight="1" x14ac:dyDescent="0.3">
      <c r="A288" s="64">
        <v>284</v>
      </c>
      <c r="B288" s="60" t="str">
        <f t="shared" si="40"/>
        <v/>
      </c>
      <c r="C288" s="118" t="str">
        <f t="shared" si="41"/>
        <v/>
      </c>
      <c r="D288" s="41" t="str">
        <f t="shared" si="36"/>
        <v/>
      </c>
      <c r="E288" s="65"/>
      <c r="F288" s="38" t="str">
        <f t="shared" si="37"/>
        <v/>
      </c>
      <c r="G288" s="49" t="str">
        <f t="shared" si="38"/>
        <v/>
      </c>
      <c r="H288" s="49" t="str">
        <f t="shared" si="39"/>
        <v/>
      </c>
      <c r="I288" s="119"/>
      <c r="J288" s="119"/>
      <c r="K288" s="119"/>
      <c r="L288" s="11"/>
      <c r="M288" s="65"/>
      <c r="N288" s="123"/>
      <c r="O288" s="123"/>
      <c r="P288" s="120"/>
      <c r="Q288" s="79"/>
      <c r="R288" s="123"/>
      <c r="S288" s="123"/>
      <c r="T288" s="123"/>
      <c r="U288" s="124" t="str">
        <f t="shared" si="35"/>
        <v/>
      </c>
      <c r="V288" s="116"/>
      <c r="W288" s="121"/>
    </row>
    <row r="289" spans="1:23" ht="25.05" customHeight="1" x14ac:dyDescent="0.3">
      <c r="A289" s="64">
        <v>285</v>
      </c>
      <c r="B289" s="60" t="str">
        <f t="shared" si="40"/>
        <v/>
      </c>
      <c r="C289" s="118" t="str">
        <f t="shared" si="41"/>
        <v/>
      </c>
      <c r="D289" s="41" t="str">
        <f t="shared" si="36"/>
        <v/>
      </c>
      <c r="E289" s="65"/>
      <c r="F289" s="38" t="str">
        <f t="shared" si="37"/>
        <v/>
      </c>
      <c r="G289" s="49" t="str">
        <f t="shared" si="38"/>
        <v/>
      </c>
      <c r="H289" s="49" t="str">
        <f t="shared" si="39"/>
        <v/>
      </c>
      <c r="I289" s="119"/>
      <c r="J289" s="119"/>
      <c r="K289" s="119"/>
      <c r="L289" s="11"/>
      <c r="M289" s="65"/>
      <c r="N289" s="123"/>
      <c r="O289" s="123"/>
      <c r="P289" s="120"/>
      <c r="Q289" s="79"/>
      <c r="R289" s="123"/>
      <c r="S289" s="123"/>
      <c r="T289" s="123"/>
      <c r="U289" s="124" t="str">
        <f t="shared" si="35"/>
        <v/>
      </c>
      <c r="V289" s="116"/>
      <c r="W289" s="121"/>
    </row>
    <row r="290" spans="1:23" ht="25.05" customHeight="1" x14ac:dyDescent="0.3">
      <c r="A290" s="64">
        <v>286</v>
      </c>
      <c r="B290" s="60" t="str">
        <f t="shared" si="40"/>
        <v/>
      </c>
      <c r="C290" s="118" t="str">
        <f t="shared" si="41"/>
        <v/>
      </c>
      <c r="D290" s="41" t="str">
        <f t="shared" si="36"/>
        <v/>
      </c>
      <c r="E290" s="65"/>
      <c r="F290" s="38" t="str">
        <f t="shared" si="37"/>
        <v/>
      </c>
      <c r="G290" s="49" t="str">
        <f t="shared" si="38"/>
        <v/>
      </c>
      <c r="H290" s="49" t="str">
        <f t="shared" si="39"/>
        <v/>
      </c>
      <c r="I290" s="119"/>
      <c r="J290" s="119"/>
      <c r="K290" s="119"/>
      <c r="L290" s="11"/>
      <c r="M290" s="65"/>
      <c r="N290" s="123"/>
      <c r="O290" s="123"/>
      <c r="P290" s="120"/>
      <c r="Q290" s="79"/>
      <c r="R290" s="123"/>
      <c r="S290" s="123"/>
      <c r="T290" s="123"/>
      <c r="U290" s="124" t="str">
        <f t="shared" si="35"/>
        <v/>
      </c>
      <c r="V290" s="116"/>
      <c r="W290" s="121"/>
    </row>
    <row r="291" spans="1:23" ht="25.05" customHeight="1" x14ac:dyDescent="0.3">
      <c r="A291" s="64">
        <v>287</v>
      </c>
      <c r="B291" s="60" t="str">
        <f t="shared" si="40"/>
        <v/>
      </c>
      <c r="C291" s="118" t="str">
        <f t="shared" si="41"/>
        <v/>
      </c>
      <c r="D291" s="41" t="str">
        <f t="shared" si="36"/>
        <v/>
      </c>
      <c r="E291" s="65"/>
      <c r="F291" s="38" t="str">
        <f t="shared" si="37"/>
        <v/>
      </c>
      <c r="G291" s="49" t="str">
        <f t="shared" si="38"/>
        <v/>
      </c>
      <c r="H291" s="49" t="str">
        <f t="shared" si="39"/>
        <v/>
      </c>
      <c r="I291" s="119"/>
      <c r="J291" s="119"/>
      <c r="K291" s="119"/>
      <c r="L291" s="11"/>
      <c r="M291" s="65"/>
      <c r="N291" s="123"/>
      <c r="O291" s="123"/>
      <c r="P291" s="120"/>
      <c r="Q291" s="79"/>
      <c r="R291" s="123"/>
      <c r="S291" s="123"/>
      <c r="T291" s="123"/>
      <c r="U291" s="124" t="str">
        <f t="shared" si="35"/>
        <v/>
      </c>
      <c r="V291" s="116"/>
      <c r="W291" s="121"/>
    </row>
    <row r="292" spans="1:23" ht="25.05" customHeight="1" x14ac:dyDescent="0.3">
      <c r="A292" s="64">
        <v>288</v>
      </c>
      <c r="B292" s="60" t="str">
        <f t="shared" si="40"/>
        <v/>
      </c>
      <c r="C292" s="118" t="str">
        <f t="shared" si="41"/>
        <v/>
      </c>
      <c r="D292" s="41" t="str">
        <f t="shared" si="36"/>
        <v/>
      </c>
      <c r="E292" s="65"/>
      <c r="F292" s="38" t="str">
        <f t="shared" si="37"/>
        <v/>
      </c>
      <c r="G292" s="49" t="str">
        <f t="shared" si="38"/>
        <v/>
      </c>
      <c r="H292" s="49" t="str">
        <f t="shared" si="39"/>
        <v/>
      </c>
      <c r="I292" s="119"/>
      <c r="J292" s="119"/>
      <c r="K292" s="119"/>
      <c r="L292" s="11"/>
      <c r="M292" s="65"/>
      <c r="N292" s="123"/>
      <c r="O292" s="123"/>
      <c r="P292" s="120"/>
      <c r="Q292" s="79"/>
      <c r="R292" s="123"/>
      <c r="S292" s="123"/>
      <c r="T292" s="123"/>
      <c r="U292" s="124" t="str">
        <f t="shared" si="35"/>
        <v/>
      </c>
      <c r="V292" s="116"/>
      <c r="W292" s="121"/>
    </row>
    <row r="293" spans="1:23" ht="25.05" customHeight="1" x14ac:dyDescent="0.3">
      <c r="A293" s="64">
        <v>289</v>
      </c>
      <c r="B293" s="60" t="str">
        <f t="shared" si="40"/>
        <v/>
      </c>
      <c r="C293" s="118" t="str">
        <f t="shared" si="41"/>
        <v/>
      </c>
      <c r="D293" s="41" t="str">
        <f t="shared" si="36"/>
        <v/>
      </c>
      <c r="E293" s="65"/>
      <c r="F293" s="38" t="str">
        <f t="shared" si="37"/>
        <v/>
      </c>
      <c r="G293" s="49" t="str">
        <f t="shared" si="38"/>
        <v/>
      </c>
      <c r="H293" s="49" t="str">
        <f t="shared" si="39"/>
        <v/>
      </c>
      <c r="I293" s="119"/>
      <c r="J293" s="119"/>
      <c r="K293" s="119"/>
      <c r="L293" s="11"/>
      <c r="M293" s="65"/>
      <c r="N293" s="123"/>
      <c r="O293" s="123"/>
      <c r="P293" s="120"/>
      <c r="Q293" s="79"/>
      <c r="R293" s="123"/>
      <c r="S293" s="123"/>
      <c r="T293" s="123"/>
      <c r="U293" s="124" t="str">
        <f t="shared" si="35"/>
        <v/>
      </c>
      <c r="V293" s="116"/>
      <c r="W293" s="121"/>
    </row>
    <row r="294" spans="1:23" ht="25.05" customHeight="1" x14ac:dyDescent="0.3">
      <c r="A294" s="64">
        <v>290</v>
      </c>
      <c r="B294" s="60" t="str">
        <f t="shared" si="40"/>
        <v/>
      </c>
      <c r="C294" s="118" t="str">
        <f t="shared" si="41"/>
        <v/>
      </c>
      <c r="D294" s="41" t="str">
        <f t="shared" si="36"/>
        <v/>
      </c>
      <c r="E294" s="65"/>
      <c r="F294" s="38" t="str">
        <f t="shared" si="37"/>
        <v/>
      </c>
      <c r="G294" s="49" t="str">
        <f t="shared" si="38"/>
        <v/>
      </c>
      <c r="H294" s="49" t="str">
        <f t="shared" si="39"/>
        <v/>
      </c>
      <c r="I294" s="119"/>
      <c r="J294" s="119"/>
      <c r="K294" s="119"/>
      <c r="L294" s="11"/>
      <c r="M294" s="65"/>
      <c r="N294" s="123"/>
      <c r="O294" s="123"/>
      <c r="P294" s="120"/>
      <c r="Q294" s="79"/>
      <c r="R294" s="123"/>
      <c r="S294" s="123"/>
      <c r="T294" s="123"/>
      <c r="U294" s="124" t="str">
        <f t="shared" si="35"/>
        <v/>
      </c>
      <c r="V294" s="116"/>
      <c r="W294" s="121"/>
    </row>
    <row r="295" spans="1:23" ht="25.05" customHeight="1" x14ac:dyDescent="0.3">
      <c r="A295" s="64">
        <v>291</v>
      </c>
      <c r="B295" s="60" t="str">
        <f t="shared" si="40"/>
        <v/>
      </c>
      <c r="C295" s="118" t="str">
        <f t="shared" si="41"/>
        <v/>
      </c>
      <c r="D295" s="41" t="str">
        <f t="shared" si="36"/>
        <v/>
      </c>
      <c r="E295" s="65"/>
      <c r="F295" s="38" t="str">
        <f t="shared" si="37"/>
        <v/>
      </c>
      <c r="G295" s="49" t="str">
        <f t="shared" si="38"/>
        <v/>
      </c>
      <c r="H295" s="49" t="str">
        <f t="shared" si="39"/>
        <v/>
      </c>
      <c r="I295" s="119"/>
      <c r="J295" s="119"/>
      <c r="K295" s="119"/>
      <c r="L295" s="11"/>
      <c r="M295" s="65"/>
      <c r="N295" s="123"/>
      <c r="O295" s="123"/>
      <c r="P295" s="120"/>
      <c r="Q295" s="79"/>
      <c r="R295" s="123"/>
      <c r="S295" s="123"/>
      <c r="T295" s="123"/>
      <c r="U295" s="124" t="str">
        <f t="shared" si="35"/>
        <v/>
      </c>
      <c r="V295" s="116"/>
      <c r="W295" s="121"/>
    </row>
    <row r="296" spans="1:23" ht="25.05" customHeight="1" x14ac:dyDescent="0.3">
      <c r="A296" s="64">
        <v>292</v>
      </c>
      <c r="B296" s="60" t="str">
        <f t="shared" si="40"/>
        <v/>
      </c>
      <c r="C296" s="118" t="str">
        <f t="shared" si="41"/>
        <v/>
      </c>
      <c r="D296" s="41" t="str">
        <f t="shared" si="36"/>
        <v/>
      </c>
      <c r="E296" s="65"/>
      <c r="F296" s="38" t="str">
        <f t="shared" si="37"/>
        <v/>
      </c>
      <c r="G296" s="49" t="str">
        <f t="shared" si="38"/>
        <v/>
      </c>
      <c r="H296" s="49" t="str">
        <f t="shared" si="39"/>
        <v/>
      </c>
      <c r="I296" s="119"/>
      <c r="J296" s="119"/>
      <c r="K296" s="119"/>
      <c r="L296" s="11"/>
      <c r="M296" s="65"/>
      <c r="N296" s="123"/>
      <c r="O296" s="123"/>
      <c r="P296" s="120"/>
      <c r="Q296" s="79"/>
      <c r="R296" s="123"/>
      <c r="S296" s="123"/>
      <c r="T296" s="123"/>
      <c r="U296" s="124" t="str">
        <f t="shared" si="35"/>
        <v/>
      </c>
      <c r="V296" s="116"/>
      <c r="W296" s="121"/>
    </row>
    <row r="297" spans="1:23" ht="25.05" customHeight="1" x14ac:dyDescent="0.3">
      <c r="A297" s="64">
        <v>293</v>
      </c>
      <c r="B297" s="60" t="str">
        <f t="shared" si="40"/>
        <v/>
      </c>
      <c r="C297" s="118" t="str">
        <f t="shared" si="41"/>
        <v/>
      </c>
      <c r="D297" s="41" t="str">
        <f t="shared" si="36"/>
        <v/>
      </c>
      <c r="E297" s="65"/>
      <c r="F297" s="38" t="str">
        <f t="shared" si="37"/>
        <v/>
      </c>
      <c r="G297" s="49" t="str">
        <f t="shared" si="38"/>
        <v/>
      </c>
      <c r="H297" s="49" t="str">
        <f t="shared" si="39"/>
        <v/>
      </c>
      <c r="I297" s="119"/>
      <c r="J297" s="119"/>
      <c r="K297" s="119"/>
      <c r="L297" s="11"/>
      <c r="M297" s="65"/>
      <c r="N297" s="123"/>
      <c r="O297" s="123"/>
      <c r="P297" s="120"/>
      <c r="Q297" s="79"/>
      <c r="R297" s="123"/>
      <c r="S297" s="123"/>
      <c r="T297" s="123"/>
      <c r="U297" s="124" t="str">
        <f t="shared" si="35"/>
        <v/>
      </c>
      <c r="V297" s="116"/>
      <c r="W297" s="121"/>
    </row>
    <row r="298" spans="1:23" ht="25.05" customHeight="1" x14ac:dyDescent="0.3">
      <c r="A298" s="64">
        <v>294</v>
      </c>
      <c r="B298" s="60" t="str">
        <f t="shared" si="40"/>
        <v/>
      </c>
      <c r="C298" s="118" t="str">
        <f t="shared" si="41"/>
        <v/>
      </c>
      <c r="D298" s="41" t="str">
        <f t="shared" si="36"/>
        <v/>
      </c>
      <c r="E298" s="65"/>
      <c r="F298" s="38" t="str">
        <f t="shared" si="37"/>
        <v/>
      </c>
      <c r="G298" s="49" t="str">
        <f t="shared" si="38"/>
        <v/>
      </c>
      <c r="H298" s="49" t="str">
        <f t="shared" si="39"/>
        <v/>
      </c>
      <c r="I298" s="119"/>
      <c r="J298" s="119"/>
      <c r="K298" s="119"/>
      <c r="L298" s="11"/>
      <c r="M298" s="65"/>
      <c r="N298" s="123"/>
      <c r="O298" s="123"/>
      <c r="P298" s="120"/>
      <c r="Q298" s="79"/>
      <c r="R298" s="123"/>
      <c r="S298" s="123"/>
      <c r="T298" s="123"/>
      <c r="U298" s="124" t="str">
        <f t="shared" si="35"/>
        <v/>
      </c>
      <c r="V298" s="116"/>
      <c r="W298" s="121"/>
    </row>
    <row r="299" spans="1:23" ht="25.05" customHeight="1" x14ac:dyDescent="0.3">
      <c r="A299" s="64">
        <v>295</v>
      </c>
      <c r="B299" s="60" t="str">
        <f t="shared" si="40"/>
        <v/>
      </c>
      <c r="C299" s="118" t="str">
        <f t="shared" si="41"/>
        <v/>
      </c>
      <c r="D299" s="41" t="str">
        <f t="shared" si="36"/>
        <v/>
      </c>
      <c r="E299" s="65"/>
      <c r="F299" s="38" t="str">
        <f t="shared" si="37"/>
        <v/>
      </c>
      <c r="G299" s="49" t="str">
        <f t="shared" si="38"/>
        <v/>
      </c>
      <c r="H299" s="49" t="str">
        <f t="shared" si="39"/>
        <v/>
      </c>
      <c r="I299" s="119"/>
      <c r="J299" s="119"/>
      <c r="K299" s="119"/>
      <c r="L299" s="11"/>
      <c r="M299" s="65"/>
      <c r="N299" s="123"/>
      <c r="O299" s="123"/>
      <c r="P299" s="120"/>
      <c r="Q299" s="79"/>
      <c r="R299" s="123"/>
      <c r="S299" s="123"/>
      <c r="T299" s="123"/>
      <c r="U299" s="124" t="str">
        <f t="shared" si="35"/>
        <v/>
      </c>
      <c r="V299" s="116"/>
      <c r="W299" s="121"/>
    </row>
    <row r="300" spans="1:23" ht="25.05" customHeight="1" x14ac:dyDescent="0.3">
      <c r="A300" s="64">
        <v>296</v>
      </c>
      <c r="B300" s="60" t="str">
        <f t="shared" si="40"/>
        <v/>
      </c>
      <c r="C300" s="118" t="str">
        <f t="shared" si="41"/>
        <v/>
      </c>
      <c r="D300" s="41" t="str">
        <f t="shared" si="36"/>
        <v/>
      </c>
      <c r="E300" s="65"/>
      <c r="F300" s="38" t="str">
        <f t="shared" si="37"/>
        <v/>
      </c>
      <c r="G300" s="49" t="str">
        <f t="shared" si="38"/>
        <v/>
      </c>
      <c r="H300" s="49" t="str">
        <f t="shared" si="39"/>
        <v/>
      </c>
      <c r="I300" s="119"/>
      <c r="J300" s="119"/>
      <c r="K300" s="119"/>
      <c r="L300" s="11"/>
      <c r="M300" s="65"/>
      <c r="N300" s="123"/>
      <c r="O300" s="123"/>
      <c r="P300" s="120"/>
      <c r="Q300" s="79"/>
      <c r="R300" s="123"/>
      <c r="S300" s="123"/>
      <c r="T300" s="123"/>
      <c r="U300" s="124" t="str">
        <f t="shared" si="35"/>
        <v/>
      </c>
      <c r="V300" s="116"/>
      <c r="W300" s="121"/>
    </row>
    <row r="301" spans="1:23" ht="25.05" customHeight="1" x14ac:dyDescent="0.3">
      <c r="A301" s="64">
        <v>297</v>
      </c>
      <c r="B301" s="60" t="str">
        <f t="shared" si="40"/>
        <v/>
      </c>
      <c r="C301" s="118" t="str">
        <f t="shared" si="41"/>
        <v/>
      </c>
      <c r="D301" s="41" t="str">
        <f t="shared" si="36"/>
        <v/>
      </c>
      <c r="E301" s="65"/>
      <c r="F301" s="38" t="str">
        <f t="shared" si="37"/>
        <v/>
      </c>
      <c r="G301" s="49" t="str">
        <f t="shared" si="38"/>
        <v/>
      </c>
      <c r="H301" s="49" t="str">
        <f t="shared" si="39"/>
        <v/>
      </c>
      <c r="I301" s="119"/>
      <c r="J301" s="119"/>
      <c r="K301" s="119"/>
      <c r="L301" s="11"/>
      <c r="M301" s="65"/>
      <c r="N301" s="123"/>
      <c r="O301" s="123"/>
      <c r="P301" s="120"/>
      <c r="Q301" s="79"/>
      <c r="R301" s="123"/>
      <c r="S301" s="123"/>
      <c r="T301" s="123"/>
      <c r="U301" s="124" t="str">
        <f t="shared" si="35"/>
        <v/>
      </c>
      <c r="V301" s="116"/>
      <c r="W301" s="121"/>
    </row>
    <row r="302" spans="1:23" ht="25.05" customHeight="1" x14ac:dyDescent="0.3">
      <c r="A302" s="64">
        <v>298</v>
      </c>
      <c r="B302" s="60" t="str">
        <f t="shared" si="40"/>
        <v/>
      </c>
      <c r="C302" s="118" t="str">
        <f t="shared" si="41"/>
        <v/>
      </c>
      <c r="D302" s="41" t="str">
        <f t="shared" si="36"/>
        <v/>
      </c>
      <c r="E302" s="65"/>
      <c r="F302" s="38" t="str">
        <f t="shared" si="37"/>
        <v/>
      </c>
      <c r="G302" s="49" t="str">
        <f t="shared" si="38"/>
        <v/>
      </c>
      <c r="H302" s="49" t="str">
        <f t="shared" si="39"/>
        <v/>
      </c>
      <c r="I302" s="119"/>
      <c r="J302" s="119"/>
      <c r="K302" s="119"/>
      <c r="L302" s="11"/>
      <c r="M302" s="65"/>
      <c r="N302" s="123"/>
      <c r="O302" s="123"/>
      <c r="P302" s="120"/>
      <c r="Q302" s="79"/>
      <c r="R302" s="123"/>
      <c r="S302" s="123"/>
      <c r="T302" s="123"/>
      <c r="U302" s="124" t="str">
        <f t="shared" si="35"/>
        <v/>
      </c>
      <c r="V302" s="116"/>
      <c r="W302" s="121"/>
    </row>
    <row r="303" spans="1:23" ht="25.05" customHeight="1" x14ac:dyDescent="0.3">
      <c r="A303" s="64">
        <v>299</v>
      </c>
      <c r="B303" s="60" t="str">
        <f t="shared" si="40"/>
        <v/>
      </c>
      <c r="C303" s="118" t="str">
        <f t="shared" si="41"/>
        <v/>
      </c>
      <c r="D303" s="41" t="str">
        <f t="shared" si="36"/>
        <v/>
      </c>
      <c r="E303" s="65"/>
      <c r="F303" s="38" t="str">
        <f t="shared" si="37"/>
        <v/>
      </c>
      <c r="G303" s="49" t="str">
        <f t="shared" si="38"/>
        <v/>
      </c>
      <c r="H303" s="49" t="str">
        <f t="shared" si="39"/>
        <v/>
      </c>
      <c r="I303" s="119"/>
      <c r="J303" s="119"/>
      <c r="K303" s="119"/>
      <c r="L303" s="11"/>
      <c r="M303" s="65"/>
      <c r="N303" s="123"/>
      <c r="O303" s="123"/>
      <c r="P303" s="120"/>
      <c r="Q303" s="79"/>
      <c r="R303" s="123"/>
      <c r="S303" s="123"/>
      <c r="T303" s="123"/>
      <c r="U303" s="124" t="str">
        <f t="shared" si="35"/>
        <v/>
      </c>
      <c r="V303" s="116"/>
      <c r="W303" s="121"/>
    </row>
    <row r="304" spans="1:23" ht="25.05" customHeight="1" x14ac:dyDescent="0.3">
      <c r="A304" s="64">
        <v>300</v>
      </c>
      <c r="B304" s="60" t="str">
        <f t="shared" si="40"/>
        <v/>
      </c>
      <c r="C304" s="118" t="str">
        <f t="shared" si="41"/>
        <v/>
      </c>
      <c r="D304" s="41" t="str">
        <f t="shared" si="36"/>
        <v/>
      </c>
      <c r="E304" s="65"/>
      <c r="F304" s="38" t="str">
        <f t="shared" si="37"/>
        <v/>
      </c>
      <c r="G304" s="49" t="str">
        <f t="shared" si="38"/>
        <v/>
      </c>
      <c r="H304" s="49" t="str">
        <f t="shared" si="39"/>
        <v/>
      </c>
      <c r="I304" s="119"/>
      <c r="J304" s="119"/>
      <c r="K304" s="119"/>
      <c r="L304" s="11"/>
      <c r="M304" s="65"/>
      <c r="N304" s="123"/>
      <c r="O304" s="123"/>
      <c r="P304" s="120"/>
      <c r="Q304" s="79"/>
      <c r="R304" s="123"/>
      <c r="S304" s="123"/>
      <c r="T304" s="123"/>
      <c r="U304" s="124" t="str">
        <f t="shared" si="35"/>
        <v/>
      </c>
      <c r="V304" s="116"/>
      <c r="W304" s="121"/>
    </row>
    <row r="305" spans="1:23" ht="25.05" customHeight="1" x14ac:dyDescent="0.3">
      <c r="A305" s="64">
        <v>301</v>
      </c>
      <c r="B305" s="60" t="str">
        <f t="shared" si="40"/>
        <v/>
      </c>
      <c r="C305" s="118" t="str">
        <f t="shared" si="41"/>
        <v/>
      </c>
      <c r="D305" s="41" t="str">
        <f t="shared" si="36"/>
        <v/>
      </c>
      <c r="E305" s="65"/>
      <c r="F305" s="38" t="str">
        <f t="shared" si="37"/>
        <v/>
      </c>
      <c r="G305" s="49" t="str">
        <f t="shared" si="38"/>
        <v/>
      </c>
      <c r="H305" s="49" t="str">
        <f t="shared" si="39"/>
        <v/>
      </c>
      <c r="I305" s="119"/>
      <c r="J305" s="119"/>
      <c r="K305" s="119"/>
      <c r="L305" s="11"/>
      <c r="M305" s="65"/>
      <c r="N305" s="123"/>
      <c r="O305" s="123"/>
      <c r="P305" s="120"/>
      <c r="Q305" s="79"/>
      <c r="R305" s="123"/>
      <c r="S305" s="123"/>
      <c r="T305" s="123"/>
      <c r="U305" s="124" t="str">
        <f t="shared" si="35"/>
        <v/>
      </c>
      <c r="V305" s="116"/>
      <c r="W305" s="121"/>
    </row>
    <row r="306" spans="1:23" ht="25.05" customHeight="1" x14ac:dyDescent="0.3">
      <c r="A306" s="64">
        <v>302</v>
      </c>
      <c r="B306" s="60" t="str">
        <f t="shared" si="40"/>
        <v/>
      </c>
      <c r="C306" s="118" t="str">
        <f t="shared" si="41"/>
        <v/>
      </c>
      <c r="D306" s="41" t="str">
        <f t="shared" si="36"/>
        <v/>
      </c>
      <c r="E306" s="65"/>
      <c r="F306" s="38" t="str">
        <f t="shared" si="37"/>
        <v/>
      </c>
      <c r="G306" s="49" t="str">
        <f t="shared" si="38"/>
        <v/>
      </c>
      <c r="H306" s="49" t="str">
        <f t="shared" si="39"/>
        <v/>
      </c>
      <c r="I306" s="119"/>
      <c r="J306" s="119"/>
      <c r="K306" s="119"/>
      <c r="L306" s="11"/>
      <c r="M306" s="65"/>
      <c r="N306" s="123"/>
      <c r="O306" s="123"/>
      <c r="P306" s="120"/>
      <c r="Q306" s="79"/>
      <c r="R306" s="123"/>
      <c r="S306" s="123"/>
      <c r="T306" s="123"/>
      <c r="U306" s="124" t="str">
        <f t="shared" si="35"/>
        <v/>
      </c>
      <c r="V306" s="116"/>
      <c r="W306" s="121"/>
    </row>
    <row r="307" spans="1:23" ht="25.05" customHeight="1" x14ac:dyDescent="0.3">
      <c r="A307" s="64">
        <v>303</v>
      </c>
      <c r="B307" s="60" t="str">
        <f t="shared" si="40"/>
        <v/>
      </c>
      <c r="C307" s="118" t="str">
        <f t="shared" si="41"/>
        <v/>
      </c>
      <c r="D307" s="41" t="str">
        <f t="shared" si="36"/>
        <v/>
      </c>
      <c r="E307" s="65"/>
      <c r="F307" s="38" t="str">
        <f t="shared" si="37"/>
        <v/>
      </c>
      <c r="G307" s="49" t="str">
        <f t="shared" si="38"/>
        <v/>
      </c>
      <c r="H307" s="49" t="str">
        <f t="shared" si="39"/>
        <v/>
      </c>
      <c r="I307" s="119"/>
      <c r="J307" s="119"/>
      <c r="K307" s="119"/>
      <c r="L307" s="11"/>
      <c r="M307" s="65"/>
      <c r="N307" s="123"/>
      <c r="O307" s="123"/>
      <c r="P307" s="120"/>
      <c r="Q307" s="79"/>
      <c r="R307" s="123"/>
      <c r="S307" s="123"/>
      <c r="T307" s="123"/>
      <c r="U307" s="124" t="str">
        <f t="shared" si="35"/>
        <v/>
      </c>
      <c r="V307" s="116"/>
      <c r="W307" s="121"/>
    </row>
    <row r="308" spans="1:23" ht="25.05" customHeight="1" x14ac:dyDescent="0.3">
      <c r="A308" s="64">
        <v>304</v>
      </c>
      <c r="B308" s="60" t="str">
        <f t="shared" si="40"/>
        <v/>
      </c>
      <c r="C308" s="118" t="str">
        <f t="shared" si="41"/>
        <v/>
      </c>
      <c r="D308" s="41" t="str">
        <f t="shared" si="36"/>
        <v/>
      </c>
      <c r="E308" s="65"/>
      <c r="F308" s="38" t="str">
        <f t="shared" si="37"/>
        <v/>
      </c>
      <c r="G308" s="49" t="str">
        <f t="shared" si="38"/>
        <v/>
      </c>
      <c r="H308" s="49" t="str">
        <f t="shared" si="39"/>
        <v/>
      </c>
      <c r="I308" s="119"/>
      <c r="J308" s="119"/>
      <c r="K308" s="119"/>
      <c r="L308" s="11"/>
      <c r="M308" s="65"/>
      <c r="N308" s="123"/>
      <c r="O308" s="123"/>
      <c r="P308" s="120"/>
      <c r="Q308" s="79"/>
      <c r="R308" s="123"/>
      <c r="S308" s="123"/>
      <c r="T308" s="123"/>
      <c r="U308" s="124" t="str">
        <f t="shared" si="35"/>
        <v/>
      </c>
      <c r="V308" s="116"/>
      <c r="W308" s="121"/>
    </row>
    <row r="309" spans="1:23" ht="25.05" customHeight="1" x14ac:dyDescent="0.3">
      <c r="A309" s="64">
        <v>305</v>
      </c>
      <c r="B309" s="60" t="str">
        <f t="shared" si="40"/>
        <v/>
      </c>
      <c r="C309" s="118" t="str">
        <f t="shared" si="41"/>
        <v/>
      </c>
      <c r="D309" s="41" t="str">
        <f t="shared" si="36"/>
        <v/>
      </c>
      <c r="E309" s="65"/>
      <c r="F309" s="38" t="str">
        <f t="shared" si="37"/>
        <v/>
      </c>
      <c r="G309" s="49" t="str">
        <f t="shared" si="38"/>
        <v/>
      </c>
      <c r="H309" s="49" t="str">
        <f t="shared" si="39"/>
        <v/>
      </c>
      <c r="I309" s="119"/>
      <c r="J309" s="119"/>
      <c r="K309" s="119"/>
      <c r="L309" s="11"/>
      <c r="M309" s="65"/>
      <c r="N309" s="123"/>
      <c r="O309" s="123"/>
      <c r="P309" s="120"/>
      <c r="Q309" s="79"/>
      <c r="R309" s="123"/>
      <c r="S309" s="123"/>
      <c r="T309" s="123"/>
      <c r="U309" s="124" t="str">
        <f t="shared" si="35"/>
        <v/>
      </c>
      <c r="V309" s="116"/>
      <c r="W309" s="121"/>
    </row>
    <row r="310" spans="1:23" ht="25.05" customHeight="1" x14ac:dyDescent="0.3">
      <c r="A310" s="64">
        <v>306</v>
      </c>
      <c r="B310" s="60" t="str">
        <f t="shared" si="40"/>
        <v/>
      </c>
      <c r="C310" s="118" t="str">
        <f t="shared" si="41"/>
        <v/>
      </c>
      <c r="D310" s="41" t="str">
        <f t="shared" si="36"/>
        <v/>
      </c>
      <c r="E310" s="65"/>
      <c r="F310" s="38" t="str">
        <f t="shared" si="37"/>
        <v/>
      </c>
      <c r="G310" s="49" t="str">
        <f t="shared" si="38"/>
        <v/>
      </c>
      <c r="H310" s="49" t="str">
        <f t="shared" si="39"/>
        <v/>
      </c>
      <c r="I310" s="119"/>
      <c r="J310" s="119"/>
      <c r="K310" s="119"/>
      <c r="L310" s="11"/>
      <c r="M310" s="65"/>
      <c r="N310" s="123"/>
      <c r="O310" s="123"/>
      <c r="P310" s="120"/>
      <c r="Q310" s="79"/>
      <c r="R310" s="123"/>
      <c r="S310" s="123"/>
      <c r="T310" s="123"/>
      <c r="U310" s="124" t="str">
        <f t="shared" si="35"/>
        <v/>
      </c>
      <c r="V310" s="116"/>
      <c r="W310" s="121"/>
    </row>
    <row r="311" spans="1:23" ht="25.05" customHeight="1" x14ac:dyDescent="0.3">
      <c r="A311" s="64">
        <v>307</v>
      </c>
      <c r="B311" s="60" t="str">
        <f t="shared" si="40"/>
        <v/>
      </c>
      <c r="C311" s="118" t="str">
        <f t="shared" si="41"/>
        <v/>
      </c>
      <c r="D311" s="41" t="str">
        <f t="shared" si="36"/>
        <v/>
      </c>
      <c r="E311" s="65"/>
      <c r="F311" s="38" t="str">
        <f t="shared" si="37"/>
        <v/>
      </c>
      <c r="G311" s="49" t="str">
        <f t="shared" si="38"/>
        <v/>
      </c>
      <c r="H311" s="49" t="str">
        <f t="shared" si="39"/>
        <v/>
      </c>
      <c r="I311" s="119"/>
      <c r="J311" s="119"/>
      <c r="K311" s="119"/>
      <c r="L311" s="11"/>
      <c r="M311" s="65"/>
      <c r="N311" s="123"/>
      <c r="O311" s="123"/>
      <c r="P311" s="120"/>
      <c r="Q311" s="79"/>
      <c r="R311" s="123"/>
      <c r="S311" s="123"/>
      <c r="T311" s="123"/>
      <c r="U311" s="124" t="str">
        <f t="shared" si="35"/>
        <v/>
      </c>
      <c r="V311" s="116"/>
      <c r="W311" s="121"/>
    </row>
    <row r="312" spans="1:23" ht="25.05" customHeight="1" x14ac:dyDescent="0.3">
      <c r="A312" s="64">
        <v>308</v>
      </c>
      <c r="B312" s="60" t="str">
        <f t="shared" si="40"/>
        <v/>
      </c>
      <c r="C312" s="118" t="str">
        <f t="shared" si="41"/>
        <v/>
      </c>
      <c r="D312" s="41" t="str">
        <f t="shared" si="36"/>
        <v/>
      </c>
      <c r="E312" s="65"/>
      <c r="F312" s="38" t="str">
        <f t="shared" si="37"/>
        <v/>
      </c>
      <c r="G312" s="49" t="str">
        <f t="shared" si="38"/>
        <v/>
      </c>
      <c r="H312" s="49" t="str">
        <f t="shared" si="39"/>
        <v/>
      </c>
      <c r="I312" s="119"/>
      <c r="J312" s="119"/>
      <c r="K312" s="119"/>
      <c r="L312" s="11"/>
      <c r="M312" s="65"/>
      <c r="N312" s="123"/>
      <c r="O312" s="123"/>
      <c r="P312" s="120"/>
      <c r="Q312" s="79"/>
      <c r="R312" s="123"/>
      <c r="S312" s="123"/>
      <c r="T312" s="123"/>
      <c r="U312" s="124" t="str">
        <f t="shared" si="35"/>
        <v/>
      </c>
      <c r="V312" s="116"/>
      <c r="W312" s="121"/>
    </row>
    <row r="313" spans="1:23" ht="25.05" customHeight="1" x14ac:dyDescent="0.3">
      <c r="A313" s="64">
        <v>309</v>
      </c>
      <c r="B313" s="60" t="str">
        <f t="shared" si="40"/>
        <v/>
      </c>
      <c r="C313" s="118" t="str">
        <f t="shared" si="41"/>
        <v/>
      </c>
      <c r="D313" s="41" t="str">
        <f t="shared" si="36"/>
        <v/>
      </c>
      <c r="E313" s="65"/>
      <c r="F313" s="38" t="str">
        <f t="shared" si="37"/>
        <v/>
      </c>
      <c r="G313" s="49" t="str">
        <f t="shared" si="38"/>
        <v/>
      </c>
      <c r="H313" s="49" t="str">
        <f t="shared" si="39"/>
        <v/>
      </c>
      <c r="I313" s="119"/>
      <c r="J313" s="119"/>
      <c r="K313" s="119"/>
      <c r="L313" s="11"/>
      <c r="M313" s="65"/>
      <c r="N313" s="123"/>
      <c r="O313" s="123"/>
      <c r="P313" s="120"/>
      <c r="Q313" s="79"/>
      <c r="R313" s="123"/>
      <c r="S313" s="123"/>
      <c r="T313" s="123"/>
      <c r="U313" s="124" t="str">
        <f t="shared" si="35"/>
        <v/>
      </c>
      <c r="V313" s="116"/>
      <c r="W313" s="121"/>
    </row>
    <row r="314" spans="1:23" ht="25.05" customHeight="1" x14ac:dyDescent="0.3">
      <c r="A314" s="64">
        <v>310</v>
      </c>
      <c r="B314" s="60" t="str">
        <f t="shared" si="40"/>
        <v/>
      </c>
      <c r="C314" s="118" t="str">
        <f t="shared" si="41"/>
        <v/>
      </c>
      <c r="D314" s="41" t="str">
        <f t="shared" si="36"/>
        <v/>
      </c>
      <c r="E314" s="65"/>
      <c r="F314" s="38" t="str">
        <f t="shared" si="37"/>
        <v/>
      </c>
      <c r="G314" s="49" t="str">
        <f t="shared" si="38"/>
        <v/>
      </c>
      <c r="H314" s="49" t="str">
        <f t="shared" si="39"/>
        <v/>
      </c>
      <c r="I314" s="119"/>
      <c r="J314" s="119"/>
      <c r="K314" s="119"/>
      <c r="L314" s="11"/>
      <c r="M314" s="65"/>
      <c r="N314" s="123"/>
      <c r="O314" s="123"/>
      <c r="P314" s="120"/>
      <c r="Q314" s="79"/>
      <c r="R314" s="123"/>
      <c r="S314" s="123"/>
      <c r="T314" s="123"/>
      <c r="U314" s="124" t="str">
        <f t="shared" si="35"/>
        <v/>
      </c>
      <c r="V314" s="116"/>
      <c r="W314" s="121"/>
    </row>
    <row r="315" spans="1:23" ht="25.05" customHeight="1" x14ac:dyDescent="0.3">
      <c r="A315" s="64">
        <v>311</v>
      </c>
      <c r="B315" s="60" t="str">
        <f t="shared" si="40"/>
        <v/>
      </c>
      <c r="C315" s="118" t="str">
        <f t="shared" si="41"/>
        <v/>
      </c>
      <c r="D315" s="41" t="str">
        <f t="shared" si="36"/>
        <v/>
      </c>
      <c r="E315" s="65"/>
      <c r="F315" s="38" t="str">
        <f t="shared" si="37"/>
        <v/>
      </c>
      <c r="G315" s="49" t="str">
        <f t="shared" si="38"/>
        <v/>
      </c>
      <c r="H315" s="49" t="str">
        <f t="shared" si="39"/>
        <v/>
      </c>
      <c r="I315" s="119"/>
      <c r="J315" s="119"/>
      <c r="K315" s="119"/>
      <c r="L315" s="11"/>
      <c r="M315" s="65"/>
      <c r="N315" s="123"/>
      <c r="O315" s="123"/>
      <c r="P315" s="120"/>
      <c r="Q315" s="79"/>
      <c r="R315" s="123"/>
      <c r="S315" s="123"/>
      <c r="T315" s="123"/>
      <c r="U315" s="124" t="str">
        <f t="shared" si="35"/>
        <v/>
      </c>
      <c r="V315" s="116"/>
      <c r="W315" s="121"/>
    </row>
    <row r="316" spans="1:23" ht="25.05" customHeight="1" x14ac:dyDescent="0.3">
      <c r="A316" s="64">
        <v>312</v>
      </c>
      <c r="B316" s="60" t="str">
        <f t="shared" si="40"/>
        <v/>
      </c>
      <c r="C316" s="118" t="str">
        <f t="shared" si="41"/>
        <v/>
      </c>
      <c r="D316" s="41" t="str">
        <f t="shared" si="36"/>
        <v/>
      </c>
      <c r="E316" s="65"/>
      <c r="F316" s="38" t="str">
        <f t="shared" si="37"/>
        <v/>
      </c>
      <c r="G316" s="49" t="str">
        <f t="shared" si="38"/>
        <v/>
      </c>
      <c r="H316" s="49" t="str">
        <f t="shared" si="39"/>
        <v/>
      </c>
      <c r="I316" s="119"/>
      <c r="J316" s="119"/>
      <c r="K316" s="119"/>
      <c r="L316" s="11"/>
      <c r="M316" s="65"/>
      <c r="N316" s="123"/>
      <c r="O316" s="123"/>
      <c r="P316" s="120"/>
      <c r="Q316" s="79"/>
      <c r="R316" s="123"/>
      <c r="S316" s="123"/>
      <c r="T316" s="123"/>
      <c r="U316" s="124" t="str">
        <f t="shared" si="35"/>
        <v/>
      </c>
      <c r="V316" s="116"/>
      <c r="W316" s="121"/>
    </row>
    <row r="317" spans="1:23" ht="25.05" customHeight="1" x14ac:dyDescent="0.3">
      <c r="A317" s="64">
        <v>313</v>
      </c>
      <c r="B317" s="60" t="str">
        <f t="shared" si="40"/>
        <v/>
      </c>
      <c r="C317" s="118" t="str">
        <f t="shared" si="41"/>
        <v/>
      </c>
      <c r="D317" s="41" t="str">
        <f t="shared" si="36"/>
        <v/>
      </c>
      <c r="E317" s="65"/>
      <c r="F317" s="38" t="str">
        <f t="shared" si="37"/>
        <v/>
      </c>
      <c r="G317" s="49" t="str">
        <f t="shared" si="38"/>
        <v/>
      </c>
      <c r="H317" s="49" t="str">
        <f t="shared" si="39"/>
        <v/>
      </c>
      <c r="I317" s="119"/>
      <c r="J317" s="119"/>
      <c r="K317" s="119"/>
      <c r="L317" s="11"/>
      <c r="M317" s="65"/>
      <c r="N317" s="123"/>
      <c r="O317" s="123"/>
      <c r="P317" s="120"/>
      <c r="Q317" s="79"/>
      <c r="R317" s="123"/>
      <c r="S317" s="123"/>
      <c r="T317" s="123"/>
      <c r="U317" s="124" t="str">
        <f t="shared" si="35"/>
        <v/>
      </c>
      <c r="V317" s="116"/>
      <c r="W317" s="121"/>
    </row>
    <row r="318" spans="1:23" ht="25.05" customHeight="1" x14ac:dyDescent="0.3">
      <c r="A318" s="64">
        <v>314</v>
      </c>
      <c r="B318" s="60" t="str">
        <f t="shared" si="40"/>
        <v/>
      </c>
      <c r="C318" s="118" t="str">
        <f t="shared" si="41"/>
        <v/>
      </c>
      <c r="D318" s="41" t="str">
        <f t="shared" si="36"/>
        <v/>
      </c>
      <c r="E318" s="65"/>
      <c r="F318" s="38" t="str">
        <f t="shared" si="37"/>
        <v/>
      </c>
      <c r="G318" s="49" t="str">
        <f t="shared" si="38"/>
        <v/>
      </c>
      <c r="H318" s="49" t="str">
        <f t="shared" si="39"/>
        <v/>
      </c>
      <c r="I318" s="119"/>
      <c r="J318" s="119"/>
      <c r="K318" s="119"/>
      <c r="L318" s="11"/>
      <c r="M318" s="65"/>
      <c r="N318" s="123"/>
      <c r="O318" s="123"/>
      <c r="P318" s="120"/>
      <c r="Q318" s="79"/>
      <c r="R318" s="123"/>
      <c r="S318" s="123"/>
      <c r="T318" s="123"/>
      <c r="U318" s="124" t="str">
        <f t="shared" si="35"/>
        <v/>
      </c>
      <c r="V318" s="116"/>
      <c r="W318" s="121"/>
    </row>
    <row r="319" spans="1:23" ht="25.05" customHeight="1" x14ac:dyDescent="0.3">
      <c r="A319" s="64">
        <v>315</v>
      </c>
      <c r="B319" s="60" t="str">
        <f t="shared" si="40"/>
        <v/>
      </c>
      <c r="C319" s="118" t="str">
        <f t="shared" si="41"/>
        <v/>
      </c>
      <c r="D319" s="41" t="str">
        <f t="shared" si="36"/>
        <v/>
      </c>
      <c r="E319" s="65"/>
      <c r="F319" s="38" t="str">
        <f t="shared" si="37"/>
        <v/>
      </c>
      <c r="G319" s="49" t="str">
        <f t="shared" si="38"/>
        <v/>
      </c>
      <c r="H319" s="49" t="str">
        <f t="shared" si="39"/>
        <v/>
      </c>
      <c r="I319" s="119"/>
      <c r="J319" s="119"/>
      <c r="K319" s="119"/>
      <c r="L319" s="11"/>
      <c r="M319" s="65"/>
      <c r="N319" s="123"/>
      <c r="O319" s="123"/>
      <c r="P319" s="120"/>
      <c r="Q319" s="79"/>
      <c r="R319" s="123"/>
      <c r="S319" s="123"/>
      <c r="T319" s="123"/>
      <c r="U319" s="124" t="str">
        <f t="shared" si="35"/>
        <v/>
      </c>
      <c r="V319" s="116"/>
      <c r="W319" s="121"/>
    </row>
    <row r="320" spans="1:23" ht="25.05" customHeight="1" x14ac:dyDescent="0.3">
      <c r="A320" s="64">
        <v>316</v>
      </c>
      <c r="B320" s="60" t="str">
        <f t="shared" si="40"/>
        <v/>
      </c>
      <c r="C320" s="118" t="str">
        <f t="shared" si="41"/>
        <v/>
      </c>
      <c r="D320" s="41" t="str">
        <f t="shared" si="36"/>
        <v/>
      </c>
      <c r="E320" s="65"/>
      <c r="F320" s="38" t="str">
        <f t="shared" si="37"/>
        <v/>
      </c>
      <c r="G320" s="49" t="str">
        <f t="shared" si="38"/>
        <v/>
      </c>
      <c r="H320" s="49" t="str">
        <f t="shared" si="39"/>
        <v/>
      </c>
      <c r="I320" s="119"/>
      <c r="J320" s="119"/>
      <c r="K320" s="119"/>
      <c r="L320" s="11"/>
      <c r="M320" s="65"/>
      <c r="N320" s="123"/>
      <c r="O320" s="123"/>
      <c r="P320" s="120"/>
      <c r="Q320" s="79"/>
      <c r="R320" s="123"/>
      <c r="S320" s="123"/>
      <c r="T320" s="123"/>
      <c r="U320" s="124" t="str">
        <f t="shared" si="35"/>
        <v/>
      </c>
      <c r="V320" s="116"/>
      <c r="W320" s="121"/>
    </row>
    <row r="321" spans="1:23" ht="25.05" customHeight="1" x14ac:dyDescent="0.3">
      <c r="A321" s="64">
        <v>317</v>
      </c>
      <c r="B321" s="60" t="str">
        <f t="shared" si="40"/>
        <v/>
      </c>
      <c r="C321" s="118" t="str">
        <f t="shared" si="41"/>
        <v/>
      </c>
      <c r="D321" s="41" t="str">
        <f t="shared" si="36"/>
        <v/>
      </c>
      <c r="E321" s="65"/>
      <c r="F321" s="38" t="str">
        <f t="shared" si="37"/>
        <v/>
      </c>
      <c r="G321" s="49" t="str">
        <f t="shared" si="38"/>
        <v/>
      </c>
      <c r="H321" s="49" t="str">
        <f t="shared" si="39"/>
        <v/>
      </c>
      <c r="I321" s="119"/>
      <c r="J321" s="119"/>
      <c r="K321" s="119"/>
      <c r="L321" s="11"/>
      <c r="M321" s="65"/>
      <c r="N321" s="123"/>
      <c r="O321" s="123"/>
      <c r="P321" s="120"/>
      <c r="Q321" s="79"/>
      <c r="R321" s="123"/>
      <c r="S321" s="123"/>
      <c r="T321" s="123"/>
      <c r="U321" s="124" t="str">
        <f t="shared" si="35"/>
        <v/>
      </c>
      <c r="V321" s="116"/>
      <c r="W321" s="121"/>
    </row>
    <row r="322" spans="1:23" ht="25.05" customHeight="1" x14ac:dyDescent="0.3">
      <c r="A322" s="64">
        <v>318</v>
      </c>
      <c r="B322" s="60" t="str">
        <f t="shared" si="40"/>
        <v/>
      </c>
      <c r="C322" s="118" t="str">
        <f t="shared" si="41"/>
        <v/>
      </c>
      <c r="D322" s="41" t="str">
        <f t="shared" si="36"/>
        <v/>
      </c>
      <c r="E322" s="65"/>
      <c r="F322" s="38" t="str">
        <f t="shared" si="37"/>
        <v/>
      </c>
      <c r="G322" s="49" t="str">
        <f t="shared" si="38"/>
        <v/>
      </c>
      <c r="H322" s="49" t="str">
        <f t="shared" si="39"/>
        <v/>
      </c>
      <c r="I322" s="119"/>
      <c r="J322" s="119"/>
      <c r="K322" s="119"/>
      <c r="L322" s="11"/>
      <c r="M322" s="65"/>
      <c r="N322" s="123"/>
      <c r="O322" s="123"/>
      <c r="P322" s="120"/>
      <c r="Q322" s="79"/>
      <c r="R322" s="123"/>
      <c r="S322" s="123"/>
      <c r="T322" s="123"/>
      <c r="U322" s="124" t="str">
        <f t="shared" si="35"/>
        <v/>
      </c>
      <c r="V322" s="116"/>
      <c r="W322" s="121"/>
    </row>
    <row r="323" spans="1:23" ht="25.05" customHeight="1" x14ac:dyDescent="0.3">
      <c r="A323" s="64">
        <v>319</v>
      </c>
      <c r="B323" s="60" t="str">
        <f t="shared" si="40"/>
        <v/>
      </c>
      <c r="C323" s="118" t="str">
        <f t="shared" si="41"/>
        <v/>
      </c>
      <c r="D323" s="41" t="str">
        <f t="shared" si="36"/>
        <v/>
      </c>
      <c r="E323" s="65"/>
      <c r="F323" s="38" t="str">
        <f t="shared" si="37"/>
        <v/>
      </c>
      <c r="G323" s="49" t="str">
        <f t="shared" si="38"/>
        <v/>
      </c>
      <c r="H323" s="49" t="str">
        <f t="shared" si="39"/>
        <v/>
      </c>
      <c r="I323" s="119"/>
      <c r="J323" s="119"/>
      <c r="K323" s="119"/>
      <c r="L323" s="11"/>
      <c r="M323" s="65"/>
      <c r="N323" s="123"/>
      <c r="O323" s="123"/>
      <c r="P323" s="120"/>
      <c r="Q323" s="79"/>
      <c r="R323" s="123"/>
      <c r="S323" s="123"/>
      <c r="T323" s="123"/>
      <c r="U323" s="124" t="str">
        <f t="shared" si="35"/>
        <v/>
      </c>
      <c r="V323" s="116"/>
      <c r="W323" s="121"/>
    </row>
    <row r="324" spans="1:23" ht="25.05" customHeight="1" x14ac:dyDescent="0.3">
      <c r="A324" s="64">
        <v>320</v>
      </c>
      <c r="B324" s="60" t="str">
        <f t="shared" si="40"/>
        <v/>
      </c>
      <c r="C324" s="118" t="str">
        <f t="shared" si="41"/>
        <v/>
      </c>
      <c r="D324" s="41" t="str">
        <f t="shared" si="36"/>
        <v/>
      </c>
      <c r="E324" s="65"/>
      <c r="F324" s="38" t="str">
        <f t="shared" si="37"/>
        <v/>
      </c>
      <c r="G324" s="49" t="str">
        <f t="shared" si="38"/>
        <v/>
      </c>
      <c r="H324" s="49" t="str">
        <f t="shared" si="39"/>
        <v/>
      </c>
      <c r="I324" s="119"/>
      <c r="J324" s="119"/>
      <c r="K324" s="119"/>
      <c r="L324" s="11"/>
      <c r="M324" s="65"/>
      <c r="N324" s="123"/>
      <c r="O324" s="123"/>
      <c r="P324" s="120"/>
      <c r="Q324" s="79"/>
      <c r="R324" s="123"/>
      <c r="S324" s="123"/>
      <c r="T324" s="123"/>
      <c r="U324" s="124" t="str">
        <f t="shared" si="35"/>
        <v/>
      </c>
      <c r="V324" s="116"/>
      <c r="W324" s="121"/>
    </row>
    <row r="325" spans="1:23" ht="25.05" customHeight="1" x14ac:dyDescent="0.3">
      <c r="A325" s="64">
        <v>321</v>
      </c>
      <c r="B325" s="60" t="str">
        <f t="shared" si="40"/>
        <v/>
      </c>
      <c r="C325" s="118" t="str">
        <f t="shared" si="41"/>
        <v/>
      </c>
      <c r="D325" s="41" t="str">
        <f t="shared" si="36"/>
        <v/>
      </c>
      <c r="E325" s="65"/>
      <c r="F325" s="38" t="str">
        <f t="shared" si="37"/>
        <v/>
      </c>
      <c r="G325" s="49" t="str">
        <f t="shared" si="38"/>
        <v/>
      </c>
      <c r="H325" s="49" t="str">
        <f t="shared" si="39"/>
        <v/>
      </c>
      <c r="I325" s="119"/>
      <c r="J325" s="119"/>
      <c r="K325" s="119"/>
      <c r="L325" s="11"/>
      <c r="M325" s="65"/>
      <c r="N325" s="123"/>
      <c r="O325" s="123"/>
      <c r="P325" s="120"/>
      <c r="Q325" s="79"/>
      <c r="R325" s="123"/>
      <c r="S325" s="123"/>
      <c r="T325" s="123"/>
      <c r="U325" s="124" t="str">
        <f t="shared" si="35"/>
        <v/>
      </c>
      <c r="V325" s="116"/>
      <c r="W325" s="121"/>
    </row>
    <row r="326" spans="1:23" ht="25.05" customHeight="1" x14ac:dyDescent="0.3">
      <c r="A326" s="64">
        <v>322</v>
      </c>
      <c r="B326" s="60" t="str">
        <f t="shared" si="40"/>
        <v/>
      </c>
      <c r="C326" s="118" t="str">
        <f t="shared" si="41"/>
        <v/>
      </c>
      <c r="D326" s="41" t="str">
        <f t="shared" si="36"/>
        <v/>
      </c>
      <c r="E326" s="65"/>
      <c r="F326" s="38" t="str">
        <f t="shared" si="37"/>
        <v/>
      </c>
      <c r="G326" s="49" t="str">
        <f t="shared" si="38"/>
        <v/>
      </c>
      <c r="H326" s="49" t="str">
        <f t="shared" si="39"/>
        <v/>
      </c>
      <c r="I326" s="119"/>
      <c r="J326" s="119"/>
      <c r="K326" s="119"/>
      <c r="L326" s="11"/>
      <c r="M326" s="65"/>
      <c r="N326" s="123"/>
      <c r="O326" s="123"/>
      <c r="P326" s="120"/>
      <c r="Q326" s="79"/>
      <c r="R326" s="123"/>
      <c r="S326" s="123"/>
      <c r="T326" s="123"/>
      <c r="U326" s="124" t="str">
        <f t="shared" ref="U326:U389" si="42">IF(AND(ISBLANK(R326),ISBLANK(S326),ISBLANK(T326)),"",R326-(S326+T326))</f>
        <v/>
      </c>
      <c r="V326" s="116"/>
      <c r="W326" s="121"/>
    </row>
    <row r="327" spans="1:23" ht="25.05" customHeight="1" x14ac:dyDescent="0.3">
      <c r="A327" s="64">
        <v>323</v>
      </c>
      <c r="B327" s="60" t="str">
        <f t="shared" si="40"/>
        <v/>
      </c>
      <c r="C327" s="118" t="str">
        <f t="shared" si="41"/>
        <v/>
      </c>
      <c r="D327" s="41" t="str">
        <f t="shared" ref="D327:D390" si="43">IF(J327&lt;&gt;"", $D$5, "")</f>
        <v/>
      </c>
      <c r="E327" s="65"/>
      <c r="F327" s="38" t="str">
        <f t="shared" ref="F327:F390" si="44">IF(J327&lt;&gt;"", $F$5, "")</f>
        <v/>
      </c>
      <c r="G327" s="49" t="str">
        <f t="shared" ref="G327:G390" si="45">IF(J327&lt;&gt;"", $G$5, "")</f>
        <v/>
      </c>
      <c r="H327" s="49" t="str">
        <f t="shared" ref="H327:H390" si="46">IF(J327&lt;&gt;"", $H$5, "")</f>
        <v/>
      </c>
      <c r="I327" s="119"/>
      <c r="J327" s="119"/>
      <c r="K327" s="119"/>
      <c r="L327" s="11"/>
      <c r="M327" s="65"/>
      <c r="N327" s="123"/>
      <c r="O327" s="123"/>
      <c r="P327" s="120"/>
      <c r="Q327" s="79"/>
      <c r="R327" s="123"/>
      <c r="S327" s="123"/>
      <c r="T327" s="123"/>
      <c r="U327" s="124" t="str">
        <f t="shared" si="42"/>
        <v/>
      </c>
      <c r="V327" s="116"/>
      <c r="W327" s="121"/>
    </row>
    <row r="328" spans="1:23" ht="25.05" customHeight="1" x14ac:dyDescent="0.3">
      <c r="A328" s="64">
        <v>324</v>
      </c>
      <c r="B328" s="60" t="str">
        <f t="shared" si="40"/>
        <v/>
      </c>
      <c r="C328" s="118" t="str">
        <f t="shared" si="41"/>
        <v/>
      </c>
      <c r="D328" s="41" t="str">
        <f t="shared" si="43"/>
        <v/>
      </c>
      <c r="E328" s="65"/>
      <c r="F328" s="38" t="str">
        <f t="shared" si="44"/>
        <v/>
      </c>
      <c r="G328" s="49" t="str">
        <f t="shared" si="45"/>
        <v/>
      </c>
      <c r="H328" s="49" t="str">
        <f t="shared" si="46"/>
        <v/>
      </c>
      <c r="I328" s="119"/>
      <c r="J328" s="119"/>
      <c r="K328" s="119"/>
      <c r="L328" s="11"/>
      <c r="M328" s="65"/>
      <c r="N328" s="123"/>
      <c r="O328" s="123"/>
      <c r="P328" s="120"/>
      <c r="Q328" s="79"/>
      <c r="R328" s="123"/>
      <c r="S328" s="123"/>
      <c r="T328" s="123"/>
      <c r="U328" s="124" t="str">
        <f t="shared" si="42"/>
        <v/>
      </c>
      <c r="V328" s="116"/>
      <c r="W328" s="121"/>
    </row>
    <row r="329" spans="1:23" ht="25.05" customHeight="1" x14ac:dyDescent="0.3">
      <c r="A329" s="64">
        <v>325</v>
      </c>
      <c r="B329" s="60" t="str">
        <f t="shared" si="40"/>
        <v/>
      </c>
      <c r="C329" s="118" t="str">
        <f t="shared" si="41"/>
        <v/>
      </c>
      <c r="D329" s="41" t="str">
        <f t="shared" si="43"/>
        <v/>
      </c>
      <c r="E329" s="65"/>
      <c r="F329" s="38" t="str">
        <f t="shared" si="44"/>
        <v/>
      </c>
      <c r="G329" s="49" t="str">
        <f t="shared" si="45"/>
        <v/>
      </c>
      <c r="H329" s="49" t="str">
        <f t="shared" si="46"/>
        <v/>
      </c>
      <c r="I329" s="119"/>
      <c r="J329" s="119"/>
      <c r="K329" s="119"/>
      <c r="L329" s="11"/>
      <c r="M329" s="65"/>
      <c r="N329" s="123"/>
      <c r="O329" s="123"/>
      <c r="P329" s="120"/>
      <c r="Q329" s="79"/>
      <c r="R329" s="123"/>
      <c r="S329" s="123"/>
      <c r="T329" s="123"/>
      <c r="U329" s="124" t="str">
        <f t="shared" si="42"/>
        <v/>
      </c>
      <c r="V329" s="116"/>
      <c r="W329" s="121"/>
    </row>
    <row r="330" spans="1:23" ht="25.05" customHeight="1" x14ac:dyDescent="0.3">
      <c r="A330" s="64">
        <v>326</v>
      </c>
      <c r="B330" s="60" t="str">
        <f t="shared" si="40"/>
        <v/>
      </c>
      <c r="C330" s="118" t="str">
        <f t="shared" si="41"/>
        <v/>
      </c>
      <c r="D330" s="41" t="str">
        <f t="shared" si="43"/>
        <v/>
      </c>
      <c r="E330" s="65"/>
      <c r="F330" s="38" t="str">
        <f t="shared" si="44"/>
        <v/>
      </c>
      <c r="G330" s="49" t="str">
        <f t="shared" si="45"/>
        <v/>
      </c>
      <c r="H330" s="49" t="str">
        <f t="shared" si="46"/>
        <v/>
      </c>
      <c r="I330" s="119"/>
      <c r="J330" s="119"/>
      <c r="K330" s="119"/>
      <c r="L330" s="11"/>
      <c r="M330" s="65"/>
      <c r="N330" s="123"/>
      <c r="O330" s="123"/>
      <c r="P330" s="120"/>
      <c r="Q330" s="79"/>
      <c r="R330" s="123"/>
      <c r="S330" s="123"/>
      <c r="T330" s="123"/>
      <c r="U330" s="124" t="str">
        <f t="shared" si="42"/>
        <v/>
      </c>
      <c r="V330" s="116"/>
      <c r="W330" s="121"/>
    </row>
    <row r="331" spans="1:23" ht="25.05" customHeight="1" x14ac:dyDescent="0.3">
      <c r="A331" s="64">
        <v>327</v>
      </c>
      <c r="B331" s="60" t="str">
        <f t="shared" si="40"/>
        <v/>
      </c>
      <c r="C331" s="118" t="str">
        <f t="shared" si="41"/>
        <v/>
      </c>
      <c r="D331" s="41" t="str">
        <f t="shared" si="43"/>
        <v/>
      </c>
      <c r="E331" s="65"/>
      <c r="F331" s="38" t="str">
        <f t="shared" si="44"/>
        <v/>
      </c>
      <c r="G331" s="49" t="str">
        <f t="shared" si="45"/>
        <v/>
      </c>
      <c r="H331" s="49" t="str">
        <f t="shared" si="46"/>
        <v/>
      </c>
      <c r="I331" s="119"/>
      <c r="J331" s="119"/>
      <c r="K331" s="119"/>
      <c r="L331" s="11"/>
      <c r="M331" s="65"/>
      <c r="N331" s="123"/>
      <c r="O331" s="123"/>
      <c r="P331" s="120"/>
      <c r="Q331" s="79"/>
      <c r="R331" s="123"/>
      <c r="S331" s="123"/>
      <c r="T331" s="123"/>
      <c r="U331" s="124" t="str">
        <f t="shared" si="42"/>
        <v/>
      </c>
      <c r="V331" s="116"/>
      <c r="W331" s="121"/>
    </row>
    <row r="332" spans="1:23" ht="25.05" customHeight="1" x14ac:dyDescent="0.3">
      <c r="A332" s="64">
        <v>328</v>
      </c>
      <c r="B332" s="60" t="str">
        <f t="shared" si="40"/>
        <v/>
      </c>
      <c r="C332" s="118" t="str">
        <f t="shared" si="41"/>
        <v/>
      </c>
      <c r="D332" s="41" t="str">
        <f t="shared" si="43"/>
        <v/>
      </c>
      <c r="E332" s="65"/>
      <c r="F332" s="38" t="str">
        <f t="shared" si="44"/>
        <v/>
      </c>
      <c r="G332" s="49" t="str">
        <f t="shared" si="45"/>
        <v/>
      </c>
      <c r="H332" s="49" t="str">
        <f t="shared" si="46"/>
        <v/>
      </c>
      <c r="I332" s="119"/>
      <c r="J332" s="119"/>
      <c r="K332" s="119"/>
      <c r="L332" s="11"/>
      <c r="M332" s="65"/>
      <c r="N332" s="123"/>
      <c r="O332" s="123"/>
      <c r="P332" s="120"/>
      <c r="Q332" s="79"/>
      <c r="R332" s="123"/>
      <c r="S332" s="123"/>
      <c r="T332" s="123"/>
      <c r="U332" s="124" t="str">
        <f t="shared" si="42"/>
        <v/>
      </c>
      <c r="V332" s="116"/>
      <c r="W332" s="121"/>
    </row>
    <row r="333" spans="1:23" ht="25.05" customHeight="1" x14ac:dyDescent="0.3">
      <c r="A333" s="64">
        <v>329</v>
      </c>
      <c r="B333" s="60" t="str">
        <f t="shared" si="40"/>
        <v/>
      </c>
      <c r="C333" s="118" t="str">
        <f t="shared" si="41"/>
        <v/>
      </c>
      <c r="D333" s="41" t="str">
        <f t="shared" si="43"/>
        <v/>
      </c>
      <c r="E333" s="65"/>
      <c r="F333" s="38" t="str">
        <f t="shared" si="44"/>
        <v/>
      </c>
      <c r="G333" s="49" t="str">
        <f t="shared" si="45"/>
        <v/>
      </c>
      <c r="H333" s="49" t="str">
        <f t="shared" si="46"/>
        <v/>
      </c>
      <c r="I333" s="119"/>
      <c r="J333" s="119"/>
      <c r="K333" s="119"/>
      <c r="L333" s="11"/>
      <c r="M333" s="65"/>
      <c r="N333" s="123"/>
      <c r="O333" s="123"/>
      <c r="P333" s="120"/>
      <c r="Q333" s="79"/>
      <c r="R333" s="123"/>
      <c r="S333" s="123"/>
      <c r="T333" s="123"/>
      <c r="U333" s="124" t="str">
        <f t="shared" si="42"/>
        <v/>
      </c>
      <c r="V333" s="116"/>
      <c r="W333" s="121"/>
    </row>
    <row r="334" spans="1:23" ht="25.05" customHeight="1" x14ac:dyDescent="0.3">
      <c r="A334" s="64">
        <v>330</v>
      </c>
      <c r="B334" s="60" t="str">
        <f t="shared" si="40"/>
        <v/>
      </c>
      <c r="C334" s="118" t="str">
        <f t="shared" si="41"/>
        <v/>
      </c>
      <c r="D334" s="41" t="str">
        <f t="shared" si="43"/>
        <v/>
      </c>
      <c r="E334" s="65"/>
      <c r="F334" s="38" t="str">
        <f t="shared" si="44"/>
        <v/>
      </c>
      <c r="G334" s="49" t="str">
        <f t="shared" si="45"/>
        <v/>
      </c>
      <c r="H334" s="49" t="str">
        <f t="shared" si="46"/>
        <v/>
      </c>
      <c r="I334" s="119"/>
      <c r="J334" s="119"/>
      <c r="K334" s="119"/>
      <c r="L334" s="11"/>
      <c r="M334" s="65"/>
      <c r="N334" s="123"/>
      <c r="O334" s="123"/>
      <c r="P334" s="120"/>
      <c r="Q334" s="79"/>
      <c r="R334" s="123"/>
      <c r="S334" s="123"/>
      <c r="T334" s="123"/>
      <c r="U334" s="124" t="str">
        <f t="shared" si="42"/>
        <v/>
      </c>
      <c r="V334" s="116"/>
      <c r="W334" s="121"/>
    </row>
    <row r="335" spans="1:23" ht="25.05" customHeight="1" x14ac:dyDescent="0.3">
      <c r="A335" s="64">
        <v>331</v>
      </c>
      <c r="B335" s="60" t="str">
        <f t="shared" si="40"/>
        <v/>
      </c>
      <c r="C335" s="118" t="str">
        <f t="shared" si="41"/>
        <v/>
      </c>
      <c r="D335" s="41" t="str">
        <f t="shared" si="43"/>
        <v/>
      </c>
      <c r="E335" s="65"/>
      <c r="F335" s="38" t="str">
        <f t="shared" si="44"/>
        <v/>
      </c>
      <c r="G335" s="49" t="str">
        <f t="shared" si="45"/>
        <v/>
      </c>
      <c r="H335" s="49" t="str">
        <f t="shared" si="46"/>
        <v/>
      </c>
      <c r="I335" s="119"/>
      <c r="J335" s="119"/>
      <c r="K335" s="119"/>
      <c r="L335" s="11"/>
      <c r="M335" s="65"/>
      <c r="N335" s="123"/>
      <c r="O335" s="123"/>
      <c r="P335" s="120"/>
      <c r="Q335" s="79"/>
      <c r="R335" s="123"/>
      <c r="S335" s="123"/>
      <c r="T335" s="123"/>
      <c r="U335" s="124" t="str">
        <f t="shared" si="42"/>
        <v/>
      </c>
      <c r="V335" s="116"/>
      <c r="W335" s="121"/>
    </row>
    <row r="336" spans="1:23" ht="25.05" customHeight="1" x14ac:dyDescent="0.3">
      <c r="A336" s="64">
        <v>332</v>
      </c>
      <c r="B336" s="60" t="str">
        <f t="shared" si="40"/>
        <v/>
      </c>
      <c r="C336" s="118" t="str">
        <f t="shared" si="41"/>
        <v/>
      </c>
      <c r="D336" s="41" t="str">
        <f t="shared" si="43"/>
        <v/>
      </c>
      <c r="E336" s="65"/>
      <c r="F336" s="38" t="str">
        <f t="shared" si="44"/>
        <v/>
      </c>
      <c r="G336" s="49" t="str">
        <f t="shared" si="45"/>
        <v/>
      </c>
      <c r="H336" s="49" t="str">
        <f t="shared" si="46"/>
        <v/>
      </c>
      <c r="I336" s="119"/>
      <c r="J336" s="119"/>
      <c r="K336" s="119"/>
      <c r="L336" s="11"/>
      <c r="M336" s="65"/>
      <c r="N336" s="123"/>
      <c r="O336" s="123"/>
      <c r="P336" s="120"/>
      <c r="Q336" s="79"/>
      <c r="R336" s="123"/>
      <c r="S336" s="123"/>
      <c r="T336" s="123"/>
      <c r="U336" s="124" t="str">
        <f t="shared" si="42"/>
        <v/>
      </c>
      <c r="V336" s="116"/>
      <c r="W336" s="121"/>
    </row>
    <row r="337" spans="1:23" ht="25.05" customHeight="1" x14ac:dyDescent="0.3">
      <c r="A337" s="64">
        <v>333</v>
      </c>
      <c r="B337" s="60" t="str">
        <f t="shared" si="40"/>
        <v/>
      </c>
      <c r="C337" s="118" t="str">
        <f t="shared" si="41"/>
        <v/>
      </c>
      <c r="D337" s="41" t="str">
        <f t="shared" si="43"/>
        <v/>
      </c>
      <c r="E337" s="65"/>
      <c r="F337" s="38" t="str">
        <f t="shared" si="44"/>
        <v/>
      </c>
      <c r="G337" s="49" t="str">
        <f t="shared" si="45"/>
        <v/>
      </c>
      <c r="H337" s="49" t="str">
        <f t="shared" si="46"/>
        <v/>
      </c>
      <c r="I337" s="119"/>
      <c r="J337" s="119"/>
      <c r="K337" s="119"/>
      <c r="L337" s="11"/>
      <c r="M337" s="65"/>
      <c r="N337" s="123"/>
      <c r="O337" s="123"/>
      <c r="P337" s="120"/>
      <c r="Q337" s="79"/>
      <c r="R337" s="123"/>
      <c r="S337" s="123"/>
      <c r="T337" s="123"/>
      <c r="U337" s="124" t="str">
        <f t="shared" si="42"/>
        <v/>
      </c>
      <c r="V337" s="116"/>
      <c r="W337" s="121"/>
    </row>
    <row r="338" spans="1:23" ht="25.05" customHeight="1" x14ac:dyDescent="0.3">
      <c r="A338" s="64">
        <v>334</v>
      </c>
      <c r="B338" s="60" t="str">
        <f t="shared" si="40"/>
        <v/>
      </c>
      <c r="C338" s="118" t="str">
        <f t="shared" si="41"/>
        <v/>
      </c>
      <c r="D338" s="41" t="str">
        <f t="shared" si="43"/>
        <v/>
      </c>
      <c r="E338" s="65"/>
      <c r="F338" s="38" t="str">
        <f t="shared" si="44"/>
        <v/>
      </c>
      <c r="G338" s="49" t="str">
        <f t="shared" si="45"/>
        <v/>
      </c>
      <c r="H338" s="49" t="str">
        <f t="shared" si="46"/>
        <v/>
      </c>
      <c r="I338" s="119"/>
      <c r="J338" s="119"/>
      <c r="K338" s="119"/>
      <c r="L338" s="11"/>
      <c r="M338" s="65"/>
      <c r="N338" s="123"/>
      <c r="O338" s="123"/>
      <c r="P338" s="120"/>
      <c r="Q338" s="79"/>
      <c r="R338" s="123"/>
      <c r="S338" s="123"/>
      <c r="T338" s="123"/>
      <c r="U338" s="124" t="str">
        <f t="shared" si="42"/>
        <v/>
      </c>
      <c r="V338" s="116"/>
      <c r="W338" s="121"/>
    </row>
    <row r="339" spans="1:23" ht="25.05" customHeight="1" x14ac:dyDescent="0.3">
      <c r="A339" s="64">
        <v>335</v>
      </c>
      <c r="B339" s="60" t="str">
        <f t="shared" si="40"/>
        <v/>
      </c>
      <c r="C339" s="118" t="str">
        <f t="shared" si="41"/>
        <v/>
      </c>
      <c r="D339" s="41" t="str">
        <f t="shared" si="43"/>
        <v/>
      </c>
      <c r="E339" s="65"/>
      <c r="F339" s="38" t="str">
        <f t="shared" si="44"/>
        <v/>
      </c>
      <c r="G339" s="49" t="str">
        <f t="shared" si="45"/>
        <v/>
      </c>
      <c r="H339" s="49" t="str">
        <f t="shared" si="46"/>
        <v/>
      </c>
      <c r="I339" s="119"/>
      <c r="J339" s="119"/>
      <c r="K339" s="119"/>
      <c r="L339" s="11"/>
      <c r="M339" s="65"/>
      <c r="N339" s="123"/>
      <c r="O339" s="123"/>
      <c r="P339" s="120"/>
      <c r="Q339" s="79"/>
      <c r="R339" s="123"/>
      <c r="S339" s="123"/>
      <c r="T339" s="123"/>
      <c r="U339" s="124" t="str">
        <f t="shared" si="42"/>
        <v/>
      </c>
      <c r="V339" s="116"/>
      <c r="W339" s="121"/>
    </row>
    <row r="340" spans="1:23" ht="25.05" customHeight="1" x14ac:dyDescent="0.3">
      <c r="A340" s="64">
        <v>336</v>
      </c>
      <c r="B340" s="60" t="str">
        <f t="shared" si="40"/>
        <v/>
      </c>
      <c r="C340" s="118" t="str">
        <f t="shared" si="41"/>
        <v/>
      </c>
      <c r="D340" s="41" t="str">
        <f t="shared" si="43"/>
        <v/>
      </c>
      <c r="E340" s="65"/>
      <c r="F340" s="38" t="str">
        <f t="shared" si="44"/>
        <v/>
      </c>
      <c r="G340" s="49" t="str">
        <f t="shared" si="45"/>
        <v/>
      </c>
      <c r="H340" s="49" t="str">
        <f t="shared" si="46"/>
        <v/>
      </c>
      <c r="I340" s="119"/>
      <c r="J340" s="119"/>
      <c r="K340" s="119"/>
      <c r="L340" s="11"/>
      <c r="M340" s="65"/>
      <c r="N340" s="123"/>
      <c r="O340" s="123"/>
      <c r="P340" s="120"/>
      <c r="Q340" s="79"/>
      <c r="R340" s="123"/>
      <c r="S340" s="123"/>
      <c r="T340" s="123"/>
      <c r="U340" s="124" t="str">
        <f t="shared" si="42"/>
        <v/>
      </c>
      <c r="V340" s="116"/>
      <c r="W340" s="121"/>
    </row>
    <row r="341" spans="1:23" ht="25.05" customHeight="1" x14ac:dyDescent="0.3">
      <c r="A341" s="64">
        <v>337</v>
      </c>
      <c r="B341" s="60" t="str">
        <f t="shared" si="40"/>
        <v/>
      </c>
      <c r="C341" s="118" t="str">
        <f t="shared" si="41"/>
        <v/>
      </c>
      <c r="D341" s="41" t="str">
        <f t="shared" si="43"/>
        <v/>
      </c>
      <c r="E341" s="65"/>
      <c r="F341" s="38" t="str">
        <f t="shared" si="44"/>
        <v/>
      </c>
      <c r="G341" s="49" t="str">
        <f t="shared" si="45"/>
        <v/>
      </c>
      <c r="H341" s="49" t="str">
        <f t="shared" si="46"/>
        <v/>
      </c>
      <c r="I341" s="119"/>
      <c r="J341" s="119"/>
      <c r="K341" s="119"/>
      <c r="L341" s="11"/>
      <c r="M341" s="65"/>
      <c r="N341" s="123"/>
      <c r="O341" s="123"/>
      <c r="P341" s="120"/>
      <c r="Q341" s="79"/>
      <c r="R341" s="123"/>
      <c r="S341" s="123"/>
      <c r="T341" s="123"/>
      <c r="U341" s="124" t="str">
        <f t="shared" si="42"/>
        <v/>
      </c>
      <c r="V341" s="116"/>
      <c r="W341" s="121"/>
    </row>
    <row r="342" spans="1:23" ht="25.05" customHeight="1" x14ac:dyDescent="0.3">
      <c r="A342" s="64">
        <v>338</v>
      </c>
      <c r="B342" s="60" t="str">
        <f t="shared" si="40"/>
        <v/>
      </c>
      <c r="C342" s="118" t="str">
        <f t="shared" si="41"/>
        <v/>
      </c>
      <c r="D342" s="41" t="str">
        <f t="shared" si="43"/>
        <v/>
      </c>
      <c r="E342" s="65"/>
      <c r="F342" s="38" t="str">
        <f t="shared" si="44"/>
        <v/>
      </c>
      <c r="G342" s="49" t="str">
        <f t="shared" si="45"/>
        <v/>
      </c>
      <c r="H342" s="49" t="str">
        <f t="shared" si="46"/>
        <v/>
      </c>
      <c r="I342" s="119"/>
      <c r="J342" s="119"/>
      <c r="K342" s="119"/>
      <c r="L342" s="11"/>
      <c r="M342" s="65"/>
      <c r="N342" s="123"/>
      <c r="O342" s="123"/>
      <c r="P342" s="120"/>
      <c r="Q342" s="79"/>
      <c r="R342" s="123"/>
      <c r="S342" s="123"/>
      <c r="T342" s="123"/>
      <c r="U342" s="124" t="str">
        <f t="shared" si="42"/>
        <v/>
      </c>
      <c r="V342" s="116"/>
      <c r="W342" s="121"/>
    </row>
    <row r="343" spans="1:23" ht="25.05" customHeight="1" x14ac:dyDescent="0.3">
      <c r="A343" s="64">
        <v>339</v>
      </c>
      <c r="B343" s="60" t="str">
        <f t="shared" si="40"/>
        <v/>
      </c>
      <c r="C343" s="118" t="str">
        <f t="shared" si="41"/>
        <v/>
      </c>
      <c r="D343" s="41" t="str">
        <f t="shared" si="43"/>
        <v/>
      </c>
      <c r="E343" s="65"/>
      <c r="F343" s="38" t="str">
        <f t="shared" si="44"/>
        <v/>
      </c>
      <c r="G343" s="49" t="str">
        <f t="shared" si="45"/>
        <v/>
      </c>
      <c r="H343" s="49" t="str">
        <f t="shared" si="46"/>
        <v/>
      </c>
      <c r="I343" s="119"/>
      <c r="J343" s="119"/>
      <c r="K343" s="119"/>
      <c r="L343" s="11"/>
      <c r="M343" s="65"/>
      <c r="N343" s="123"/>
      <c r="O343" s="123"/>
      <c r="P343" s="120"/>
      <c r="Q343" s="79"/>
      <c r="R343" s="123"/>
      <c r="S343" s="123"/>
      <c r="T343" s="123"/>
      <c r="U343" s="124" t="str">
        <f t="shared" si="42"/>
        <v/>
      </c>
      <c r="V343" s="116"/>
      <c r="W343" s="121"/>
    </row>
    <row r="344" spans="1:23" ht="25.05" customHeight="1" x14ac:dyDescent="0.3">
      <c r="A344" s="64">
        <v>340</v>
      </c>
      <c r="B344" s="60" t="str">
        <f t="shared" si="40"/>
        <v/>
      </c>
      <c r="C344" s="118" t="str">
        <f t="shared" si="41"/>
        <v/>
      </c>
      <c r="D344" s="41" t="str">
        <f t="shared" si="43"/>
        <v/>
      </c>
      <c r="E344" s="65"/>
      <c r="F344" s="38" t="str">
        <f t="shared" si="44"/>
        <v/>
      </c>
      <c r="G344" s="49" t="str">
        <f t="shared" si="45"/>
        <v/>
      </c>
      <c r="H344" s="49" t="str">
        <f t="shared" si="46"/>
        <v/>
      </c>
      <c r="I344" s="119"/>
      <c r="J344" s="119"/>
      <c r="K344" s="119"/>
      <c r="L344" s="11"/>
      <c r="M344" s="65"/>
      <c r="N344" s="123"/>
      <c r="O344" s="123"/>
      <c r="P344" s="120"/>
      <c r="Q344" s="79"/>
      <c r="R344" s="123"/>
      <c r="S344" s="123"/>
      <c r="T344" s="123"/>
      <c r="U344" s="124" t="str">
        <f t="shared" si="42"/>
        <v/>
      </c>
      <c r="V344" s="116"/>
      <c r="W344" s="121"/>
    </row>
    <row r="345" spans="1:23" ht="25.05" customHeight="1" x14ac:dyDescent="0.3">
      <c r="A345" s="64">
        <v>341</v>
      </c>
      <c r="B345" s="60" t="str">
        <f t="shared" si="40"/>
        <v/>
      </c>
      <c r="C345" s="118" t="str">
        <f t="shared" si="41"/>
        <v/>
      </c>
      <c r="D345" s="41" t="str">
        <f t="shared" si="43"/>
        <v/>
      </c>
      <c r="E345" s="65"/>
      <c r="F345" s="38" t="str">
        <f t="shared" si="44"/>
        <v/>
      </c>
      <c r="G345" s="49" t="str">
        <f t="shared" si="45"/>
        <v/>
      </c>
      <c r="H345" s="49" t="str">
        <f t="shared" si="46"/>
        <v/>
      </c>
      <c r="I345" s="119"/>
      <c r="J345" s="119"/>
      <c r="K345" s="119"/>
      <c r="L345" s="11"/>
      <c r="M345" s="65"/>
      <c r="N345" s="123"/>
      <c r="O345" s="123"/>
      <c r="P345" s="120"/>
      <c r="Q345" s="79"/>
      <c r="R345" s="123"/>
      <c r="S345" s="123"/>
      <c r="T345" s="123"/>
      <c r="U345" s="124" t="str">
        <f t="shared" si="42"/>
        <v/>
      </c>
      <c r="V345" s="116"/>
      <c r="W345" s="121"/>
    </row>
    <row r="346" spans="1:23" ht="25.05" customHeight="1" x14ac:dyDescent="0.3">
      <c r="A346" s="64">
        <v>342</v>
      </c>
      <c r="B346" s="60" t="str">
        <f t="shared" si="40"/>
        <v/>
      </c>
      <c r="C346" s="118" t="str">
        <f t="shared" si="41"/>
        <v/>
      </c>
      <c r="D346" s="41" t="str">
        <f t="shared" si="43"/>
        <v/>
      </c>
      <c r="E346" s="65"/>
      <c r="F346" s="38" t="str">
        <f t="shared" si="44"/>
        <v/>
      </c>
      <c r="G346" s="49" t="str">
        <f t="shared" si="45"/>
        <v/>
      </c>
      <c r="H346" s="49" t="str">
        <f t="shared" si="46"/>
        <v/>
      </c>
      <c r="I346" s="119"/>
      <c r="J346" s="119"/>
      <c r="K346" s="119"/>
      <c r="L346" s="11"/>
      <c r="M346" s="65"/>
      <c r="N346" s="123"/>
      <c r="O346" s="123"/>
      <c r="P346" s="120"/>
      <c r="Q346" s="79"/>
      <c r="R346" s="123"/>
      <c r="S346" s="123"/>
      <c r="T346" s="123"/>
      <c r="U346" s="124" t="str">
        <f t="shared" si="42"/>
        <v/>
      </c>
      <c r="V346" s="116"/>
      <c r="W346" s="121"/>
    </row>
    <row r="347" spans="1:23" ht="25.05" customHeight="1" x14ac:dyDescent="0.3">
      <c r="A347" s="64">
        <v>343</v>
      </c>
      <c r="B347" s="60" t="str">
        <f t="shared" ref="B347:B410" si="47">IF(J347&lt;&gt;"", $B$5, "")</f>
        <v/>
      </c>
      <c r="C347" s="118" t="str">
        <f t="shared" ref="C347:C410" si="48">IF(J347&lt;&gt;"", $C$5, "")</f>
        <v/>
      </c>
      <c r="D347" s="41" t="str">
        <f t="shared" si="43"/>
        <v/>
      </c>
      <c r="E347" s="65"/>
      <c r="F347" s="38" t="str">
        <f t="shared" si="44"/>
        <v/>
      </c>
      <c r="G347" s="49" t="str">
        <f t="shared" si="45"/>
        <v/>
      </c>
      <c r="H347" s="49" t="str">
        <f t="shared" si="46"/>
        <v/>
      </c>
      <c r="I347" s="119"/>
      <c r="J347" s="119"/>
      <c r="K347" s="119"/>
      <c r="L347" s="11"/>
      <c r="M347" s="65"/>
      <c r="N347" s="123"/>
      <c r="O347" s="123"/>
      <c r="P347" s="120"/>
      <c r="Q347" s="79"/>
      <c r="R347" s="123"/>
      <c r="S347" s="123"/>
      <c r="T347" s="123"/>
      <c r="U347" s="124" t="str">
        <f t="shared" si="42"/>
        <v/>
      </c>
      <c r="V347" s="116"/>
      <c r="W347" s="121"/>
    </row>
    <row r="348" spans="1:23" ht="25.05" customHeight="1" x14ac:dyDescent="0.3">
      <c r="A348" s="64">
        <v>344</v>
      </c>
      <c r="B348" s="60" t="str">
        <f t="shared" si="47"/>
        <v/>
      </c>
      <c r="C348" s="118" t="str">
        <f t="shared" si="48"/>
        <v/>
      </c>
      <c r="D348" s="41" t="str">
        <f t="shared" si="43"/>
        <v/>
      </c>
      <c r="E348" s="65"/>
      <c r="F348" s="38" t="str">
        <f t="shared" si="44"/>
        <v/>
      </c>
      <c r="G348" s="49" t="str">
        <f t="shared" si="45"/>
        <v/>
      </c>
      <c r="H348" s="49" t="str">
        <f t="shared" si="46"/>
        <v/>
      </c>
      <c r="I348" s="119"/>
      <c r="J348" s="119"/>
      <c r="K348" s="119"/>
      <c r="L348" s="11"/>
      <c r="M348" s="65"/>
      <c r="N348" s="123"/>
      <c r="O348" s="123"/>
      <c r="P348" s="120"/>
      <c r="Q348" s="79"/>
      <c r="R348" s="123"/>
      <c r="S348" s="123"/>
      <c r="T348" s="123"/>
      <c r="U348" s="124" t="str">
        <f t="shared" si="42"/>
        <v/>
      </c>
      <c r="V348" s="116"/>
      <c r="W348" s="121"/>
    </row>
    <row r="349" spans="1:23" ht="25.05" customHeight="1" x14ac:dyDescent="0.3">
      <c r="A349" s="64">
        <v>345</v>
      </c>
      <c r="B349" s="60" t="str">
        <f t="shared" si="47"/>
        <v/>
      </c>
      <c r="C349" s="118" t="str">
        <f t="shared" si="48"/>
        <v/>
      </c>
      <c r="D349" s="41" t="str">
        <f t="shared" si="43"/>
        <v/>
      </c>
      <c r="E349" s="65"/>
      <c r="F349" s="38" t="str">
        <f t="shared" si="44"/>
        <v/>
      </c>
      <c r="G349" s="49" t="str">
        <f t="shared" si="45"/>
        <v/>
      </c>
      <c r="H349" s="49" t="str">
        <f t="shared" si="46"/>
        <v/>
      </c>
      <c r="I349" s="119"/>
      <c r="J349" s="119"/>
      <c r="K349" s="119"/>
      <c r="L349" s="11"/>
      <c r="M349" s="65"/>
      <c r="N349" s="123"/>
      <c r="O349" s="123"/>
      <c r="P349" s="120"/>
      <c r="Q349" s="79"/>
      <c r="R349" s="123"/>
      <c r="S349" s="123"/>
      <c r="T349" s="123"/>
      <c r="U349" s="124" t="str">
        <f t="shared" si="42"/>
        <v/>
      </c>
      <c r="V349" s="116"/>
      <c r="W349" s="121"/>
    </row>
    <row r="350" spans="1:23" ht="25.05" customHeight="1" x14ac:dyDescent="0.3">
      <c r="A350" s="64">
        <v>346</v>
      </c>
      <c r="B350" s="60" t="str">
        <f t="shared" si="47"/>
        <v/>
      </c>
      <c r="C350" s="118" t="str">
        <f t="shared" si="48"/>
        <v/>
      </c>
      <c r="D350" s="41" t="str">
        <f t="shared" si="43"/>
        <v/>
      </c>
      <c r="E350" s="65"/>
      <c r="F350" s="38" t="str">
        <f t="shared" si="44"/>
        <v/>
      </c>
      <c r="G350" s="49" t="str">
        <f t="shared" si="45"/>
        <v/>
      </c>
      <c r="H350" s="49" t="str">
        <f t="shared" si="46"/>
        <v/>
      </c>
      <c r="I350" s="119"/>
      <c r="J350" s="119"/>
      <c r="K350" s="119"/>
      <c r="L350" s="11"/>
      <c r="M350" s="65"/>
      <c r="N350" s="123"/>
      <c r="O350" s="123"/>
      <c r="P350" s="120"/>
      <c r="Q350" s="79"/>
      <c r="R350" s="123"/>
      <c r="S350" s="123"/>
      <c r="T350" s="123"/>
      <c r="U350" s="124" t="str">
        <f t="shared" si="42"/>
        <v/>
      </c>
      <c r="V350" s="116"/>
      <c r="W350" s="121"/>
    </row>
    <row r="351" spans="1:23" ht="25.05" customHeight="1" x14ac:dyDescent="0.3">
      <c r="A351" s="64">
        <v>347</v>
      </c>
      <c r="B351" s="60" t="str">
        <f t="shared" si="47"/>
        <v/>
      </c>
      <c r="C351" s="118" t="str">
        <f t="shared" si="48"/>
        <v/>
      </c>
      <c r="D351" s="41" t="str">
        <f t="shared" si="43"/>
        <v/>
      </c>
      <c r="E351" s="65"/>
      <c r="F351" s="38" t="str">
        <f t="shared" si="44"/>
        <v/>
      </c>
      <c r="G351" s="49" t="str">
        <f t="shared" si="45"/>
        <v/>
      </c>
      <c r="H351" s="49" t="str">
        <f t="shared" si="46"/>
        <v/>
      </c>
      <c r="I351" s="119"/>
      <c r="J351" s="119"/>
      <c r="K351" s="119"/>
      <c r="L351" s="11"/>
      <c r="M351" s="65"/>
      <c r="N351" s="123"/>
      <c r="O351" s="123"/>
      <c r="P351" s="120"/>
      <c r="Q351" s="79"/>
      <c r="R351" s="123"/>
      <c r="S351" s="123"/>
      <c r="T351" s="123"/>
      <c r="U351" s="124" t="str">
        <f t="shared" si="42"/>
        <v/>
      </c>
      <c r="V351" s="116"/>
      <c r="W351" s="121"/>
    </row>
    <row r="352" spans="1:23" ht="25.05" customHeight="1" x14ac:dyDescent="0.3">
      <c r="A352" s="64">
        <v>348</v>
      </c>
      <c r="B352" s="60" t="str">
        <f t="shared" si="47"/>
        <v/>
      </c>
      <c r="C352" s="118" t="str">
        <f t="shared" si="48"/>
        <v/>
      </c>
      <c r="D352" s="41" t="str">
        <f t="shared" si="43"/>
        <v/>
      </c>
      <c r="E352" s="65"/>
      <c r="F352" s="38" t="str">
        <f t="shared" si="44"/>
        <v/>
      </c>
      <c r="G352" s="49" t="str">
        <f t="shared" si="45"/>
        <v/>
      </c>
      <c r="H352" s="49" t="str">
        <f t="shared" si="46"/>
        <v/>
      </c>
      <c r="I352" s="119"/>
      <c r="J352" s="119"/>
      <c r="K352" s="119"/>
      <c r="L352" s="11"/>
      <c r="M352" s="65"/>
      <c r="N352" s="123"/>
      <c r="O352" s="123"/>
      <c r="P352" s="120"/>
      <c r="Q352" s="79"/>
      <c r="R352" s="123"/>
      <c r="S352" s="123"/>
      <c r="T352" s="123"/>
      <c r="U352" s="124" t="str">
        <f t="shared" si="42"/>
        <v/>
      </c>
      <c r="V352" s="116"/>
      <c r="W352" s="121"/>
    </row>
    <row r="353" spans="1:23" ht="25.05" customHeight="1" x14ac:dyDescent="0.3">
      <c r="A353" s="64">
        <v>349</v>
      </c>
      <c r="B353" s="60" t="str">
        <f t="shared" si="47"/>
        <v/>
      </c>
      <c r="C353" s="118" t="str">
        <f t="shared" si="48"/>
        <v/>
      </c>
      <c r="D353" s="41" t="str">
        <f t="shared" si="43"/>
        <v/>
      </c>
      <c r="E353" s="65"/>
      <c r="F353" s="38" t="str">
        <f t="shared" si="44"/>
        <v/>
      </c>
      <c r="G353" s="49" t="str">
        <f t="shared" si="45"/>
        <v/>
      </c>
      <c r="H353" s="49" t="str">
        <f t="shared" si="46"/>
        <v/>
      </c>
      <c r="I353" s="119"/>
      <c r="J353" s="119"/>
      <c r="K353" s="119"/>
      <c r="L353" s="11"/>
      <c r="M353" s="65"/>
      <c r="N353" s="123"/>
      <c r="O353" s="123"/>
      <c r="P353" s="120"/>
      <c r="Q353" s="79"/>
      <c r="R353" s="123"/>
      <c r="S353" s="123"/>
      <c r="T353" s="123"/>
      <c r="U353" s="124" t="str">
        <f t="shared" si="42"/>
        <v/>
      </c>
      <c r="V353" s="116"/>
      <c r="W353" s="121"/>
    </row>
    <row r="354" spans="1:23" ht="25.05" customHeight="1" x14ac:dyDescent="0.3">
      <c r="A354" s="64">
        <v>350</v>
      </c>
      <c r="B354" s="60" t="str">
        <f t="shared" si="47"/>
        <v/>
      </c>
      <c r="C354" s="118" t="str">
        <f t="shared" si="48"/>
        <v/>
      </c>
      <c r="D354" s="41" t="str">
        <f t="shared" si="43"/>
        <v/>
      </c>
      <c r="E354" s="65"/>
      <c r="F354" s="38" t="str">
        <f t="shared" si="44"/>
        <v/>
      </c>
      <c r="G354" s="49" t="str">
        <f t="shared" si="45"/>
        <v/>
      </c>
      <c r="H354" s="49" t="str">
        <f t="shared" si="46"/>
        <v/>
      </c>
      <c r="I354" s="119"/>
      <c r="J354" s="119"/>
      <c r="K354" s="119"/>
      <c r="L354" s="11"/>
      <c r="M354" s="65"/>
      <c r="N354" s="123"/>
      <c r="O354" s="123"/>
      <c r="P354" s="120"/>
      <c r="Q354" s="79"/>
      <c r="R354" s="123"/>
      <c r="S354" s="123"/>
      <c r="T354" s="123"/>
      <c r="U354" s="124" t="str">
        <f t="shared" si="42"/>
        <v/>
      </c>
      <c r="V354" s="116"/>
      <c r="W354" s="121"/>
    </row>
    <row r="355" spans="1:23" ht="25.05" customHeight="1" x14ac:dyDescent="0.3">
      <c r="A355" s="64">
        <v>351</v>
      </c>
      <c r="B355" s="60" t="str">
        <f t="shared" si="47"/>
        <v/>
      </c>
      <c r="C355" s="118" t="str">
        <f t="shared" si="48"/>
        <v/>
      </c>
      <c r="D355" s="41" t="str">
        <f t="shared" si="43"/>
        <v/>
      </c>
      <c r="E355" s="65"/>
      <c r="F355" s="38" t="str">
        <f t="shared" si="44"/>
        <v/>
      </c>
      <c r="G355" s="49" t="str">
        <f t="shared" si="45"/>
        <v/>
      </c>
      <c r="H355" s="49" t="str">
        <f t="shared" si="46"/>
        <v/>
      </c>
      <c r="I355" s="119"/>
      <c r="J355" s="119"/>
      <c r="K355" s="119"/>
      <c r="L355" s="11"/>
      <c r="M355" s="65"/>
      <c r="N355" s="123"/>
      <c r="O355" s="123"/>
      <c r="P355" s="120"/>
      <c r="Q355" s="79"/>
      <c r="R355" s="123"/>
      <c r="S355" s="123"/>
      <c r="T355" s="123"/>
      <c r="U355" s="124" t="str">
        <f t="shared" si="42"/>
        <v/>
      </c>
      <c r="V355" s="116"/>
      <c r="W355" s="121"/>
    </row>
    <row r="356" spans="1:23" ht="25.05" customHeight="1" x14ac:dyDescent="0.3">
      <c r="A356" s="64">
        <v>352</v>
      </c>
      <c r="B356" s="60" t="str">
        <f t="shared" si="47"/>
        <v/>
      </c>
      <c r="C356" s="118" t="str">
        <f t="shared" si="48"/>
        <v/>
      </c>
      <c r="D356" s="41" t="str">
        <f t="shared" si="43"/>
        <v/>
      </c>
      <c r="E356" s="65"/>
      <c r="F356" s="38" t="str">
        <f t="shared" si="44"/>
        <v/>
      </c>
      <c r="G356" s="49" t="str">
        <f t="shared" si="45"/>
        <v/>
      </c>
      <c r="H356" s="49" t="str">
        <f t="shared" si="46"/>
        <v/>
      </c>
      <c r="I356" s="119"/>
      <c r="J356" s="119"/>
      <c r="K356" s="119"/>
      <c r="L356" s="11"/>
      <c r="M356" s="65"/>
      <c r="N356" s="123"/>
      <c r="O356" s="123"/>
      <c r="P356" s="120"/>
      <c r="Q356" s="79"/>
      <c r="R356" s="123"/>
      <c r="S356" s="123"/>
      <c r="T356" s="123"/>
      <c r="U356" s="124" t="str">
        <f t="shared" si="42"/>
        <v/>
      </c>
      <c r="V356" s="116"/>
      <c r="W356" s="121"/>
    </row>
    <row r="357" spans="1:23" ht="25.05" customHeight="1" x14ac:dyDescent="0.3">
      <c r="A357" s="64">
        <v>353</v>
      </c>
      <c r="B357" s="60" t="str">
        <f t="shared" si="47"/>
        <v/>
      </c>
      <c r="C357" s="118" t="str">
        <f t="shared" si="48"/>
        <v/>
      </c>
      <c r="D357" s="41" t="str">
        <f t="shared" si="43"/>
        <v/>
      </c>
      <c r="E357" s="65"/>
      <c r="F357" s="38" t="str">
        <f t="shared" si="44"/>
        <v/>
      </c>
      <c r="G357" s="49" t="str">
        <f t="shared" si="45"/>
        <v/>
      </c>
      <c r="H357" s="49" t="str">
        <f t="shared" si="46"/>
        <v/>
      </c>
      <c r="I357" s="119"/>
      <c r="J357" s="119"/>
      <c r="K357" s="119"/>
      <c r="L357" s="11"/>
      <c r="M357" s="65"/>
      <c r="N357" s="123"/>
      <c r="O357" s="123"/>
      <c r="P357" s="120"/>
      <c r="Q357" s="79"/>
      <c r="R357" s="123"/>
      <c r="S357" s="123"/>
      <c r="T357" s="123"/>
      <c r="U357" s="124" t="str">
        <f t="shared" si="42"/>
        <v/>
      </c>
      <c r="V357" s="116"/>
      <c r="W357" s="121"/>
    </row>
    <row r="358" spans="1:23" ht="25.05" customHeight="1" x14ac:dyDescent="0.3">
      <c r="A358" s="64">
        <v>354</v>
      </c>
      <c r="B358" s="60" t="str">
        <f t="shared" si="47"/>
        <v/>
      </c>
      <c r="C358" s="118" t="str">
        <f t="shared" si="48"/>
        <v/>
      </c>
      <c r="D358" s="41" t="str">
        <f t="shared" si="43"/>
        <v/>
      </c>
      <c r="E358" s="65"/>
      <c r="F358" s="38" t="str">
        <f t="shared" si="44"/>
        <v/>
      </c>
      <c r="G358" s="49" t="str">
        <f t="shared" si="45"/>
        <v/>
      </c>
      <c r="H358" s="49" t="str">
        <f t="shared" si="46"/>
        <v/>
      </c>
      <c r="I358" s="119"/>
      <c r="J358" s="119"/>
      <c r="K358" s="119"/>
      <c r="L358" s="11"/>
      <c r="M358" s="65"/>
      <c r="N358" s="123"/>
      <c r="O358" s="123"/>
      <c r="P358" s="120"/>
      <c r="Q358" s="79"/>
      <c r="R358" s="123"/>
      <c r="S358" s="123"/>
      <c r="T358" s="123"/>
      <c r="U358" s="124" t="str">
        <f t="shared" si="42"/>
        <v/>
      </c>
      <c r="V358" s="116"/>
      <c r="W358" s="121"/>
    </row>
    <row r="359" spans="1:23" ht="25.05" customHeight="1" x14ac:dyDescent="0.3">
      <c r="A359" s="64">
        <v>355</v>
      </c>
      <c r="B359" s="60" t="str">
        <f t="shared" si="47"/>
        <v/>
      </c>
      <c r="C359" s="118" t="str">
        <f t="shared" si="48"/>
        <v/>
      </c>
      <c r="D359" s="41" t="str">
        <f t="shared" si="43"/>
        <v/>
      </c>
      <c r="E359" s="65"/>
      <c r="F359" s="38" t="str">
        <f t="shared" si="44"/>
        <v/>
      </c>
      <c r="G359" s="49" t="str">
        <f t="shared" si="45"/>
        <v/>
      </c>
      <c r="H359" s="49" t="str">
        <f t="shared" si="46"/>
        <v/>
      </c>
      <c r="I359" s="119"/>
      <c r="J359" s="119"/>
      <c r="K359" s="119"/>
      <c r="L359" s="11"/>
      <c r="M359" s="65"/>
      <c r="N359" s="123"/>
      <c r="O359" s="123"/>
      <c r="P359" s="120"/>
      <c r="Q359" s="79"/>
      <c r="R359" s="123"/>
      <c r="S359" s="123"/>
      <c r="T359" s="123"/>
      <c r="U359" s="124" t="str">
        <f t="shared" si="42"/>
        <v/>
      </c>
      <c r="V359" s="116"/>
      <c r="W359" s="121"/>
    </row>
    <row r="360" spans="1:23" ht="25.05" customHeight="1" x14ac:dyDescent="0.3">
      <c r="A360" s="64">
        <v>356</v>
      </c>
      <c r="B360" s="60" t="str">
        <f t="shared" si="47"/>
        <v/>
      </c>
      <c r="C360" s="118" t="str">
        <f t="shared" si="48"/>
        <v/>
      </c>
      <c r="D360" s="41" t="str">
        <f t="shared" si="43"/>
        <v/>
      </c>
      <c r="E360" s="65"/>
      <c r="F360" s="38" t="str">
        <f t="shared" si="44"/>
        <v/>
      </c>
      <c r="G360" s="49" t="str">
        <f t="shared" si="45"/>
        <v/>
      </c>
      <c r="H360" s="49" t="str">
        <f t="shared" si="46"/>
        <v/>
      </c>
      <c r="I360" s="119"/>
      <c r="J360" s="119"/>
      <c r="K360" s="119"/>
      <c r="L360" s="11"/>
      <c r="M360" s="65"/>
      <c r="N360" s="123"/>
      <c r="O360" s="123"/>
      <c r="P360" s="120"/>
      <c r="Q360" s="79"/>
      <c r="R360" s="123"/>
      <c r="S360" s="123"/>
      <c r="T360" s="123"/>
      <c r="U360" s="124" t="str">
        <f t="shared" si="42"/>
        <v/>
      </c>
      <c r="V360" s="116"/>
      <c r="W360" s="121"/>
    </row>
    <row r="361" spans="1:23" ht="25.05" customHeight="1" x14ac:dyDescent="0.3">
      <c r="A361" s="64">
        <v>357</v>
      </c>
      <c r="B361" s="60" t="str">
        <f t="shared" si="47"/>
        <v/>
      </c>
      <c r="C361" s="118" t="str">
        <f t="shared" si="48"/>
        <v/>
      </c>
      <c r="D361" s="41" t="str">
        <f t="shared" si="43"/>
        <v/>
      </c>
      <c r="E361" s="65"/>
      <c r="F361" s="38" t="str">
        <f t="shared" si="44"/>
        <v/>
      </c>
      <c r="G361" s="49" t="str">
        <f t="shared" si="45"/>
        <v/>
      </c>
      <c r="H361" s="49" t="str">
        <f t="shared" si="46"/>
        <v/>
      </c>
      <c r="I361" s="119"/>
      <c r="J361" s="119"/>
      <c r="K361" s="119"/>
      <c r="L361" s="11"/>
      <c r="M361" s="65"/>
      <c r="N361" s="123"/>
      <c r="O361" s="123"/>
      <c r="P361" s="120"/>
      <c r="Q361" s="79"/>
      <c r="R361" s="123"/>
      <c r="S361" s="123"/>
      <c r="T361" s="123"/>
      <c r="U361" s="124" t="str">
        <f t="shared" si="42"/>
        <v/>
      </c>
      <c r="V361" s="116"/>
      <c r="W361" s="121"/>
    </row>
    <row r="362" spans="1:23" ht="25.05" customHeight="1" x14ac:dyDescent="0.3">
      <c r="A362" s="64">
        <v>358</v>
      </c>
      <c r="B362" s="60" t="str">
        <f t="shared" si="47"/>
        <v/>
      </c>
      <c r="C362" s="118" t="str">
        <f t="shared" si="48"/>
        <v/>
      </c>
      <c r="D362" s="41" t="str">
        <f t="shared" si="43"/>
        <v/>
      </c>
      <c r="E362" s="65"/>
      <c r="F362" s="38" t="str">
        <f t="shared" si="44"/>
        <v/>
      </c>
      <c r="G362" s="49" t="str">
        <f t="shared" si="45"/>
        <v/>
      </c>
      <c r="H362" s="49" t="str">
        <f t="shared" si="46"/>
        <v/>
      </c>
      <c r="I362" s="119"/>
      <c r="J362" s="119"/>
      <c r="K362" s="119"/>
      <c r="L362" s="11"/>
      <c r="M362" s="65"/>
      <c r="N362" s="123"/>
      <c r="O362" s="123"/>
      <c r="P362" s="120"/>
      <c r="Q362" s="79"/>
      <c r="R362" s="123"/>
      <c r="S362" s="123"/>
      <c r="T362" s="123"/>
      <c r="U362" s="124" t="str">
        <f t="shared" si="42"/>
        <v/>
      </c>
      <c r="V362" s="116"/>
      <c r="W362" s="121"/>
    </row>
    <row r="363" spans="1:23" ht="25.05" customHeight="1" x14ac:dyDescent="0.3">
      <c r="A363" s="64">
        <v>359</v>
      </c>
      <c r="B363" s="60" t="str">
        <f t="shared" si="47"/>
        <v/>
      </c>
      <c r="C363" s="118" t="str">
        <f t="shared" si="48"/>
        <v/>
      </c>
      <c r="D363" s="41" t="str">
        <f t="shared" si="43"/>
        <v/>
      </c>
      <c r="E363" s="65"/>
      <c r="F363" s="38" t="str">
        <f t="shared" si="44"/>
        <v/>
      </c>
      <c r="G363" s="49" t="str">
        <f t="shared" si="45"/>
        <v/>
      </c>
      <c r="H363" s="49" t="str">
        <f t="shared" si="46"/>
        <v/>
      </c>
      <c r="I363" s="119"/>
      <c r="J363" s="119"/>
      <c r="K363" s="119"/>
      <c r="L363" s="11"/>
      <c r="M363" s="65"/>
      <c r="N363" s="123"/>
      <c r="O363" s="123"/>
      <c r="P363" s="120"/>
      <c r="Q363" s="79"/>
      <c r="R363" s="123"/>
      <c r="S363" s="123"/>
      <c r="T363" s="123"/>
      <c r="U363" s="124" t="str">
        <f t="shared" si="42"/>
        <v/>
      </c>
      <c r="V363" s="116"/>
      <c r="W363" s="121"/>
    </row>
    <row r="364" spans="1:23" ht="25.05" customHeight="1" x14ac:dyDescent="0.3">
      <c r="A364" s="64">
        <v>360</v>
      </c>
      <c r="B364" s="60" t="str">
        <f t="shared" si="47"/>
        <v/>
      </c>
      <c r="C364" s="118" t="str">
        <f t="shared" si="48"/>
        <v/>
      </c>
      <c r="D364" s="41" t="str">
        <f t="shared" si="43"/>
        <v/>
      </c>
      <c r="E364" s="65"/>
      <c r="F364" s="38" t="str">
        <f t="shared" si="44"/>
        <v/>
      </c>
      <c r="G364" s="49" t="str">
        <f t="shared" si="45"/>
        <v/>
      </c>
      <c r="H364" s="49" t="str">
        <f t="shared" si="46"/>
        <v/>
      </c>
      <c r="I364" s="119"/>
      <c r="J364" s="119"/>
      <c r="K364" s="119"/>
      <c r="L364" s="11"/>
      <c r="M364" s="65"/>
      <c r="N364" s="123"/>
      <c r="O364" s="123"/>
      <c r="P364" s="120"/>
      <c r="Q364" s="79"/>
      <c r="R364" s="123"/>
      <c r="S364" s="123"/>
      <c r="T364" s="123"/>
      <c r="U364" s="124" t="str">
        <f t="shared" si="42"/>
        <v/>
      </c>
      <c r="V364" s="116"/>
      <c r="W364" s="121"/>
    </row>
    <row r="365" spans="1:23" ht="25.05" customHeight="1" x14ac:dyDescent="0.3">
      <c r="A365" s="64">
        <v>361</v>
      </c>
      <c r="B365" s="60" t="str">
        <f t="shared" si="47"/>
        <v/>
      </c>
      <c r="C365" s="118" t="str">
        <f t="shared" si="48"/>
        <v/>
      </c>
      <c r="D365" s="41" t="str">
        <f t="shared" si="43"/>
        <v/>
      </c>
      <c r="E365" s="65"/>
      <c r="F365" s="38" t="str">
        <f t="shared" si="44"/>
        <v/>
      </c>
      <c r="G365" s="49" t="str">
        <f t="shared" si="45"/>
        <v/>
      </c>
      <c r="H365" s="49" t="str">
        <f t="shared" si="46"/>
        <v/>
      </c>
      <c r="I365" s="119"/>
      <c r="J365" s="119"/>
      <c r="K365" s="119"/>
      <c r="L365" s="11"/>
      <c r="M365" s="65"/>
      <c r="N365" s="123"/>
      <c r="O365" s="123"/>
      <c r="P365" s="120"/>
      <c r="Q365" s="79"/>
      <c r="R365" s="123"/>
      <c r="S365" s="123"/>
      <c r="T365" s="123"/>
      <c r="U365" s="124" t="str">
        <f t="shared" si="42"/>
        <v/>
      </c>
      <c r="V365" s="116"/>
      <c r="W365" s="121"/>
    </row>
    <row r="366" spans="1:23" ht="25.05" customHeight="1" x14ac:dyDescent="0.3">
      <c r="A366" s="64">
        <v>362</v>
      </c>
      <c r="B366" s="60" t="str">
        <f t="shared" si="47"/>
        <v/>
      </c>
      <c r="C366" s="118" t="str">
        <f t="shared" si="48"/>
        <v/>
      </c>
      <c r="D366" s="41" t="str">
        <f t="shared" si="43"/>
        <v/>
      </c>
      <c r="E366" s="65"/>
      <c r="F366" s="38" t="str">
        <f t="shared" si="44"/>
        <v/>
      </c>
      <c r="G366" s="49" t="str">
        <f t="shared" si="45"/>
        <v/>
      </c>
      <c r="H366" s="49" t="str">
        <f t="shared" si="46"/>
        <v/>
      </c>
      <c r="I366" s="119"/>
      <c r="J366" s="119"/>
      <c r="K366" s="119"/>
      <c r="L366" s="11"/>
      <c r="M366" s="65"/>
      <c r="N366" s="123"/>
      <c r="O366" s="123"/>
      <c r="P366" s="120"/>
      <c r="Q366" s="79"/>
      <c r="R366" s="123"/>
      <c r="S366" s="123"/>
      <c r="T366" s="123"/>
      <c r="U366" s="124" t="str">
        <f t="shared" si="42"/>
        <v/>
      </c>
      <c r="V366" s="116"/>
      <c r="W366" s="121"/>
    </row>
    <row r="367" spans="1:23" ht="25.05" customHeight="1" x14ac:dyDescent="0.3">
      <c r="A367" s="64">
        <v>363</v>
      </c>
      <c r="B367" s="60" t="str">
        <f t="shared" si="47"/>
        <v/>
      </c>
      <c r="C367" s="118" t="str">
        <f t="shared" si="48"/>
        <v/>
      </c>
      <c r="D367" s="41" t="str">
        <f t="shared" si="43"/>
        <v/>
      </c>
      <c r="E367" s="65"/>
      <c r="F367" s="38" t="str">
        <f t="shared" si="44"/>
        <v/>
      </c>
      <c r="G367" s="49" t="str">
        <f t="shared" si="45"/>
        <v/>
      </c>
      <c r="H367" s="49" t="str">
        <f t="shared" si="46"/>
        <v/>
      </c>
      <c r="I367" s="119"/>
      <c r="J367" s="119"/>
      <c r="K367" s="119"/>
      <c r="L367" s="11"/>
      <c r="M367" s="65"/>
      <c r="N367" s="123"/>
      <c r="O367" s="123"/>
      <c r="P367" s="120"/>
      <c r="Q367" s="79"/>
      <c r="R367" s="123"/>
      <c r="S367" s="123"/>
      <c r="T367" s="123"/>
      <c r="U367" s="124" t="str">
        <f t="shared" si="42"/>
        <v/>
      </c>
      <c r="V367" s="116"/>
      <c r="W367" s="121"/>
    </row>
    <row r="368" spans="1:23" ht="25.05" customHeight="1" x14ac:dyDescent="0.3">
      <c r="A368" s="64">
        <v>364</v>
      </c>
      <c r="B368" s="60" t="str">
        <f t="shared" si="47"/>
        <v/>
      </c>
      <c r="C368" s="118" t="str">
        <f t="shared" si="48"/>
        <v/>
      </c>
      <c r="D368" s="41" t="str">
        <f t="shared" si="43"/>
        <v/>
      </c>
      <c r="E368" s="65"/>
      <c r="F368" s="38" t="str">
        <f t="shared" si="44"/>
        <v/>
      </c>
      <c r="G368" s="49" t="str">
        <f t="shared" si="45"/>
        <v/>
      </c>
      <c r="H368" s="49" t="str">
        <f t="shared" si="46"/>
        <v/>
      </c>
      <c r="I368" s="119"/>
      <c r="J368" s="119"/>
      <c r="K368" s="119"/>
      <c r="L368" s="11"/>
      <c r="M368" s="65"/>
      <c r="N368" s="123"/>
      <c r="O368" s="123"/>
      <c r="P368" s="120"/>
      <c r="Q368" s="79"/>
      <c r="R368" s="123"/>
      <c r="S368" s="123"/>
      <c r="T368" s="123"/>
      <c r="U368" s="124" t="str">
        <f t="shared" si="42"/>
        <v/>
      </c>
      <c r="V368" s="116"/>
      <c r="W368" s="121"/>
    </row>
    <row r="369" spans="1:23" ht="25.05" customHeight="1" x14ac:dyDescent="0.3">
      <c r="A369" s="64">
        <v>365</v>
      </c>
      <c r="B369" s="60" t="str">
        <f t="shared" si="47"/>
        <v/>
      </c>
      <c r="C369" s="118" t="str">
        <f t="shared" si="48"/>
        <v/>
      </c>
      <c r="D369" s="41" t="str">
        <f t="shared" si="43"/>
        <v/>
      </c>
      <c r="E369" s="65"/>
      <c r="F369" s="38" t="str">
        <f t="shared" si="44"/>
        <v/>
      </c>
      <c r="G369" s="49" t="str">
        <f t="shared" si="45"/>
        <v/>
      </c>
      <c r="H369" s="49" t="str">
        <f t="shared" si="46"/>
        <v/>
      </c>
      <c r="I369" s="119"/>
      <c r="J369" s="119"/>
      <c r="K369" s="119"/>
      <c r="L369" s="11"/>
      <c r="M369" s="65"/>
      <c r="N369" s="123"/>
      <c r="O369" s="123"/>
      <c r="P369" s="120"/>
      <c r="Q369" s="79"/>
      <c r="R369" s="123"/>
      <c r="S369" s="123"/>
      <c r="T369" s="123"/>
      <c r="U369" s="124" t="str">
        <f t="shared" si="42"/>
        <v/>
      </c>
      <c r="V369" s="116"/>
      <c r="W369" s="121"/>
    </row>
    <row r="370" spans="1:23" ht="25.05" customHeight="1" x14ac:dyDescent="0.3">
      <c r="A370" s="64">
        <v>366</v>
      </c>
      <c r="B370" s="60" t="str">
        <f t="shared" si="47"/>
        <v/>
      </c>
      <c r="C370" s="118" t="str">
        <f t="shared" si="48"/>
        <v/>
      </c>
      <c r="D370" s="41" t="str">
        <f t="shared" si="43"/>
        <v/>
      </c>
      <c r="E370" s="65"/>
      <c r="F370" s="38" t="str">
        <f t="shared" si="44"/>
        <v/>
      </c>
      <c r="G370" s="49" t="str">
        <f t="shared" si="45"/>
        <v/>
      </c>
      <c r="H370" s="49" t="str">
        <f t="shared" si="46"/>
        <v/>
      </c>
      <c r="I370" s="119"/>
      <c r="J370" s="119"/>
      <c r="K370" s="119"/>
      <c r="L370" s="11"/>
      <c r="M370" s="65"/>
      <c r="N370" s="123"/>
      <c r="O370" s="123"/>
      <c r="P370" s="120"/>
      <c r="Q370" s="79"/>
      <c r="R370" s="123"/>
      <c r="S370" s="123"/>
      <c r="T370" s="123"/>
      <c r="U370" s="124" t="str">
        <f t="shared" si="42"/>
        <v/>
      </c>
      <c r="V370" s="116"/>
      <c r="W370" s="121"/>
    </row>
    <row r="371" spans="1:23" ht="25.05" customHeight="1" x14ac:dyDescent="0.3">
      <c r="A371" s="64">
        <v>367</v>
      </c>
      <c r="B371" s="60" t="str">
        <f t="shared" si="47"/>
        <v/>
      </c>
      <c r="C371" s="118" t="str">
        <f t="shared" si="48"/>
        <v/>
      </c>
      <c r="D371" s="41" t="str">
        <f t="shared" si="43"/>
        <v/>
      </c>
      <c r="E371" s="65"/>
      <c r="F371" s="38" t="str">
        <f t="shared" si="44"/>
        <v/>
      </c>
      <c r="G371" s="49" t="str">
        <f t="shared" si="45"/>
        <v/>
      </c>
      <c r="H371" s="49" t="str">
        <f t="shared" si="46"/>
        <v/>
      </c>
      <c r="I371" s="119"/>
      <c r="J371" s="119"/>
      <c r="K371" s="119"/>
      <c r="L371" s="11"/>
      <c r="M371" s="65"/>
      <c r="N371" s="123"/>
      <c r="O371" s="123"/>
      <c r="P371" s="120"/>
      <c r="Q371" s="79"/>
      <c r="R371" s="123"/>
      <c r="S371" s="123"/>
      <c r="T371" s="123"/>
      <c r="U371" s="124" t="str">
        <f t="shared" si="42"/>
        <v/>
      </c>
      <c r="V371" s="116"/>
      <c r="W371" s="121"/>
    </row>
    <row r="372" spans="1:23" ht="25.05" customHeight="1" x14ac:dyDescent="0.3">
      <c r="A372" s="64">
        <v>368</v>
      </c>
      <c r="B372" s="60" t="str">
        <f t="shared" si="47"/>
        <v/>
      </c>
      <c r="C372" s="118" t="str">
        <f t="shared" si="48"/>
        <v/>
      </c>
      <c r="D372" s="41" t="str">
        <f t="shared" si="43"/>
        <v/>
      </c>
      <c r="E372" s="65"/>
      <c r="F372" s="38" t="str">
        <f t="shared" si="44"/>
        <v/>
      </c>
      <c r="G372" s="49" t="str">
        <f t="shared" si="45"/>
        <v/>
      </c>
      <c r="H372" s="49" t="str">
        <f t="shared" si="46"/>
        <v/>
      </c>
      <c r="I372" s="119"/>
      <c r="J372" s="119"/>
      <c r="K372" s="119"/>
      <c r="L372" s="11"/>
      <c r="M372" s="65"/>
      <c r="N372" s="123"/>
      <c r="O372" s="123"/>
      <c r="P372" s="120"/>
      <c r="Q372" s="79"/>
      <c r="R372" s="123"/>
      <c r="S372" s="123"/>
      <c r="T372" s="123"/>
      <c r="U372" s="124" t="str">
        <f t="shared" si="42"/>
        <v/>
      </c>
      <c r="V372" s="116"/>
      <c r="W372" s="121"/>
    </row>
    <row r="373" spans="1:23" ht="25.05" customHeight="1" x14ac:dyDescent="0.3">
      <c r="A373" s="64">
        <v>369</v>
      </c>
      <c r="B373" s="60" t="str">
        <f t="shared" si="47"/>
        <v/>
      </c>
      <c r="C373" s="118" t="str">
        <f t="shared" si="48"/>
        <v/>
      </c>
      <c r="D373" s="41" t="str">
        <f t="shared" si="43"/>
        <v/>
      </c>
      <c r="E373" s="65"/>
      <c r="F373" s="38" t="str">
        <f t="shared" si="44"/>
        <v/>
      </c>
      <c r="G373" s="49" t="str">
        <f t="shared" si="45"/>
        <v/>
      </c>
      <c r="H373" s="49" t="str">
        <f t="shared" si="46"/>
        <v/>
      </c>
      <c r="I373" s="119"/>
      <c r="J373" s="119"/>
      <c r="K373" s="119"/>
      <c r="L373" s="11"/>
      <c r="M373" s="65"/>
      <c r="N373" s="123"/>
      <c r="O373" s="123"/>
      <c r="P373" s="120"/>
      <c r="Q373" s="79"/>
      <c r="R373" s="123"/>
      <c r="S373" s="123"/>
      <c r="T373" s="123"/>
      <c r="U373" s="124" t="str">
        <f t="shared" si="42"/>
        <v/>
      </c>
      <c r="V373" s="116"/>
      <c r="W373" s="121"/>
    </row>
    <row r="374" spans="1:23" ht="25.05" customHeight="1" x14ac:dyDescent="0.3">
      <c r="A374" s="64">
        <v>370</v>
      </c>
      <c r="B374" s="60" t="str">
        <f t="shared" si="47"/>
        <v/>
      </c>
      <c r="C374" s="118" t="str">
        <f t="shared" si="48"/>
        <v/>
      </c>
      <c r="D374" s="41" t="str">
        <f t="shared" si="43"/>
        <v/>
      </c>
      <c r="E374" s="65"/>
      <c r="F374" s="38" t="str">
        <f t="shared" si="44"/>
        <v/>
      </c>
      <c r="G374" s="49" t="str">
        <f t="shared" si="45"/>
        <v/>
      </c>
      <c r="H374" s="49" t="str">
        <f t="shared" si="46"/>
        <v/>
      </c>
      <c r="I374" s="119"/>
      <c r="J374" s="119"/>
      <c r="K374" s="119"/>
      <c r="L374" s="11"/>
      <c r="M374" s="65"/>
      <c r="N374" s="123"/>
      <c r="O374" s="123"/>
      <c r="P374" s="120"/>
      <c r="Q374" s="79"/>
      <c r="R374" s="123"/>
      <c r="S374" s="123"/>
      <c r="T374" s="123"/>
      <c r="U374" s="124" t="str">
        <f t="shared" si="42"/>
        <v/>
      </c>
      <c r="V374" s="116"/>
      <c r="W374" s="121"/>
    </row>
    <row r="375" spans="1:23" ht="25.05" customHeight="1" x14ac:dyDescent="0.3">
      <c r="A375" s="64">
        <v>371</v>
      </c>
      <c r="B375" s="60" t="str">
        <f t="shared" si="47"/>
        <v/>
      </c>
      <c r="C375" s="118" t="str">
        <f t="shared" si="48"/>
        <v/>
      </c>
      <c r="D375" s="41" t="str">
        <f t="shared" si="43"/>
        <v/>
      </c>
      <c r="E375" s="65"/>
      <c r="F375" s="38" t="str">
        <f t="shared" si="44"/>
        <v/>
      </c>
      <c r="G375" s="49" t="str">
        <f t="shared" si="45"/>
        <v/>
      </c>
      <c r="H375" s="49" t="str">
        <f t="shared" si="46"/>
        <v/>
      </c>
      <c r="I375" s="119"/>
      <c r="J375" s="119"/>
      <c r="K375" s="119"/>
      <c r="L375" s="11"/>
      <c r="M375" s="65"/>
      <c r="N375" s="123"/>
      <c r="O375" s="123"/>
      <c r="P375" s="120"/>
      <c r="Q375" s="79"/>
      <c r="R375" s="123"/>
      <c r="S375" s="123"/>
      <c r="T375" s="123"/>
      <c r="U375" s="124" t="str">
        <f t="shared" si="42"/>
        <v/>
      </c>
      <c r="V375" s="116"/>
      <c r="W375" s="121"/>
    </row>
    <row r="376" spans="1:23" ht="25.05" customHeight="1" x14ac:dyDescent="0.3">
      <c r="A376" s="64">
        <v>372</v>
      </c>
      <c r="B376" s="60" t="str">
        <f t="shared" si="47"/>
        <v/>
      </c>
      <c r="C376" s="118" t="str">
        <f t="shared" si="48"/>
        <v/>
      </c>
      <c r="D376" s="41" t="str">
        <f t="shared" si="43"/>
        <v/>
      </c>
      <c r="E376" s="65"/>
      <c r="F376" s="38" t="str">
        <f t="shared" si="44"/>
        <v/>
      </c>
      <c r="G376" s="49" t="str">
        <f t="shared" si="45"/>
        <v/>
      </c>
      <c r="H376" s="49" t="str">
        <f t="shared" si="46"/>
        <v/>
      </c>
      <c r="I376" s="119"/>
      <c r="J376" s="119"/>
      <c r="K376" s="119"/>
      <c r="L376" s="11"/>
      <c r="M376" s="65"/>
      <c r="N376" s="123"/>
      <c r="O376" s="123"/>
      <c r="P376" s="120"/>
      <c r="Q376" s="79"/>
      <c r="R376" s="123"/>
      <c r="S376" s="123"/>
      <c r="T376" s="123"/>
      <c r="U376" s="124" t="str">
        <f t="shared" si="42"/>
        <v/>
      </c>
      <c r="V376" s="116"/>
      <c r="W376" s="121"/>
    </row>
    <row r="377" spans="1:23" ht="25.05" customHeight="1" x14ac:dyDescent="0.3">
      <c r="A377" s="64">
        <v>373</v>
      </c>
      <c r="B377" s="60" t="str">
        <f t="shared" si="47"/>
        <v/>
      </c>
      <c r="C377" s="118" t="str">
        <f t="shared" si="48"/>
        <v/>
      </c>
      <c r="D377" s="41" t="str">
        <f t="shared" si="43"/>
        <v/>
      </c>
      <c r="E377" s="65"/>
      <c r="F377" s="38" t="str">
        <f t="shared" si="44"/>
        <v/>
      </c>
      <c r="G377" s="49" t="str">
        <f t="shared" si="45"/>
        <v/>
      </c>
      <c r="H377" s="49" t="str">
        <f t="shared" si="46"/>
        <v/>
      </c>
      <c r="I377" s="119"/>
      <c r="J377" s="119"/>
      <c r="K377" s="119"/>
      <c r="L377" s="11"/>
      <c r="M377" s="65"/>
      <c r="N377" s="123"/>
      <c r="O377" s="123"/>
      <c r="P377" s="120"/>
      <c r="Q377" s="79"/>
      <c r="R377" s="123"/>
      <c r="S377" s="123"/>
      <c r="T377" s="123"/>
      <c r="U377" s="124" t="str">
        <f t="shared" si="42"/>
        <v/>
      </c>
      <c r="V377" s="116"/>
      <c r="W377" s="121"/>
    </row>
    <row r="378" spans="1:23" ht="25.05" customHeight="1" x14ac:dyDescent="0.3">
      <c r="A378" s="64">
        <v>374</v>
      </c>
      <c r="B378" s="60" t="str">
        <f t="shared" si="47"/>
        <v/>
      </c>
      <c r="C378" s="118" t="str">
        <f t="shared" si="48"/>
        <v/>
      </c>
      <c r="D378" s="41" t="str">
        <f t="shared" si="43"/>
        <v/>
      </c>
      <c r="E378" s="65"/>
      <c r="F378" s="38" t="str">
        <f t="shared" si="44"/>
        <v/>
      </c>
      <c r="G378" s="49" t="str">
        <f t="shared" si="45"/>
        <v/>
      </c>
      <c r="H378" s="49" t="str">
        <f t="shared" si="46"/>
        <v/>
      </c>
      <c r="I378" s="119"/>
      <c r="J378" s="119"/>
      <c r="K378" s="119"/>
      <c r="L378" s="11"/>
      <c r="M378" s="65"/>
      <c r="N378" s="123"/>
      <c r="O378" s="123"/>
      <c r="P378" s="120"/>
      <c r="Q378" s="79"/>
      <c r="R378" s="123"/>
      <c r="S378" s="123"/>
      <c r="T378" s="123"/>
      <c r="U378" s="124" t="str">
        <f t="shared" si="42"/>
        <v/>
      </c>
      <c r="V378" s="116"/>
      <c r="W378" s="121"/>
    </row>
    <row r="379" spans="1:23" ht="25.05" customHeight="1" x14ac:dyDescent="0.3">
      <c r="A379" s="64">
        <v>375</v>
      </c>
      <c r="B379" s="60" t="str">
        <f t="shared" si="47"/>
        <v/>
      </c>
      <c r="C379" s="118" t="str">
        <f t="shared" si="48"/>
        <v/>
      </c>
      <c r="D379" s="41" t="str">
        <f t="shared" si="43"/>
        <v/>
      </c>
      <c r="E379" s="65"/>
      <c r="F379" s="38" t="str">
        <f t="shared" si="44"/>
        <v/>
      </c>
      <c r="G379" s="49" t="str">
        <f t="shared" si="45"/>
        <v/>
      </c>
      <c r="H379" s="49" t="str">
        <f t="shared" si="46"/>
        <v/>
      </c>
      <c r="I379" s="119"/>
      <c r="J379" s="119"/>
      <c r="K379" s="119"/>
      <c r="L379" s="11"/>
      <c r="M379" s="65"/>
      <c r="N379" s="123"/>
      <c r="O379" s="123"/>
      <c r="P379" s="120"/>
      <c r="Q379" s="79"/>
      <c r="R379" s="123"/>
      <c r="S379" s="123"/>
      <c r="T379" s="123"/>
      <c r="U379" s="124" t="str">
        <f t="shared" si="42"/>
        <v/>
      </c>
      <c r="V379" s="116"/>
      <c r="W379" s="121"/>
    </row>
    <row r="380" spans="1:23" ht="25.05" customHeight="1" x14ac:dyDescent="0.3">
      <c r="A380" s="64">
        <v>376</v>
      </c>
      <c r="B380" s="60" t="str">
        <f t="shared" si="47"/>
        <v/>
      </c>
      <c r="C380" s="118" t="str">
        <f t="shared" si="48"/>
        <v/>
      </c>
      <c r="D380" s="41" t="str">
        <f t="shared" si="43"/>
        <v/>
      </c>
      <c r="E380" s="65"/>
      <c r="F380" s="38" t="str">
        <f t="shared" si="44"/>
        <v/>
      </c>
      <c r="G380" s="49" t="str">
        <f t="shared" si="45"/>
        <v/>
      </c>
      <c r="H380" s="49" t="str">
        <f t="shared" si="46"/>
        <v/>
      </c>
      <c r="I380" s="119"/>
      <c r="J380" s="119"/>
      <c r="K380" s="119"/>
      <c r="L380" s="11"/>
      <c r="M380" s="65"/>
      <c r="N380" s="123"/>
      <c r="O380" s="123"/>
      <c r="P380" s="120"/>
      <c r="Q380" s="79"/>
      <c r="R380" s="123"/>
      <c r="S380" s="123"/>
      <c r="T380" s="123"/>
      <c r="U380" s="124" t="str">
        <f t="shared" si="42"/>
        <v/>
      </c>
      <c r="V380" s="116"/>
      <c r="W380" s="121"/>
    </row>
    <row r="381" spans="1:23" ht="25.05" customHeight="1" x14ac:dyDescent="0.3">
      <c r="A381" s="64">
        <v>377</v>
      </c>
      <c r="B381" s="60" t="str">
        <f t="shared" si="47"/>
        <v/>
      </c>
      <c r="C381" s="118" t="str">
        <f t="shared" si="48"/>
        <v/>
      </c>
      <c r="D381" s="41" t="str">
        <f t="shared" si="43"/>
        <v/>
      </c>
      <c r="E381" s="65"/>
      <c r="F381" s="38" t="str">
        <f t="shared" si="44"/>
        <v/>
      </c>
      <c r="G381" s="49" t="str">
        <f t="shared" si="45"/>
        <v/>
      </c>
      <c r="H381" s="49" t="str">
        <f t="shared" si="46"/>
        <v/>
      </c>
      <c r="I381" s="119"/>
      <c r="J381" s="119"/>
      <c r="K381" s="119"/>
      <c r="L381" s="11"/>
      <c r="M381" s="65"/>
      <c r="N381" s="123"/>
      <c r="O381" s="123"/>
      <c r="P381" s="120"/>
      <c r="Q381" s="79"/>
      <c r="R381" s="123"/>
      <c r="S381" s="123"/>
      <c r="T381" s="123"/>
      <c r="U381" s="124" t="str">
        <f t="shared" si="42"/>
        <v/>
      </c>
      <c r="V381" s="116"/>
      <c r="W381" s="121"/>
    </row>
    <row r="382" spans="1:23" ht="25.05" customHeight="1" x14ac:dyDescent="0.3">
      <c r="A382" s="64">
        <v>378</v>
      </c>
      <c r="B382" s="60" t="str">
        <f t="shared" si="47"/>
        <v/>
      </c>
      <c r="C382" s="118" t="str">
        <f t="shared" si="48"/>
        <v/>
      </c>
      <c r="D382" s="41" t="str">
        <f t="shared" si="43"/>
        <v/>
      </c>
      <c r="E382" s="65"/>
      <c r="F382" s="38" t="str">
        <f t="shared" si="44"/>
        <v/>
      </c>
      <c r="G382" s="49" t="str">
        <f t="shared" si="45"/>
        <v/>
      </c>
      <c r="H382" s="49" t="str">
        <f t="shared" si="46"/>
        <v/>
      </c>
      <c r="I382" s="119"/>
      <c r="J382" s="119"/>
      <c r="K382" s="119"/>
      <c r="L382" s="11"/>
      <c r="M382" s="65"/>
      <c r="N382" s="123"/>
      <c r="O382" s="123"/>
      <c r="P382" s="120"/>
      <c r="Q382" s="79"/>
      <c r="R382" s="123"/>
      <c r="S382" s="123"/>
      <c r="T382" s="123"/>
      <c r="U382" s="124" t="str">
        <f t="shared" si="42"/>
        <v/>
      </c>
      <c r="V382" s="116"/>
      <c r="W382" s="121"/>
    </row>
    <row r="383" spans="1:23" ht="25.05" customHeight="1" x14ac:dyDescent="0.3">
      <c r="A383" s="64">
        <v>379</v>
      </c>
      <c r="B383" s="60" t="str">
        <f t="shared" si="47"/>
        <v/>
      </c>
      <c r="C383" s="118" t="str">
        <f t="shared" si="48"/>
        <v/>
      </c>
      <c r="D383" s="41" t="str">
        <f t="shared" si="43"/>
        <v/>
      </c>
      <c r="E383" s="65"/>
      <c r="F383" s="38" t="str">
        <f t="shared" si="44"/>
        <v/>
      </c>
      <c r="G383" s="49" t="str">
        <f t="shared" si="45"/>
        <v/>
      </c>
      <c r="H383" s="49" t="str">
        <f t="shared" si="46"/>
        <v/>
      </c>
      <c r="I383" s="119"/>
      <c r="J383" s="119"/>
      <c r="K383" s="119"/>
      <c r="L383" s="11"/>
      <c r="M383" s="65"/>
      <c r="N383" s="123"/>
      <c r="O383" s="123"/>
      <c r="P383" s="120"/>
      <c r="Q383" s="79"/>
      <c r="R383" s="123"/>
      <c r="S383" s="123"/>
      <c r="T383" s="123"/>
      <c r="U383" s="124" t="str">
        <f t="shared" si="42"/>
        <v/>
      </c>
      <c r="V383" s="116"/>
      <c r="W383" s="121"/>
    </row>
    <row r="384" spans="1:23" ht="25.05" customHeight="1" x14ac:dyDescent="0.3">
      <c r="A384" s="64">
        <v>380</v>
      </c>
      <c r="B384" s="60" t="str">
        <f t="shared" si="47"/>
        <v/>
      </c>
      <c r="C384" s="118" t="str">
        <f t="shared" si="48"/>
        <v/>
      </c>
      <c r="D384" s="41" t="str">
        <f t="shared" si="43"/>
        <v/>
      </c>
      <c r="E384" s="65"/>
      <c r="F384" s="38" t="str">
        <f t="shared" si="44"/>
        <v/>
      </c>
      <c r="G384" s="49" t="str">
        <f t="shared" si="45"/>
        <v/>
      </c>
      <c r="H384" s="49" t="str">
        <f t="shared" si="46"/>
        <v/>
      </c>
      <c r="I384" s="119"/>
      <c r="J384" s="119"/>
      <c r="K384" s="119"/>
      <c r="L384" s="11"/>
      <c r="M384" s="65"/>
      <c r="N384" s="123"/>
      <c r="O384" s="123"/>
      <c r="P384" s="120"/>
      <c r="Q384" s="79"/>
      <c r="R384" s="123"/>
      <c r="S384" s="123"/>
      <c r="T384" s="123"/>
      <c r="U384" s="124" t="str">
        <f t="shared" si="42"/>
        <v/>
      </c>
      <c r="V384" s="116"/>
      <c r="W384" s="121"/>
    </row>
    <row r="385" spans="1:23" ht="25.05" customHeight="1" x14ac:dyDescent="0.3">
      <c r="A385" s="64">
        <v>381</v>
      </c>
      <c r="B385" s="60" t="str">
        <f t="shared" si="47"/>
        <v/>
      </c>
      <c r="C385" s="118" t="str">
        <f t="shared" si="48"/>
        <v/>
      </c>
      <c r="D385" s="41" t="str">
        <f t="shared" si="43"/>
        <v/>
      </c>
      <c r="E385" s="65"/>
      <c r="F385" s="38" t="str">
        <f t="shared" si="44"/>
        <v/>
      </c>
      <c r="G385" s="49" t="str">
        <f t="shared" si="45"/>
        <v/>
      </c>
      <c r="H385" s="49" t="str">
        <f t="shared" si="46"/>
        <v/>
      </c>
      <c r="I385" s="119"/>
      <c r="J385" s="119"/>
      <c r="K385" s="119"/>
      <c r="L385" s="11"/>
      <c r="M385" s="65"/>
      <c r="N385" s="123"/>
      <c r="O385" s="123"/>
      <c r="P385" s="120"/>
      <c r="Q385" s="79"/>
      <c r="R385" s="123"/>
      <c r="S385" s="123"/>
      <c r="T385" s="123"/>
      <c r="U385" s="124" t="str">
        <f t="shared" si="42"/>
        <v/>
      </c>
      <c r="V385" s="116"/>
      <c r="W385" s="121"/>
    </row>
    <row r="386" spans="1:23" ht="25.05" customHeight="1" x14ac:dyDescent="0.3">
      <c r="A386" s="64">
        <v>382</v>
      </c>
      <c r="B386" s="60" t="str">
        <f t="shared" si="47"/>
        <v/>
      </c>
      <c r="C386" s="118" t="str">
        <f t="shared" si="48"/>
        <v/>
      </c>
      <c r="D386" s="41" t="str">
        <f t="shared" si="43"/>
        <v/>
      </c>
      <c r="E386" s="65"/>
      <c r="F386" s="38" t="str">
        <f t="shared" si="44"/>
        <v/>
      </c>
      <c r="G386" s="49" t="str">
        <f t="shared" si="45"/>
        <v/>
      </c>
      <c r="H386" s="49" t="str">
        <f t="shared" si="46"/>
        <v/>
      </c>
      <c r="I386" s="119"/>
      <c r="J386" s="119"/>
      <c r="K386" s="119"/>
      <c r="L386" s="11"/>
      <c r="M386" s="65"/>
      <c r="N386" s="123"/>
      <c r="O386" s="123"/>
      <c r="P386" s="120"/>
      <c r="Q386" s="79"/>
      <c r="R386" s="123"/>
      <c r="S386" s="123"/>
      <c r="T386" s="123"/>
      <c r="U386" s="124" t="str">
        <f t="shared" si="42"/>
        <v/>
      </c>
      <c r="V386" s="116"/>
      <c r="W386" s="121"/>
    </row>
    <row r="387" spans="1:23" ht="25.05" customHeight="1" x14ac:dyDescent="0.3">
      <c r="A387" s="64">
        <v>383</v>
      </c>
      <c r="B387" s="60" t="str">
        <f t="shared" si="47"/>
        <v/>
      </c>
      <c r="C387" s="118" t="str">
        <f t="shared" si="48"/>
        <v/>
      </c>
      <c r="D387" s="41" t="str">
        <f t="shared" si="43"/>
        <v/>
      </c>
      <c r="E387" s="65"/>
      <c r="F387" s="38" t="str">
        <f t="shared" si="44"/>
        <v/>
      </c>
      <c r="G387" s="49" t="str">
        <f t="shared" si="45"/>
        <v/>
      </c>
      <c r="H387" s="49" t="str">
        <f t="shared" si="46"/>
        <v/>
      </c>
      <c r="I387" s="119"/>
      <c r="J387" s="119"/>
      <c r="K387" s="119"/>
      <c r="L387" s="11"/>
      <c r="M387" s="65"/>
      <c r="N387" s="123"/>
      <c r="O387" s="123"/>
      <c r="P387" s="120"/>
      <c r="Q387" s="79"/>
      <c r="R387" s="123"/>
      <c r="S387" s="123"/>
      <c r="T387" s="123"/>
      <c r="U387" s="124" t="str">
        <f t="shared" si="42"/>
        <v/>
      </c>
      <c r="V387" s="116"/>
      <c r="W387" s="121"/>
    </row>
    <row r="388" spans="1:23" ht="25.05" customHeight="1" x14ac:dyDescent="0.3">
      <c r="A388" s="64">
        <v>384</v>
      </c>
      <c r="B388" s="60" t="str">
        <f t="shared" si="47"/>
        <v/>
      </c>
      <c r="C388" s="118" t="str">
        <f t="shared" si="48"/>
        <v/>
      </c>
      <c r="D388" s="41" t="str">
        <f t="shared" si="43"/>
        <v/>
      </c>
      <c r="E388" s="65"/>
      <c r="F388" s="38" t="str">
        <f t="shared" si="44"/>
        <v/>
      </c>
      <c r="G388" s="49" t="str">
        <f t="shared" si="45"/>
        <v/>
      </c>
      <c r="H388" s="49" t="str">
        <f t="shared" si="46"/>
        <v/>
      </c>
      <c r="I388" s="119"/>
      <c r="J388" s="119"/>
      <c r="K388" s="119"/>
      <c r="L388" s="11"/>
      <c r="M388" s="65"/>
      <c r="N388" s="123"/>
      <c r="O388" s="123"/>
      <c r="P388" s="120"/>
      <c r="Q388" s="79"/>
      <c r="R388" s="123"/>
      <c r="S388" s="123"/>
      <c r="T388" s="123"/>
      <c r="U388" s="124" t="str">
        <f t="shared" si="42"/>
        <v/>
      </c>
      <c r="V388" s="116"/>
      <c r="W388" s="121"/>
    </row>
    <row r="389" spans="1:23" ht="25.05" customHeight="1" x14ac:dyDescent="0.3">
      <c r="A389" s="64">
        <v>385</v>
      </c>
      <c r="B389" s="60" t="str">
        <f t="shared" si="47"/>
        <v/>
      </c>
      <c r="C389" s="118" t="str">
        <f t="shared" si="48"/>
        <v/>
      </c>
      <c r="D389" s="41" t="str">
        <f t="shared" si="43"/>
        <v/>
      </c>
      <c r="E389" s="65"/>
      <c r="F389" s="38" t="str">
        <f t="shared" si="44"/>
        <v/>
      </c>
      <c r="G389" s="49" t="str">
        <f t="shared" si="45"/>
        <v/>
      </c>
      <c r="H389" s="49" t="str">
        <f t="shared" si="46"/>
        <v/>
      </c>
      <c r="I389" s="119"/>
      <c r="J389" s="119"/>
      <c r="K389" s="119"/>
      <c r="L389" s="11"/>
      <c r="M389" s="65"/>
      <c r="N389" s="123"/>
      <c r="O389" s="123"/>
      <c r="P389" s="120"/>
      <c r="Q389" s="79"/>
      <c r="R389" s="123"/>
      <c r="S389" s="123"/>
      <c r="T389" s="123"/>
      <c r="U389" s="124" t="str">
        <f t="shared" si="42"/>
        <v/>
      </c>
      <c r="V389" s="116"/>
      <c r="W389" s="121"/>
    </row>
    <row r="390" spans="1:23" ht="25.05" customHeight="1" x14ac:dyDescent="0.3">
      <c r="A390" s="64">
        <v>386</v>
      </c>
      <c r="B390" s="60" t="str">
        <f t="shared" si="47"/>
        <v/>
      </c>
      <c r="C390" s="118" t="str">
        <f t="shared" si="48"/>
        <v/>
      </c>
      <c r="D390" s="41" t="str">
        <f t="shared" si="43"/>
        <v/>
      </c>
      <c r="E390" s="65"/>
      <c r="F390" s="38" t="str">
        <f t="shared" si="44"/>
        <v/>
      </c>
      <c r="G390" s="49" t="str">
        <f t="shared" si="45"/>
        <v/>
      </c>
      <c r="H390" s="49" t="str">
        <f t="shared" si="46"/>
        <v/>
      </c>
      <c r="I390" s="119"/>
      <c r="J390" s="119"/>
      <c r="K390" s="119"/>
      <c r="L390" s="11"/>
      <c r="M390" s="65"/>
      <c r="N390" s="123"/>
      <c r="O390" s="123"/>
      <c r="P390" s="120"/>
      <c r="Q390" s="79"/>
      <c r="R390" s="123"/>
      <c r="S390" s="123"/>
      <c r="T390" s="123"/>
      <c r="U390" s="124" t="str">
        <f t="shared" ref="U390:U453" si="49">IF(AND(ISBLANK(R390),ISBLANK(S390),ISBLANK(T390)),"",R390-(S390+T390))</f>
        <v/>
      </c>
      <c r="V390" s="116"/>
      <c r="W390" s="121"/>
    </row>
    <row r="391" spans="1:23" ht="25.05" customHeight="1" x14ac:dyDescent="0.3">
      <c r="A391" s="64">
        <v>387</v>
      </c>
      <c r="B391" s="60" t="str">
        <f t="shared" si="47"/>
        <v/>
      </c>
      <c r="C391" s="118" t="str">
        <f t="shared" si="48"/>
        <v/>
      </c>
      <c r="D391" s="41" t="str">
        <f t="shared" ref="D391:D454" si="50">IF(J391&lt;&gt;"", $D$5, "")</f>
        <v/>
      </c>
      <c r="E391" s="65"/>
      <c r="F391" s="38" t="str">
        <f t="shared" ref="F391:F454" si="51">IF(J391&lt;&gt;"", $F$5, "")</f>
        <v/>
      </c>
      <c r="G391" s="49" t="str">
        <f t="shared" ref="G391:G454" si="52">IF(J391&lt;&gt;"", $G$5, "")</f>
        <v/>
      </c>
      <c r="H391" s="49" t="str">
        <f t="shared" ref="H391:H454" si="53">IF(J391&lt;&gt;"", $H$5, "")</f>
        <v/>
      </c>
      <c r="I391" s="119"/>
      <c r="J391" s="119"/>
      <c r="K391" s="119"/>
      <c r="L391" s="11"/>
      <c r="M391" s="65"/>
      <c r="N391" s="123"/>
      <c r="O391" s="123"/>
      <c r="P391" s="120"/>
      <c r="Q391" s="79"/>
      <c r="R391" s="123"/>
      <c r="S391" s="123"/>
      <c r="T391" s="123"/>
      <c r="U391" s="124" t="str">
        <f t="shared" si="49"/>
        <v/>
      </c>
      <c r="V391" s="116"/>
      <c r="W391" s="121"/>
    </row>
    <row r="392" spans="1:23" ht="25.05" customHeight="1" x14ac:dyDescent="0.3">
      <c r="A392" s="64">
        <v>388</v>
      </c>
      <c r="B392" s="60" t="str">
        <f t="shared" si="47"/>
        <v/>
      </c>
      <c r="C392" s="118" t="str">
        <f t="shared" si="48"/>
        <v/>
      </c>
      <c r="D392" s="41" t="str">
        <f t="shared" si="50"/>
        <v/>
      </c>
      <c r="E392" s="65"/>
      <c r="F392" s="38" t="str">
        <f t="shared" si="51"/>
        <v/>
      </c>
      <c r="G392" s="49" t="str">
        <f t="shared" si="52"/>
        <v/>
      </c>
      <c r="H392" s="49" t="str">
        <f t="shared" si="53"/>
        <v/>
      </c>
      <c r="I392" s="119"/>
      <c r="J392" s="119"/>
      <c r="K392" s="119"/>
      <c r="L392" s="11"/>
      <c r="M392" s="65"/>
      <c r="N392" s="123"/>
      <c r="O392" s="123"/>
      <c r="P392" s="120"/>
      <c r="Q392" s="79"/>
      <c r="R392" s="123"/>
      <c r="S392" s="123"/>
      <c r="T392" s="123"/>
      <c r="U392" s="124" t="str">
        <f t="shared" si="49"/>
        <v/>
      </c>
      <c r="V392" s="116"/>
      <c r="W392" s="121"/>
    </row>
    <row r="393" spans="1:23" ht="25.05" customHeight="1" x14ac:dyDescent="0.3">
      <c r="A393" s="64">
        <v>389</v>
      </c>
      <c r="B393" s="60" t="str">
        <f t="shared" si="47"/>
        <v/>
      </c>
      <c r="C393" s="118" t="str">
        <f t="shared" si="48"/>
        <v/>
      </c>
      <c r="D393" s="41" t="str">
        <f t="shared" si="50"/>
        <v/>
      </c>
      <c r="E393" s="65"/>
      <c r="F393" s="38" t="str">
        <f t="shared" si="51"/>
        <v/>
      </c>
      <c r="G393" s="49" t="str">
        <f t="shared" si="52"/>
        <v/>
      </c>
      <c r="H393" s="49" t="str">
        <f t="shared" si="53"/>
        <v/>
      </c>
      <c r="I393" s="119"/>
      <c r="J393" s="119"/>
      <c r="K393" s="119"/>
      <c r="L393" s="11"/>
      <c r="M393" s="65"/>
      <c r="N393" s="123"/>
      <c r="O393" s="123"/>
      <c r="P393" s="120"/>
      <c r="Q393" s="79"/>
      <c r="R393" s="123"/>
      <c r="S393" s="123"/>
      <c r="T393" s="123"/>
      <c r="U393" s="124" t="str">
        <f t="shared" si="49"/>
        <v/>
      </c>
      <c r="V393" s="116"/>
      <c r="W393" s="121"/>
    </row>
    <row r="394" spans="1:23" ht="25.05" customHeight="1" x14ac:dyDescent="0.3">
      <c r="A394" s="64">
        <v>390</v>
      </c>
      <c r="B394" s="60" t="str">
        <f t="shared" si="47"/>
        <v/>
      </c>
      <c r="C394" s="118" t="str">
        <f t="shared" si="48"/>
        <v/>
      </c>
      <c r="D394" s="41" t="str">
        <f t="shared" si="50"/>
        <v/>
      </c>
      <c r="E394" s="65"/>
      <c r="F394" s="38" t="str">
        <f t="shared" si="51"/>
        <v/>
      </c>
      <c r="G394" s="49" t="str">
        <f t="shared" si="52"/>
        <v/>
      </c>
      <c r="H394" s="49" t="str">
        <f t="shared" si="53"/>
        <v/>
      </c>
      <c r="I394" s="119"/>
      <c r="J394" s="119"/>
      <c r="K394" s="119"/>
      <c r="L394" s="11"/>
      <c r="M394" s="65"/>
      <c r="N394" s="123"/>
      <c r="O394" s="123"/>
      <c r="P394" s="120"/>
      <c r="Q394" s="79"/>
      <c r="R394" s="123"/>
      <c r="S394" s="123"/>
      <c r="T394" s="123"/>
      <c r="U394" s="124" t="str">
        <f t="shared" si="49"/>
        <v/>
      </c>
      <c r="V394" s="116"/>
      <c r="W394" s="121"/>
    </row>
    <row r="395" spans="1:23" ht="25.05" customHeight="1" x14ac:dyDescent="0.3">
      <c r="A395" s="64">
        <v>391</v>
      </c>
      <c r="B395" s="60" t="str">
        <f t="shared" si="47"/>
        <v/>
      </c>
      <c r="C395" s="118" t="str">
        <f t="shared" si="48"/>
        <v/>
      </c>
      <c r="D395" s="41" t="str">
        <f t="shared" si="50"/>
        <v/>
      </c>
      <c r="E395" s="65"/>
      <c r="F395" s="38" t="str">
        <f t="shared" si="51"/>
        <v/>
      </c>
      <c r="G395" s="49" t="str">
        <f t="shared" si="52"/>
        <v/>
      </c>
      <c r="H395" s="49" t="str">
        <f t="shared" si="53"/>
        <v/>
      </c>
      <c r="I395" s="119"/>
      <c r="J395" s="119"/>
      <c r="K395" s="119"/>
      <c r="L395" s="11"/>
      <c r="M395" s="65"/>
      <c r="N395" s="123"/>
      <c r="O395" s="123"/>
      <c r="P395" s="120"/>
      <c r="Q395" s="79"/>
      <c r="R395" s="123"/>
      <c r="S395" s="123"/>
      <c r="T395" s="123"/>
      <c r="U395" s="124" t="str">
        <f t="shared" si="49"/>
        <v/>
      </c>
      <c r="V395" s="116"/>
      <c r="W395" s="121"/>
    </row>
    <row r="396" spans="1:23" ht="25.05" customHeight="1" x14ac:dyDescent="0.3">
      <c r="A396" s="64">
        <v>392</v>
      </c>
      <c r="B396" s="60" t="str">
        <f t="shared" si="47"/>
        <v/>
      </c>
      <c r="C396" s="118" t="str">
        <f t="shared" si="48"/>
        <v/>
      </c>
      <c r="D396" s="41" t="str">
        <f t="shared" si="50"/>
        <v/>
      </c>
      <c r="E396" s="65"/>
      <c r="F396" s="38" t="str">
        <f t="shared" si="51"/>
        <v/>
      </c>
      <c r="G396" s="49" t="str">
        <f t="shared" si="52"/>
        <v/>
      </c>
      <c r="H396" s="49" t="str">
        <f t="shared" si="53"/>
        <v/>
      </c>
      <c r="I396" s="119"/>
      <c r="J396" s="119"/>
      <c r="K396" s="119"/>
      <c r="L396" s="11"/>
      <c r="M396" s="65"/>
      <c r="N396" s="123"/>
      <c r="O396" s="123"/>
      <c r="P396" s="120"/>
      <c r="Q396" s="79"/>
      <c r="R396" s="123"/>
      <c r="S396" s="123"/>
      <c r="T396" s="123"/>
      <c r="U396" s="124" t="str">
        <f t="shared" si="49"/>
        <v/>
      </c>
      <c r="V396" s="116"/>
      <c r="W396" s="121"/>
    </row>
    <row r="397" spans="1:23" ht="25.05" customHeight="1" x14ac:dyDescent="0.3">
      <c r="A397" s="64">
        <v>393</v>
      </c>
      <c r="B397" s="60" t="str">
        <f t="shared" si="47"/>
        <v/>
      </c>
      <c r="C397" s="118" t="str">
        <f t="shared" si="48"/>
        <v/>
      </c>
      <c r="D397" s="41" t="str">
        <f t="shared" si="50"/>
        <v/>
      </c>
      <c r="E397" s="65"/>
      <c r="F397" s="38" t="str">
        <f t="shared" si="51"/>
        <v/>
      </c>
      <c r="G397" s="49" t="str">
        <f t="shared" si="52"/>
        <v/>
      </c>
      <c r="H397" s="49" t="str">
        <f t="shared" si="53"/>
        <v/>
      </c>
      <c r="I397" s="119"/>
      <c r="J397" s="119"/>
      <c r="K397" s="119"/>
      <c r="L397" s="11"/>
      <c r="M397" s="65"/>
      <c r="N397" s="123"/>
      <c r="O397" s="123"/>
      <c r="P397" s="120"/>
      <c r="Q397" s="79"/>
      <c r="R397" s="123"/>
      <c r="S397" s="123"/>
      <c r="T397" s="123"/>
      <c r="U397" s="124" t="str">
        <f t="shared" si="49"/>
        <v/>
      </c>
      <c r="V397" s="116"/>
      <c r="W397" s="121"/>
    </row>
    <row r="398" spans="1:23" ht="25.05" customHeight="1" x14ac:dyDescent="0.3">
      <c r="A398" s="64">
        <v>394</v>
      </c>
      <c r="B398" s="60" t="str">
        <f t="shared" si="47"/>
        <v/>
      </c>
      <c r="C398" s="118" t="str">
        <f t="shared" si="48"/>
        <v/>
      </c>
      <c r="D398" s="41" t="str">
        <f t="shared" si="50"/>
        <v/>
      </c>
      <c r="E398" s="65"/>
      <c r="F398" s="38" t="str">
        <f t="shared" si="51"/>
        <v/>
      </c>
      <c r="G398" s="49" t="str">
        <f t="shared" si="52"/>
        <v/>
      </c>
      <c r="H398" s="49" t="str">
        <f t="shared" si="53"/>
        <v/>
      </c>
      <c r="I398" s="119"/>
      <c r="J398" s="119"/>
      <c r="K398" s="119"/>
      <c r="L398" s="11"/>
      <c r="M398" s="65"/>
      <c r="N398" s="123"/>
      <c r="O398" s="123"/>
      <c r="P398" s="120"/>
      <c r="Q398" s="79"/>
      <c r="R398" s="123"/>
      <c r="S398" s="123"/>
      <c r="T398" s="123"/>
      <c r="U398" s="124" t="str">
        <f t="shared" si="49"/>
        <v/>
      </c>
      <c r="V398" s="116"/>
      <c r="W398" s="121"/>
    </row>
    <row r="399" spans="1:23" ht="25.05" customHeight="1" x14ac:dyDescent="0.3">
      <c r="A399" s="64">
        <v>395</v>
      </c>
      <c r="B399" s="60" t="str">
        <f t="shared" si="47"/>
        <v/>
      </c>
      <c r="C399" s="118" t="str">
        <f t="shared" si="48"/>
        <v/>
      </c>
      <c r="D399" s="41" t="str">
        <f t="shared" si="50"/>
        <v/>
      </c>
      <c r="E399" s="65"/>
      <c r="F399" s="38" t="str">
        <f t="shared" si="51"/>
        <v/>
      </c>
      <c r="G399" s="49" t="str">
        <f t="shared" si="52"/>
        <v/>
      </c>
      <c r="H399" s="49" t="str">
        <f t="shared" si="53"/>
        <v/>
      </c>
      <c r="I399" s="119"/>
      <c r="J399" s="119"/>
      <c r="K399" s="119"/>
      <c r="L399" s="11"/>
      <c r="M399" s="65"/>
      <c r="N399" s="123"/>
      <c r="O399" s="123"/>
      <c r="P399" s="120"/>
      <c r="Q399" s="79"/>
      <c r="R399" s="123"/>
      <c r="S399" s="123"/>
      <c r="T399" s="123"/>
      <c r="U399" s="124" t="str">
        <f t="shared" si="49"/>
        <v/>
      </c>
      <c r="V399" s="116"/>
      <c r="W399" s="121"/>
    </row>
    <row r="400" spans="1:23" ht="25.05" customHeight="1" x14ac:dyDescent="0.3">
      <c r="A400" s="64">
        <v>396</v>
      </c>
      <c r="B400" s="60" t="str">
        <f t="shared" si="47"/>
        <v/>
      </c>
      <c r="C400" s="118" t="str">
        <f t="shared" si="48"/>
        <v/>
      </c>
      <c r="D400" s="41" t="str">
        <f t="shared" si="50"/>
        <v/>
      </c>
      <c r="E400" s="65"/>
      <c r="F400" s="38" t="str">
        <f t="shared" si="51"/>
        <v/>
      </c>
      <c r="G400" s="49" t="str">
        <f t="shared" si="52"/>
        <v/>
      </c>
      <c r="H400" s="49" t="str">
        <f t="shared" si="53"/>
        <v/>
      </c>
      <c r="I400" s="119"/>
      <c r="J400" s="119"/>
      <c r="K400" s="119"/>
      <c r="L400" s="11"/>
      <c r="M400" s="65"/>
      <c r="N400" s="123"/>
      <c r="O400" s="123"/>
      <c r="P400" s="120"/>
      <c r="Q400" s="79"/>
      <c r="R400" s="123"/>
      <c r="S400" s="123"/>
      <c r="T400" s="123"/>
      <c r="U400" s="124" t="str">
        <f t="shared" si="49"/>
        <v/>
      </c>
      <c r="V400" s="116"/>
      <c r="W400" s="121"/>
    </row>
    <row r="401" spans="1:23" ht="25.05" customHeight="1" x14ac:dyDescent="0.3">
      <c r="A401" s="64">
        <v>397</v>
      </c>
      <c r="B401" s="60" t="str">
        <f t="shared" si="47"/>
        <v/>
      </c>
      <c r="C401" s="118" t="str">
        <f t="shared" si="48"/>
        <v/>
      </c>
      <c r="D401" s="41" t="str">
        <f t="shared" si="50"/>
        <v/>
      </c>
      <c r="E401" s="65"/>
      <c r="F401" s="38" t="str">
        <f t="shared" si="51"/>
        <v/>
      </c>
      <c r="G401" s="49" t="str">
        <f t="shared" si="52"/>
        <v/>
      </c>
      <c r="H401" s="49" t="str">
        <f t="shared" si="53"/>
        <v/>
      </c>
      <c r="I401" s="119"/>
      <c r="J401" s="119"/>
      <c r="K401" s="119"/>
      <c r="L401" s="11"/>
      <c r="M401" s="65"/>
      <c r="N401" s="123"/>
      <c r="O401" s="123"/>
      <c r="P401" s="120"/>
      <c r="Q401" s="79"/>
      <c r="R401" s="123"/>
      <c r="S401" s="123"/>
      <c r="T401" s="123"/>
      <c r="U401" s="124" t="str">
        <f t="shared" si="49"/>
        <v/>
      </c>
      <c r="V401" s="116"/>
      <c r="W401" s="121"/>
    </row>
    <row r="402" spans="1:23" ht="25.05" customHeight="1" x14ac:dyDescent="0.3">
      <c r="A402" s="64">
        <v>398</v>
      </c>
      <c r="B402" s="60" t="str">
        <f t="shared" si="47"/>
        <v/>
      </c>
      <c r="C402" s="118" t="str">
        <f t="shared" si="48"/>
        <v/>
      </c>
      <c r="D402" s="41" t="str">
        <f t="shared" si="50"/>
        <v/>
      </c>
      <c r="E402" s="65"/>
      <c r="F402" s="38" t="str">
        <f t="shared" si="51"/>
        <v/>
      </c>
      <c r="G402" s="49" t="str">
        <f t="shared" si="52"/>
        <v/>
      </c>
      <c r="H402" s="49" t="str">
        <f t="shared" si="53"/>
        <v/>
      </c>
      <c r="I402" s="119"/>
      <c r="J402" s="119"/>
      <c r="K402" s="119"/>
      <c r="L402" s="11"/>
      <c r="M402" s="65"/>
      <c r="N402" s="123"/>
      <c r="O402" s="123"/>
      <c r="P402" s="120"/>
      <c r="Q402" s="79"/>
      <c r="R402" s="123"/>
      <c r="S402" s="123"/>
      <c r="T402" s="123"/>
      <c r="U402" s="124" t="str">
        <f t="shared" si="49"/>
        <v/>
      </c>
      <c r="V402" s="116"/>
      <c r="W402" s="121"/>
    </row>
    <row r="403" spans="1:23" ht="25.05" customHeight="1" x14ac:dyDescent="0.3">
      <c r="A403" s="64">
        <v>399</v>
      </c>
      <c r="B403" s="60" t="str">
        <f t="shared" si="47"/>
        <v/>
      </c>
      <c r="C403" s="118" t="str">
        <f t="shared" si="48"/>
        <v/>
      </c>
      <c r="D403" s="41" t="str">
        <f t="shared" si="50"/>
        <v/>
      </c>
      <c r="E403" s="65"/>
      <c r="F403" s="38" t="str">
        <f t="shared" si="51"/>
        <v/>
      </c>
      <c r="G403" s="49" t="str">
        <f t="shared" si="52"/>
        <v/>
      </c>
      <c r="H403" s="49" t="str">
        <f t="shared" si="53"/>
        <v/>
      </c>
      <c r="I403" s="119"/>
      <c r="J403" s="119"/>
      <c r="K403" s="119"/>
      <c r="L403" s="11"/>
      <c r="M403" s="65"/>
      <c r="N403" s="123"/>
      <c r="O403" s="123"/>
      <c r="P403" s="120"/>
      <c r="Q403" s="79"/>
      <c r="R403" s="123"/>
      <c r="S403" s="123"/>
      <c r="T403" s="123"/>
      <c r="U403" s="124" t="str">
        <f t="shared" si="49"/>
        <v/>
      </c>
      <c r="V403" s="116"/>
      <c r="W403" s="121"/>
    </row>
    <row r="404" spans="1:23" ht="25.05" customHeight="1" x14ac:dyDescent="0.3">
      <c r="A404" s="64">
        <v>400</v>
      </c>
      <c r="B404" s="60" t="str">
        <f t="shared" si="47"/>
        <v/>
      </c>
      <c r="C404" s="118" t="str">
        <f t="shared" si="48"/>
        <v/>
      </c>
      <c r="D404" s="41" t="str">
        <f t="shared" si="50"/>
        <v/>
      </c>
      <c r="E404" s="65"/>
      <c r="F404" s="38" t="str">
        <f t="shared" si="51"/>
        <v/>
      </c>
      <c r="G404" s="49" t="str">
        <f t="shared" si="52"/>
        <v/>
      </c>
      <c r="H404" s="49" t="str">
        <f t="shared" si="53"/>
        <v/>
      </c>
      <c r="I404" s="119"/>
      <c r="J404" s="119"/>
      <c r="K404" s="119"/>
      <c r="L404" s="11"/>
      <c r="M404" s="65"/>
      <c r="N404" s="123"/>
      <c r="O404" s="123"/>
      <c r="P404" s="120"/>
      <c r="Q404" s="79"/>
      <c r="R404" s="123"/>
      <c r="S404" s="123"/>
      <c r="T404" s="123"/>
      <c r="U404" s="124" t="str">
        <f t="shared" si="49"/>
        <v/>
      </c>
      <c r="V404" s="116"/>
      <c r="W404" s="121"/>
    </row>
    <row r="405" spans="1:23" ht="25.05" customHeight="1" x14ac:dyDescent="0.3">
      <c r="A405" s="64">
        <v>401</v>
      </c>
      <c r="B405" s="60" t="str">
        <f t="shared" si="47"/>
        <v/>
      </c>
      <c r="C405" s="118" t="str">
        <f t="shared" si="48"/>
        <v/>
      </c>
      <c r="D405" s="41" t="str">
        <f t="shared" si="50"/>
        <v/>
      </c>
      <c r="E405" s="65"/>
      <c r="F405" s="38" t="str">
        <f t="shared" si="51"/>
        <v/>
      </c>
      <c r="G405" s="49" t="str">
        <f t="shared" si="52"/>
        <v/>
      </c>
      <c r="H405" s="49" t="str">
        <f t="shared" si="53"/>
        <v/>
      </c>
      <c r="I405" s="119"/>
      <c r="J405" s="119"/>
      <c r="K405" s="119"/>
      <c r="L405" s="11"/>
      <c r="M405" s="65"/>
      <c r="N405" s="123"/>
      <c r="O405" s="123"/>
      <c r="P405" s="120"/>
      <c r="Q405" s="79"/>
      <c r="R405" s="123"/>
      <c r="S405" s="123"/>
      <c r="T405" s="123"/>
      <c r="U405" s="124" t="str">
        <f t="shared" si="49"/>
        <v/>
      </c>
      <c r="V405" s="116"/>
      <c r="W405" s="121"/>
    </row>
    <row r="406" spans="1:23" ht="25.05" customHeight="1" x14ac:dyDescent="0.3">
      <c r="A406" s="64">
        <v>402</v>
      </c>
      <c r="B406" s="60" t="str">
        <f t="shared" si="47"/>
        <v/>
      </c>
      <c r="C406" s="118" t="str">
        <f t="shared" si="48"/>
        <v/>
      </c>
      <c r="D406" s="41" t="str">
        <f t="shared" si="50"/>
        <v/>
      </c>
      <c r="E406" s="65"/>
      <c r="F406" s="38" t="str">
        <f t="shared" si="51"/>
        <v/>
      </c>
      <c r="G406" s="49" t="str">
        <f t="shared" si="52"/>
        <v/>
      </c>
      <c r="H406" s="49" t="str">
        <f t="shared" si="53"/>
        <v/>
      </c>
      <c r="I406" s="119"/>
      <c r="J406" s="119"/>
      <c r="K406" s="119"/>
      <c r="L406" s="11"/>
      <c r="M406" s="65"/>
      <c r="N406" s="123"/>
      <c r="O406" s="123"/>
      <c r="P406" s="120"/>
      <c r="Q406" s="79"/>
      <c r="R406" s="123"/>
      <c r="S406" s="123"/>
      <c r="T406" s="123"/>
      <c r="U406" s="124" t="str">
        <f t="shared" si="49"/>
        <v/>
      </c>
      <c r="V406" s="116"/>
      <c r="W406" s="121"/>
    </row>
    <row r="407" spans="1:23" ht="25.05" customHeight="1" x14ac:dyDescent="0.3">
      <c r="A407" s="64">
        <v>403</v>
      </c>
      <c r="B407" s="60" t="str">
        <f t="shared" si="47"/>
        <v/>
      </c>
      <c r="C407" s="118" t="str">
        <f t="shared" si="48"/>
        <v/>
      </c>
      <c r="D407" s="41" t="str">
        <f t="shared" si="50"/>
        <v/>
      </c>
      <c r="E407" s="65"/>
      <c r="F407" s="38" t="str">
        <f t="shared" si="51"/>
        <v/>
      </c>
      <c r="G407" s="49" t="str">
        <f t="shared" si="52"/>
        <v/>
      </c>
      <c r="H407" s="49" t="str">
        <f t="shared" si="53"/>
        <v/>
      </c>
      <c r="I407" s="119"/>
      <c r="J407" s="119"/>
      <c r="K407" s="119"/>
      <c r="L407" s="11"/>
      <c r="M407" s="65"/>
      <c r="N407" s="123"/>
      <c r="O407" s="123"/>
      <c r="P407" s="120"/>
      <c r="Q407" s="79"/>
      <c r="R407" s="123"/>
      <c r="S407" s="123"/>
      <c r="T407" s="123"/>
      <c r="U407" s="124" t="str">
        <f t="shared" si="49"/>
        <v/>
      </c>
      <c r="V407" s="116"/>
      <c r="W407" s="121"/>
    </row>
    <row r="408" spans="1:23" ht="25.05" customHeight="1" x14ac:dyDescent="0.3">
      <c r="A408" s="64">
        <v>404</v>
      </c>
      <c r="B408" s="60" t="str">
        <f t="shared" si="47"/>
        <v/>
      </c>
      <c r="C408" s="118" t="str">
        <f t="shared" si="48"/>
        <v/>
      </c>
      <c r="D408" s="41" t="str">
        <f t="shared" si="50"/>
        <v/>
      </c>
      <c r="E408" s="65"/>
      <c r="F408" s="38" t="str">
        <f t="shared" si="51"/>
        <v/>
      </c>
      <c r="G408" s="49" t="str">
        <f t="shared" si="52"/>
        <v/>
      </c>
      <c r="H408" s="49" t="str">
        <f t="shared" si="53"/>
        <v/>
      </c>
      <c r="I408" s="119"/>
      <c r="J408" s="119"/>
      <c r="K408" s="119"/>
      <c r="L408" s="11"/>
      <c r="M408" s="65"/>
      <c r="N408" s="123"/>
      <c r="O408" s="123"/>
      <c r="P408" s="120"/>
      <c r="Q408" s="79"/>
      <c r="R408" s="123"/>
      <c r="S408" s="123"/>
      <c r="T408" s="123"/>
      <c r="U408" s="124" t="str">
        <f t="shared" si="49"/>
        <v/>
      </c>
      <c r="V408" s="116"/>
      <c r="W408" s="121"/>
    </row>
    <row r="409" spans="1:23" ht="25.05" customHeight="1" x14ac:dyDescent="0.3">
      <c r="A409" s="64">
        <v>405</v>
      </c>
      <c r="B409" s="60" t="str">
        <f t="shared" si="47"/>
        <v/>
      </c>
      <c r="C409" s="118" t="str">
        <f t="shared" si="48"/>
        <v/>
      </c>
      <c r="D409" s="41" t="str">
        <f t="shared" si="50"/>
        <v/>
      </c>
      <c r="E409" s="65"/>
      <c r="F409" s="38" t="str">
        <f t="shared" si="51"/>
        <v/>
      </c>
      <c r="G409" s="49" t="str">
        <f t="shared" si="52"/>
        <v/>
      </c>
      <c r="H409" s="49" t="str">
        <f t="shared" si="53"/>
        <v/>
      </c>
      <c r="I409" s="119"/>
      <c r="J409" s="119"/>
      <c r="K409" s="119"/>
      <c r="L409" s="11"/>
      <c r="M409" s="65"/>
      <c r="N409" s="123"/>
      <c r="O409" s="123"/>
      <c r="P409" s="120"/>
      <c r="Q409" s="79"/>
      <c r="R409" s="123"/>
      <c r="S409" s="123"/>
      <c r="T409" s="123"/>
      <c r="U409" s="124" t="str">
        <f t="shared" si="49"/>
        <v/>
      </c>
      <c r="V409" s="116"/>
      <c r="W409" s="121"/>
    </row>
    <row r="410" spans="1:23" ht="25.05" customHeight="1" x14ac:dyDescent="0.3">
      <c r="A410" s="64">
        <v>406</v>
      </c>
      <c r="B410" s="60" t="str">
        <f t="shared" si="47"/>
        <v/>
      </c>
      <c r="C410" s="118" t="str">
        <f t="shared" si="48"/>
        <v/>
      </c>
      <c r="D410" s="41" t="str">
        <f t="shared" si="50"/>
        <v/>
      </c>
      <c r="E410" s="65"/>
      <c r="F410" s="38" t="str">
        <f t="shared" si="51"/>
        <v/>
      </c>
      <c r="G410" s="49" t="str">
        <f t="shared" si="52"/>
        <v/>
      </c>
      <c r="H410" s="49" t="str">
        <f t="shared" si="53"/>
        <v/>
      </c>
      <c r="I410" s="119"/>
      <c r="J410" s="119"/>
      <c r="K410" s="119"/>
      <c r="L410" s="11"/>
      <c r="M410" s="65"/>
      <c r="N410" s="123"/>
      <c r="O410" s="123"/>
      <c r="P410" s="120"/>
      <c r="Q410" s="79"/>
      <c r="R410" s="123"/>
      <c r="S410" s="123"/>
      <c r="T410" s="123"/>
      <c r="U410" s="124" t="str">
        <f t="shared" si="49"/>
        <v/>
      </c>
      <c r="V410" s="116"/>
      <c r="W410" s="121"/>
    </row>
    <row r="411" spans="1:23" ht="25.05" customHeight="1" x14ac:dyDescent="0.3">
      <c r="A411" s="64">
        <v>407</v>
      </c>
      <c r="B411" s="60" t="str">
        <f t="shared" ref="B411:B474" si="54">IF(J411&lt;&gt;"", $B$5, "")</f>
        <v/>
      </c>
      <c r="C411" s="118" t="str">
        <f t="shared" ref="C411:C474" si="55">IF(J411&lt;&gt;"", $C$5, "")</f>
        <v/>
      </c>
      <c r="D411" s="41" t="str">
        <f t="shared" si="50"/>
        <v/>
      </c>
      <c r="E411" s="65"/>
      <c r="F411" s="38" t="str">
        <f t="shared" si="51"/>
        <v/>
      </c>
      <c r="G411" s="49" t="str">
        <f t="shared" si="52"/>
        <v/>
      </c>
      <c r="H411" s="49" t="str">
        <f t="shared" si="53"/>
        <v/>
      </c>
      <c r="I411" s="119"/>
      <c r="J411" s="119"/>
      <c r="K411" s="119"/>
      <c r="L411" s="11"/>
      <c r="M411" s="65"/>
      <c r="N411" s="123"/>
      <c r="O411" s="123"/>
      <c r="P411" s="120"/>
      <c r="Q411" s="79"/>
      <c r="R411" s="123"/>
      <c r="S411" s="123"/>
      <c r="T411" s="123"/>
      <c r="U411" s="124" t="str">
        <f t="shared" si="49"/>
        <v/>
      </c>
      <c r="V411" s="116"/>
      <c r="W411" s="121"/>
    </row>
    <row r="412" spans="1:23" ht="25.05" customHeight="1" x14ac:dyDescent="0.3">
      <c r="A412" s="64">
        <v>408</v>
      </c>
      <c r="B412" s="60" t="str">
        <f t="shared" si="54"/>
        <v/>
      </c>
      <c r="C412" s="118" t="str">
        <f t="shared" si="55"/>
        <v/>
      </c>
      <c r="D412" s="41" t="str">
        <f t="shared" si="50"/>
        <v/>
      </c>
      <c r="E412" s="65"/>
      <c r="F412" s="38" t="str">
        <f t="shared" si="51"/>
        <v/>
      </c>
      <c r="G412" s="49" t="str">
        <f t="shared" si="52"/>
        <v/>
      </c>
      <c r="H412" s="49" t="str">
        <f t="shared" si="53"/>
        <v/>
      </c>
      <c r="I412" s="119"/>
      <c r="J412" s="119"/>
      <c r="K412" s="119"/>
      <c r="L412" s="11"/>
      <c r="M412" s="65"/>
      <c r="N412" s="123"/>
      <c r="O412" s="123"/>
      <c r="P412" s="120"/>
      <c r="Q412" s="79"/>
      <c r="R412" s="123"/>
      <c r="S412" s="123"/>
      <c r="T412" s="123"/>
      <c r="U412" s="124" t="str">
        <f t="shared" si="49"/>
        <v/>
      </c>
      <c r="V412" s="116"/>
      <c r="W412" s="121"/>
    </row>
    <row r="413" spans="1:23" ht="25.05" customHeight="1" x14ac:dyDescent="0.3">
      <c r="A413" s="64">
        <v>409</v>
      </c>
      <c r="B413" s="60" t="str">
        <f t="shared" si="54"/>
        <v/>
      </c>
      <c r="C413" s="118" t="str">
        <f t="shared" si="55"/>
        <v/>
      </c>
      <c r="D413" s="41" t="str">
        <f t="shared" si="50"/>
        <v/>
      </c>
      <c r="E413" s="65"/>
      <c r="F413" s="38" t="str">
        <f t="shared" si="51"/>
        <v/>
      </c>
      <c r="G413" s="49" t="str">
        <f t="shared" si="52"/>
        <v/>
      </c>
      <c r="H413" s="49" t="str">
        <f t="shared" si="53"/>
        <v/>
      </c>
      <c r="I413" s="119"/>
      <c r="J413" s="119"/>
      <c r="K413" s="119"/>
      <c r="L413" s="11"/>
      <c r="M413" s="65"/>
      <c r="N413" s="123"/>
      <c r="O413" s="123"/>
      <c r="P413" s="120"/>
      <c r="Q413" s="79"/>
      <c r="R413" s="123"/>
      <c r="S413" s="123"/>
      <c r="T413" s="123"/>
      <c r="U413" s="124" t="str">
        <f t="shared" si="49"/>
        <v/>
      </c>
      <c r="V413" s="116"/>
      <c r="W413" s="121"/>
    </row>
    <row r="414" spans="1:23" ht="25.05" customHeight="1" x14ac:dyDescent="0.3">
      <c r="A414" s="64">
        <v>410</v>
      </c>
      <c r="B414" s="60" t="str">
        <f t="shared" si="54"/>
        <v/>
      </c>
      <c r="C414" s="118" t="str">
        <f t="shared" si="55"/>
        <v/>
      </c>
      <c r="D414" s="41" t="str">
        <f t="shared" si="50"/>
        <v/>
      </c>
      <c r="E414" s="65"/>
      <c r="F414" s="38" t="str">
        <f t="shared" si="51"/>
        <v/>
      </c>
      <c r="G414" s="49" t="str">
        <f t="shared" si="52"/>
        <v/>
      </c>
      <c r="H414" s="49" t="str">
        <f t="shared" si="53"/>
        <v/>
      </c>
      <c r="I414" s="119"/>
      <c r="J414" s="119"/>
      <c r="K414" s="119"/>
      <c r="L414" s="11"/>
      <c r="M414" s="65"/>
      <c r="N414" s="123"/>
      <c r="O414" s="123"/>
      <c r="P414" s="120"/>
      <c r="Q414" s="79"/>
      <c r="R414" s="123"/>
      <c r="S414" s="123"/>
      <c r="T414" s="123"/>
      <c r="U414" s="124" t="str">
        <f t="shared" si="49"/>
        <v/>
      </c>
      <c r="V414" s="116"/>
      <c r="W414" s="121"/>
    </row>
    <row r="415" spans="1:23" ht="25.05" customHeight="1" x14ac:dyDescent="0.3">
      <c r="A415" s="64">
        <v>411</v>
      </c>
      <c r="B415" s="60" t="str">
        <f t="shared" si="54"/>
        <v/>
      </c>
      <c r="C415" s="118" t="str">
        <f t="shared" si="55"/>
        <v/>
      </c>
      <c r="D415" s="41" t="str">
        <f t="shared" si="50"/>
        <v/>
      </c>
      <c r="E415" s="65"/>
      <c r="F415" s="38" t="str">
        <f t="shared" si="51"/>
        <v/>
      </c>
      <c r="G415" s="49" t="str">
        <f t="shared" si="52"/>
        <v/>
      </c>
      <c r="H415" s="49" t="str">
        <f t="shared" si="53"/>
        <v/>
      </c>
      <c r="I415" s="119"/>
      <c r="J415" s="119"/>
      <c r="K415" s="119"/>
      <c r="L415" s="11"/>
      <c r="M415" s="65"/>
      <c r="N415" s="123"/>
      <c r="O415" s="123"/>
      <c r="P415" s="120"/>
      <c r="Q415" s="79"/>
      <c r="R415" s="123"/>
      <c r="S415" s="123"/>
      <c r="T415" s="123"/>
      <c r="U415" s="124" t="str">
        <f t="shared" si="49"/>
        <v/>
      </c>
      <c r="V415" s="116"/>
      <c r="W415" s="121"/>
    </row>
    <row r="416" spans="1:23" ht="25.05" customHeight="1" x14ac:dyDescent="0.3">
      <c r="A416" s="64">
        <v>412</v>
      </c>
      <c r="B416" s="60" t="str">
        <f t="shared" si="54"/>
        <v/>
      </c>
      <c r="C416" s="118" t="str">
        <f t="shared" si="55"/>
        <v/>
      </c>
      <c r="D416" s="41" t="str">
        <f t="shared" si="50"/>
        <v/>
      </c>
      <c r="E416" s="65"/>
      <c r="F416" s="38" t="str">
        <f t="shared" si="51"/>
        <v/>
      </c>
      <c r="G416" s="49" t="str">
        <f t="shared" si="52"/>
        <v/>
      </c>
      <c r="H416" s="49" t="str">
        <f t="shared" si="53"/>
        <v/>
      </c>
      <c r="I416" s="119"/>
      <c r="J416" s="119"/>
      <c r="K416" s="119"/>
      <c r="L416" s="11"/>
      <c r="M416" s="65"/>
      <c r="N416" s="123"/>
      <c r="O416" s="123"/>
      <c r="P416" s="120"/>
      <c r="Q416" s="79"/>
      <c r="R416" s="123"/>
      <c r="S416" s="123"/>
      <c r="T416" s="123"/>
      <c r="U416" s="124" t="str">
        <f t="shared" si="49"/>
        <v/>
      </c>
      <c r="V416" s="116"/>
      <c r="W416" s="121"/>
    </row>
    <row r="417" spans="1:23" ht="25.05" customHeight="1" x14ac:dyDescent="0.3">
      <c r="A417" s="64">
        <v>413</v>
      </c>
      <c r="B417" s="60" t="str">
        <f t="shared" si="54"/>
        <v/>
      </c>
      <c r="C417" s="118" t="str">
        <f t="shared" si="55"/>
        <v/>
      </c>
      <c r="D417" s="41" t="str">
        <f t="shared" si="50"/>
        <v/>
      </c>
      <c r="E417" s="65"/>
      <c r="F417" s="38" t="str">
        <f t="shared" si="51"/>
        <v/>
      </c>
      <c r="G417" s="49" t="str">
        <f t="shared" si="52"/>
        <v/>
      </c>
      <c r="H417" s="49" t="str">
        <f t="shared" si="53"/>
        <v/>
      </c>
      <c r="I417" s="119"/>
      <c r="J417" s="119"/>
      <c r="K417" s="119"/>
      <c r="L417" s="11"/>
      <c r="M417" s="65"/>
      <c r="N417" s="123"/>
      <c r="O417" s="123"/>
      <c r="P417" s="120"/>
      <c r="Q417" s="79"/>
      <c r="R417" s="123"/>
      <c r="S417" s="123"/>
      <c r="T417" s="123"/>
      <c r="U417" s="124" t="str">
        <f t="shared" si="49"/>
        <v/>
      </c>
      <c r="V417" s="116"/>
      <c r="W417" s="121"/>
    </row>
    <row r="418" spans="1:23" ht="25.05" customHeight="1" x14ac:dyDescent="0.3">
      <c r="A418" s="64">
        <v>414</v>
      </c>
      <c r="B418" s="60" t="str">
        <f t="shared" si="54"/>
        <v/>
      </c>
      <c r="C418" s="118" t="str">
        <f t="shared" si="55"/>
        <v/>
      </c>
      <c r="D418" s="41" t="str">
        <f t="shared" si="50"/>
        <v/>
      </c>
      <c r="E418" s="65"/>
      <c r="F418" s="38" t="str">
        <f t="shared" si="51"/>
        <v/>
      </c>
      <c r="G418" s="49" t="str">
        <f t="shared" si="52"/>
        <v/>
      </c>
      <c r="H418" s="49" t="str">
        <f t="shared" si="53"/>
        <v/>
      </c>
      <c r="I418" s="119"/>
      <c r="J418" s="119"/>
      <c r="K418" s="119"/>
      <c r="L418" s="11"/>
      <c r="M418" s="65"/>
      <c r="N418" s="123"/>
      <c r="O418" s="123"/>
      <c r="P418" s="120"/>
      <c r="Q418" s="79"/>
      <c r="R418" s="123"/>
      <c r="S418" s="123"/>
      <c r="T418" s="123"/>
      <c r="U418" s="124" t="str">
        <f t="shared" si="49"/>
        <v/>
      </c>
      <c r="V418" s="116"/>
      <c r="W418" s="121"/>
    </row>
    <row r="419" spans="1:23" ht="25.05" customHeight="1" x14ac:dyDescent="0.3">
      <c r="A419" s="64">
        <v>415</v>
      </c>
      <c r="B419" s="60" t="str">
        <f t="shared" si="54"/>
        <v/>
      </c>
      <c r="C419" s="118" t="str">
        <f t="shared" si="55"/>
        <v/>
      </c>
      <c r="D419" s="41" t="str">
        <f t="shared" si="50"/>
        <v/>
      </c>
      <c r="E419" s="65"/>
      <c r="F419" s="38" t="str">
        <f t="shared" si="51"/>
        <v/>
      </c>
      <c r="G419" s="49" t="str">
        <f t="shared" si="52"/>
        <v/>
      </c>
      <c r="H419" s="49" t="str">
        <f t="shared" si="53"/>
        <v/>
      </c>
      <c r="I419" s="119"/>
      <c r="J419" s="119"/>
      <c r="K419" s="119"/>
      <c r="L419" s="11"/>
      <c r="M419" s="65"/>
      <c r="N419" s="123"/>
      <c r="O419" s="123"/>
      <c r="P419" s="120"/>
      <c r="Q419" s="79"/>
      <c r="R419" s="123"/>
      <c r="S419" s="123"/>
      <c r="T419" s="123"/>
      <c r="U419" s="124" t="str">
        <f t="shared" si="49"/>
        <v/>
      </c>
      <c r="V419" s="116"/>
      <c r="W419" s="121"/>
    </row>
    <row r="420" spans="1:23" ht="25.05" customHeight="1" x14ac:dyDescent="0.3">
      <c r="A420" s="64">
        <v>416</v>
      </c>
      <c r="B420" s="60" t="str">
        <f t="shared" si="54"/>
        <v/>
      </c>
      <c r="C420" s="118" t="str">
        <f t="shared" si="55"/>
        <v/>
      </c>
      <c r="D420" s="41" t="str">
        <f t="shared" si="50"/>
        <v/>
      </c>
      <c r="E420" s="65"/>
      <c r="F420" s="38" t="str">
        <f t="shared" si="51"/>
        <v/>
      </c>
      <c r="G420" s="49" t="str">
        <f t="shared" si="52"/>
        <v/>
      </c>
      <c r="H420" s="49" t="str">
        <f t="shared" si="53"/>
        <v/>
      </c>
      <c r="I420" s="119"/>
      <c r="J420" s="119"/>
      <c r="K420" s="119"/>
      <c r="L420" s="11"/>
      <c r="M420" s="65"/>
      <c r="N420" s="123"/>
      <c r="O420" s="123"/>
      <c r="P420" s="120"/>
      <c r="Q420" s="79"/>
      <c r="R420" s="123"/>
      <c r="S420" s="123"/>
      <c r="T420" s="123"/>
      <c r="U420" s="124" t="str">
        <f t="shared" si="49"/>
        <v/>
      </c>
      <c r="V420" s="116"/>
      <c r="W420" s="121"/>
    </row>
    <row r="421" spans="1:23" ht="25.05" customHeight="1" x14ac:dyDescent="0.3">
      <c r="A421" s="64">
        <v>417</v>
      </c>
      <c r="B421" s="60" t="str">
        <f t="shared" si="54"/>
        <v/>
      </c>
      <c r="C421" s="118" t="str">
        <f t="shared" si="55"/>
        <v/>
      </c>
      <c r="D421" s="41" t="str">
        <f t="shared" si="50"/>
        <v/>
      </c>
      <c r="E421" s="65"/>
      <c r="F421" s="38" t="str">
        <f t="shared" si="51"/>
        <v/>
      </c>
      <c r="G421" s="49" t="str">
        <f t="shared" si="52"/>
        <v/>
      </c>
      <c r="H421" s="49" t="str">
        <f t="shared" si="53"/>
        <v/>
      </c>
      <c r="I421" s="119"/>
      <c r="J421" s="119"/>
      <c r="K421" s="119"/>
      <c r="L421" s="11"/>
      <c r="M421" s="65"/>
      <c r="N421" s="123"/>
      <c r="O421" s="123"/>
      <c r="P421" s="120"/>
      <c r="Q421" s="79"/>
      <c r="R421" s="123"/>
      <c r="S421" s="123"/>
      <c r="T421" s="123"/>
      <c r="U421" s="124" t="str">
        <f t="shared" si="49"/>
        <v/>
      </c>
      <c r="V421" s="116"/>
      <c r="W421" s="121"/>
    </row>
    <row r="422" spans="1:23" ht="25.05" customHeight="1" x14ac:dyDescent="0.3">
      <c r="A422" s="64">
        <v>418</v>
      </c>
      <c r="B422" s="60" t="str">
        <f t="shared" si="54"/>
        <v/>
      </c>
      <c r="C422" s="118" t="str">
        <f t="shared" si="55"/>
        <v/>
      </c>
      <c r="D422" s="41" t="str">
        <f t="shared" si="50"/>
        <v/>
      </c>
      <c r="E422" s="65"/>
      <c r="F422" s="38" t="str">
        <f t="shared" si="51"/>
        <v/>
      </c>
      <c r="G422" s="49" t="str">
        <f t="shared" si="52"/>
        <v/>
      </c>
      <c r="H422" s="49" t="str">
        <f t="shared" si="53"/>
        <v/>
      </c>
      <c r="I422" s="119"/>
      <c r="J422" s="119"/>
      <c r="K422" s="119"/>
      <c r="L422" s="11"/>
      <c r="M422" s="65"/>
      <c r="N422" s="123"/>
      <c r="O422" s="123"/>
      <c r="P422" s="120"/>
      <c r="Q422" s="79"/>
      <c r="R422" s="123"/>
      <c r="S422" s="123"/>
      <c r="T422" s="123"/>
      <c r="U422" s="124" t="str">
        <f t="shared" si="49"/>
        <v/>
      </c>
      <c r="V422" s="116"/>
      <c r="W422" s="121"/>
    </row>
    <row r="423" spans="1:23" ht="25.05" customHeight="1" x14ac:dyDescent="0.3">
      <c r="A423" s="64">
        <v>419</v>
      </c>
      <c r="B423" s="60" t="str">
        <f t="shared" si="54"/>
        <v/>
      </c>
      <c r="C423" s="118" t="str">
        <f t="shared" si="55"/>
        <v/>
      </c>
      <c r="D423" s="41" t="str">
        <f t="shared" si="50"/>
        <v/>
      </c>
      <c r="E423" s="65"/>
      <c r="F423" s="38" t="str">
        <f t="shared" si="51"/>
        <v/>
      </c>
      <c r="G423" s="49" t="str">
        <f t="shared" si="52"/>
        <v/>
      </c>
      <c r="H423" s="49" t="str">
        <f t="shared" si="53"/>
        <v/>
      </c>
      <c r="I423" s="119"/>
      <c r="J423" s="119"/>
      <c r="K423" s="119"/>
      <c r="L423" s="11"/>
      <c r="M423" s="65"/>
      <c r="N423" s="123"/>
      <c r="O423" s="123"/>
      <c r="P423" s="120"/>
      <c r="Q423" s="79"/>
      <c r="R423" s="123"/>
      <c r="S423" s="123"/>
      <c r="T423" s="123"/>
      <c r="U423" s="124" t="str">
        <f t="shared" si="49"/>
        <v/>
      </c>
      <c r="V423" s="116"/>
      <c r="W423" s="121"/>
    </row>
    <row r="424" spans="1:23" ht="25.05" customHeight="1" x14ac:dyDescent="0.3">
      <c r="A424" s="64">
        <v>420</v>
      </c>
      <c r="B424" s="60" t="str">
        <f t="shared" si="54"/>
        <v/>
      </c>
      <c r="C424" s="118" t="str">
        <f t="shared" si="55"/>
        <v/>
      </c>
      <c r="D424" s="41" t="str">
        <f t="shared" si="50"/>
        <v/>
      </c>
      <c r="E424" s="65"/>
      <c r="F424" s="38" t="str">
        <f t="shared" si="51"/>
        <v/>
      </c>
      <c r="G424" s="49" t="str">
        <f t="shared" si="52"/>
        <v/>
      </c>
      <c r="H424" s="49" t="str">
        <f t="shared" si="53"/>
        <v/>
      </c>
      <c r="I424" s="119"/>
      <c r="J424" s="119"/>
      <c r="K424" s="119"/>
      <c r="L424" s="11"/>
      <c r="M424" s="65"/>
      <c r="N424" s="123"/>
      <c r="O424" s="123"/>
      <c r="P424" s="120"/>
      <c r="Q424" s="79"/>
      <c r="R424" s="123"/>
      <c r="S424" s="123"/>
      <c r="T424" s="123"/>
      <c r="U424" s="124" t="str">
        <f t="shared" si="49"/>
        <v/>
      </c>
      <c r="V424" s="116"/>
      <c r="W424" s="121"/>
    </row>
    <row r="425" spans="1:23" ht="25.05" customHeight="1" x14ac:dyDescent="0.3">
      <c r="A425" s="64">
        <v>421</v>
      </c>
      <c r="B425" s="60" t="str">
        <f t="shared" si="54"/>
        <v/>
      </c>
      <c r="C425" s="118" t="str">
        <f t="shared" si="55"/>
        <v/>
      </c>
      <c r="D425" s="41" t="str">
        <f t="shared" si="50"/>
        <v/>
      </c>
      <c r="E425" s="65"/>
      <c r="F425" s="38" t="str">
        <f t="shared" si="51"/>
        <v/>
      </c>
      <c r="G425" s="49" t="str">
        <f t="shared" si="52"/>
        <v/>
      </c>
      <c r="H425" s="49" t="str">
        <f t="shared" si="53"/>
        <v/>
      </c>
      <c r="I425" s="119"/>
      <c r="J425" s="119"/>
      <c r="K425" s="119"/>
      <c r="L425" s="11"/>
      <c r="M425" s="65"/>
      <c r="N425" s="123"/>
      <c r="O425" s="123"/>
      <c r="P425" s="120"/>
      <c r="Q425" s="79"/>
      <c r="R425" s="123"/>
      <c r="S425" s="123"/>
      <c r="T425" s="123"/>
      <c r="U425" s="124" t="str">
        <f t="shared" si="49"/>
        <v/>
      </c>
      <c r="V425" s="116"/>
      <c r="W425" s="121"/>
    </row>
    <row r="426" spans="1:23" ht="25.05" customHeight="1" x14ac:dyDescent="0.3">
      <c r="A426" s="64">
        <v>422</v>
      </c>
      <c r="B426" s="60" t="str">
        <f t="shared" si="54"/>
        <v/>
      </c>
      <c r="C426" s="118" t="str">
        <f t="shared" si="55"/>
        <v/>
      </c>
      <c r="D426" s="41" t="str">
        <f t="shared" si="50"/>
        <v/>
      </c>
      <c r="E426" s="65"/>
      <c r="F426" s="38" t="str">
        <f t="shared" si="51"/>
        <v/>
      </c>
      <c r="G426" s="49" t="str">
        <f t="shared" si="52"/>
        <v/>
      </c>
      <c r="H426" s="49" t="str">
        <f t="shared" si="53"/>
        <v/>
      </c>
      <c r="I426" s="119"/>
      <c r="J426" s="119"/>
      <c r="K426" s="119"/>
      <c r="L426" s="11"/>
      <c r="M426" s="65"/>
      <c r="N426" s="123"/>
      <c r="O426" s="123"/>
      <c r="P426" s="120"/>
      <c r="Q426" s="79"/>
      <c r="R426" s="123"/>
      <c r="S426" s="123"/>
      <c r="T426" s="123"/>
      <c r="U426" s="124" t="str">
        <f t="shared" si="49"/>
        <v/>
      </c>
      <c r="V426" s="116"/>
      <c r="W426" s="121"/>
    </row>
    <row r="427" spans="1:23" ht="25.05" customHeight="1" x14ac:dyDescent="0.3">
      <c r="A427" s="64">
        <v>423</v>
      </c>
      <c r="B427" s="60" t="str">
        <f t="shared" si="54"/>
        <v/>
      </c>
      <c r="C427" s="118" t="str">
        <f t="shared" si="55"/>
        <v/>
      </c>
      <c r="D427" s="41" t="str">
        <f t="shared" si="50"/>
        <v/>
      </c>
      <c r="E427" s="65"/>
      <c r="F427" s="38" t="str">
        <f t="shared" si="51"/>
        <v/>
      </c>
      <c r="G427" s="49" t="str">
        <f t="shared" si="52"/>
        <v/>
      </c>
      <c r="H427" s="49" t="str">
        <f t="shared" si="53"/>
        <v/>
      </c>
      <c r="I427" s="119"/>
      <c r="J427" s="119"/>
      <c r="K427" s="119"/>
      <c r="L427" s="11"/>
      <c r="M427" s="65"/>
      <c r="N427" s="123"/>
      <c r="O427" s="123"/>
      <c r="P427" s="120"/>
      <c r="Q427" s="79"/>
      <c r="R427" s="123"/>
      <c r="S427" s="123"/>
      <c r="T427" s="123"/>
      <c r="U427" s="124" t="str">
        <f t="shared" si="49"/>
        <v/>
      </c>
      <c r="V427" s="116"/>
      <c r="W427" s="121"/>
    </row>
    <row r="428" spans="1:23" ht="25.05" customHeight="1" x14ac:dyDescent="0.3">
      <c r="A428" s="64">
        <v>424</v>
      </c>
      <c r="B428" s="60" t="str">
        <f t="shared" si="54"/>
        <v/>
      </c>
      <c r="C428" s="118" t="str">
        <f t="shared" si="55"/>
        <v/>
      </c>
      <c r="D428" s="41" t="str">
        <f t="shared" si="50"/>
        <v/>
      </c>
      <c r="E428" s="65"/>
      <c r="F428" s="38" t="str">
        <f t="shared" si="51"/>
        <v/>
      </c>
      <c r="G428" s="49" t="str">
        <f t="shared" si="52"/>
        <v/>
      </c>
      <c r="H428" s="49" t="str">
        <f t="shared" si="53"/>
        <v/>
      </c>
      <c r="I428" s="119"/>
      <c r="J428" s="119"/>
      <c r="K428" s="119"/>
      <c r="L428" s="11"/>
      <c r="M428" s="65"/>
      <c r="N428" s="123"/>
      <c r="O428" s="123"/>
      <c r="P428" s="120"/>
      <c r="Q428" s="79"/>
      <c r="R428" s="123"/>
      <c r="S428" s="123"/>
      <c r="T428" s="123"/>
      <c r="U428" s="124" t="str">
        <f t="shared" si="49"/>
        <v/>
      </c>
      <c r="V428" s="116"/>
      <c r="W428" s="121"/>
    </row>
    <row r="429" spans="1:23" ht="25.05" customHeight="1" x14ac:dyDescent="0.3">
      <c r="A429" s="64">
        <v>425</v>
      </c>
      <c r="B429" s="60" t="str">
        <f t="shared" si="54"/>
        <v/>
      </c>
      <c r="C429" s="118" t="str">
        <f t="shared" si="55"/>
        <v/>
      </c>
      <c r="D429" s="41" t="str">
        <f t="shared" si="50"/>
        <v/>
      </c>
      <c r="E429" s="65"/>
      <c r="F429" s="38" t="str">
        <f t="shared" si="51"/>
        <v/>
      </c>
      <c r="G429" s="49" t="str">
        <f t="shared" si="52"/>
        <v/>
      </c>
      <c r="H429" s="49" t="str">
        <f t="shared" si="53"/>
        <v/>
      </c>
      <c r="I429" s="119"/>
      <c r="J429" s="119"/>
      <c r="K429" s="119"/>
      <c r="L429" s="11"/>
      <c r="M429" s="65"/>
      <c r="N429" s="123"/>
      <c r="O429" s="123"/>
      <c r="P429" s="120"/>
      <c r="Q429" s="79"/>
      <c r="R429" s="123"/>
      <c r="S429" s="123"/>
      <c r="T429" s="123"/>
      <c r="U429" s="124" t="str">
        <f t="shared" si="49"/>
        <v/>
      </c>
      <c r="V429" s="116"/>
      <c r="W429" s="121"/>
    </row>
    <row r="430" spans="1:23" ht="25.05" customHeight="1" x14ac:dyDescent="0.3">
      <c r="A430" s="64">
        <v>426</v>
      </c>
      <c r="B430" s="60" t="str">
        <f t="shared" si="54"/>
        <v/>
      </c>
      <c r="C430" s="118" t="str">
        <f t="shared" si="55"/>
        <v/>
      </c>
      <c r="D430" s="41" t="str">
        <f t="shared" si="50"/>
        <v/>
      </c>
      <c r="E430" s="65"/>
      <c r="F430" s="38" t="str">
        <f t="shared" si="51"/>
        <v/>
      </c>
      <c r="G430" s="49" t="str">
        <f t="shared" si="52"/>
        <v/>
      </c>
      <c r="H430" s="49" t="str">
        <f t="shared" si="53"/>
        <v/>
      </c>
      <c r="I430" s="119"/>
      <c r="J430" s="119"/>
      <c r="K430" s="119"/>
      <c r="L430" s="11"/>
      <c r="M430" s="65"/>
      <c r="N430" s="123"/>
      <c r="O430" s="123"/>
      <c r="P430" s="120"/>
      <c r="Q430" s="79"/>
      <c r="R430" s="123"/>
      <c r="S430" s="123"/>
      <c r="T430" s="123"/>
      <c r="U430" s="124" t="str">
        <f t="shared" si="49"/>
        <v/>
      </c>
      <c r="V430" s="116"/>
      <c r="W430" s="121"/>
    </row>
    <row r="431" spans="1:23" ht="25.05" customHeight="1" x14ac:dyDescent="0.3">
      <c r="A431" s="64">
        <v>427</v>
      </c>
      <c r="B431" s="60" t="str">
        <f t="shared" si="54"/>
        <v/>
      </c>
      <c r="C431" s="118" t="str">
        <f t="shared" si="55"/>
        <v/>
      </c>
      <c r="D431" s="41" t="str">
        <f t="shared" si="50"/>
        <v/>
      </c>
      <c r="E431" s="65"/>
      <c r="F431" s="38" t="str">
        <f t="shared" si="51"/>
        <v/>
      </c>
      <c r="G431" s="49" t="str">
        <f t="shared" si="52"/>
        <v/>
      </c>
      <c r="H431" s="49" t="str">
        <f t="shared" si="53"/>
        <v/>
      </c>
      <c r="I431" s="119"/>
      <c r="J431" s="119"/>
      <c r="K431" s="119"/>
      <c r="L431" s="11"/>
      <c r="M431" s="65"/>
      <c r="N431" s="123"/>
      <c r="O431" s="123"/>
      <c r="P431" s="120"/>
      <c r="Q431" s="79"/>
      <c r="R431" s="123"/>
      <c r="S431" s="123"/>
      <c r="T431" s="123"/>
      <c r="U431" s="124" t="str">
        <f t="shared" si="49"/>
        <v/>
      </c>
      <c r="V431" s="116"/>
      <c r="W431" s="121"/>
    </row>
    <row r="432" spans="1:23" ht="25.05" customHeight="1" x14ac:dyDescent="0.3">
      <c r="A432" s="64">
        <v>428</v>
      </c>
      <c r="B432" s="60" t="str">
        <f t="shared" si="54"/>
        <v/>
      </c>
      <c r="C432" s="118" t="str">
        <f t="shared" si="55"/>
        <v/>
      </c>
      <c r="D432" s="41" t="str">
        <f t="shared" si="50"/>
        <v/>
      </c>
      <c r="E432" s="65"/>
      <c r="F432" s="38" t="str">
        <f t="shared" si="51"/>
        <v/>
      </c>
      <c r="G432" s="49" t="str">
        <f t="shared" si="52"/>
        <v/>
      </c>
      <c r="H432" s="49" t="str">
        <f t="shared" si="53"/>
        <v/>
      </c>
      <c r="I432" s="119"/>
      <c r="J432" s="119"/>
      <c r="K432" s="119"/>
      <c r="L432" s="11"/>
      <c r="M432" s="65"/>
      <c r="N432" s="123"/>
      <c r="O432" s="123"/>
      <c r="P432" s="120"/>
      <c r="Q432" s="79"/>
      <c r="R432" s="123"/>
      <c r="S432" s="123"/>
      <c r="T432" s="123"/>
      <c r="U432" s="124" t="str">
        <f t="shared" si="49"/>
        <v/>
      </c>
      <c r="V432" s="116"/>
      <c r="W432" s="121"/>
    </row>
    <row r="433" spans="1:23" ht="25.05" customHeight="1" x14ac:dyDescent="0.3">
      <c r="A433" s="64">
        <v>429</v>
      </c>
      <c r="B433" s="60" t="str">
        <f t="shared" si="54"/>
        <v/>
      </c>
      <c r="C433" s="118" t="str">
        <f t="shared" si="55"/>
        <v/>
      </c>
      <c r="D433" s="41" t="str">
        <f t="shared" si="50"/>
        <v/>
      </c>
      <c r="E433" s="65"/>
      <c r="F433" s="38" t="str">
        <f t="shared" si="51"/>
        <v/>
      </c>
      <c r="G433" s="49" t="str">
        <f t="shared" si="52"/>
        <v/>
      </c>
      <c r="H433" s="49" t="str">
        <f t="shared" si="53"/>
        <v/>
      </c>
      <c r="I433" s="119"/>
      <c r="J433" s="119"/>
      <c r="K433" s="119"/>
      <c r="L433" s="11"/>
      <c r="M433" s="65"/>
      <c r="N433" s="123"/>
      <c r="O433" s="123"/>
      <c r="P433" s="120"/>
      <c r="Q433" s="79"/>
      <c r="R433" s="123"/>
      <c r="S433" s="123"/>
      <c r="T433" s="123"/>
      <c r="U433" s="124" t="str">
        <f t="shared" si="49"/>
        <v/>
      </c>
      <c r="V433" s="116"/>
      <c r="W433" s="121"/>
    </row>
    <row r="434" spans="1:23" ht="25.05" customHeight="1" x14ac:dyDescent="0.3">
      <c r="A434" s="64">
        <v>430</v>
      </c>
      <c r="B434" s="60" t="str">
        <f t="shared" si="54"/>
        <v/>
      </c>
      <c r="C434" s="118" t="str">
        <f t="shared" si="55"/>
        <v/>
      </c>
      <c r="D434" s="41" t="str">
        <f t="shared" si="50"/>
        <v/>
      </c>
      <c r="E434" s="65"/>
      <c r="F434" s="38" t="str">
        <f t="shared" si="51"/>
        <v/>
      </c>
      <c r="G434" s="49" t="str">
        <f t="shared" si="52"/>
        <v/>
      </c>
      <c r="H434" s="49" t="str">
        <f t="shared" si="53"/>
        <v/>
      </c>
      <c r="I434" s="119"/>
      <c r="J434" s="119"/>
      <c r="K434" s="119"/>
      <c r="L434" s="11"/>
      <c r="M434" s="65"/>
      <c r="N434" s="123"/>
      <c r="O434" s="123"/>
      <c r="P434" s="120"/>
      <c r="Q434" s="79"/>
      <c r="R434" s="123"/>
      <c r="S434" s="123"/>
      <c r="T434" s="123"/>
      <c r="U434" s="124" t="str">
        <f t="shared" si="49"/>
        <v/>
      </c>
      <c r="V434" s="116"/>
      <c r="W434" s="121"/>
    </row>
    <row r="435" spans="1:23" ht="25.05" customHeight="1" x14ac:dyDescent="0.3">
      <c r="A435" s="64">
        <v>431</v>
      </c>
      <c r="B435" s="60" t="str">
        <f t="shared" si="54"/>
        <v/>
      </c>
      <c r="C435" s="118" t="str">
        <f t="shared" si="55"/>
        <v/>
      </c>
      <c r="D435" s="41" t="str">
        <f t="shared" si="50"/>
        <v/>
      </c>
      <c r="E435" s="65"/>
      <c r="F435" s="38" t="str">
        <f t="shared" si="51"/>
        <v/>
      </c>
      <c r="G435" s="49" t="str">
        <f t="shared" si="52"/>
        <v/>
      </c>
      <c r="H435" s="49" t="str">
        <f t="shared" si="53"/>
        <v/>
      </c>
      <c r="I435" s="119"/>
      <c r="J435" s="119"/>
      <c r="K435" s="119"/>
      <c r="L435" s="11"/>
      <c r="M435" s="65"/>
      <c r="N435" s="123"/>
      <c r="O435" s="123"/>
      <c r="P435" s="120"/>
      <c r="Q435" s="79"/>
      <c r="R435" s="123"/>
      <c r="S435" s="123"/>
      <c r="T435" s="123"/>
      <c r="U435" s="124" t="str">
        <f t="shared" si="49"/>
        <v/>
      </c>
      <c r="V435" s="116"/>
      <c r="W435" s="121"/>
    </row>
    <row r="436" spans="1:23" ht="25.05" customHeight="1" x14ac:dyDescent="0.3">
      <c r="A436" s="64">
        <v>432</v>
      </c>
      <c r="B436" s="60" t="str">
        <f t="shared" si="54"/>
        <v/>
      </c>
      <c r="C436" s="118" t="str">
        <f t="shared" si="55"/>
        <v/>
      </c>
      <c r="D436" s="41" t="str">
        <f t="shared" si="50"/>
        <v/>
      </c>
      <c r="E436" s="65"/>
      <c r="F436" s="38" t="str">
        <f t="shared" si="51"/>
        <v/>
      </c>
      <c r="G436" s="49" t="str">
        <f t="shared" si="52"/>
        <v/>
      </c>
      <c r="H436" s="49" t="str">
        <f t="shared" si="53"/>
        <v/>
      </c>
      <c r="I436" s="119"/>
      <c r="J436" s="119"/>
      <c r="K436" s="119"/>
      <c r="L436" s="11"/>
      <c r="M436" s="65"/>
      <c r="N436" s="123"/>
      <c r="O436" s="123"/>
      <c r="P436" s="120"/>
      <c r="Q436" s="79"/>
      <c r="R436" s="123"/>
      <c r="S436" s="123"/>
      <c r="T436" s="123"/>
      <c r="U436" s="124" t="str">
        <f t="shared" si="49"/>
        <v/>
      </c>
      <c r="V436" s="116"/>
      <c r="W436" s="121"/>
    </row>
    <row r="437" spans="1:23" ht="25.05" customHeight="1" x14ac:dyDescent="0.3">
      <c r="A437" s="64">
        <v>433</v>
      </c>
      <c r="B437" s="60" t="str">
        <f t="shared" si="54"/>
        <v/>
      </c>
      <c r="C437" s="118" t="str">
        <f t="shared" si="55"/>
        <v/>
      </c>
      <c r="D437" s="41" t="str">
        <f t="shared" si="50"/>
        <v/>
      </c>
      <c r="E437" s="65"/>
      <c r="F437" s="38" t="str">
        <f t="shared" si="51"/>
        <v/>
      </c>
      <c r="G437" s="49" t="str">
        <f t="shared" si="52"/>
        <v/>
      </c>
      <c r="H437" s="49" t="str">
        <f t="shared" si="53"/>
        <v/>
      </c>
      <c r="I437" s="119"/>
      <c r="J437" s="119"/>
      <c r="K437" s="119"/>
      <c r="L437" s="11"/>
      <c r="M437" s="65"/>
      <c r="N437" s="123"/>
      <c r="O437" s="123"/>
      <c r="P437" s="120"/>
      <c r="Q437" s="79"/>
      <c r="R437" s="123"/>
      <c r="S437" s="123"/>
      <c r="T437" s="123"/>
      <c r="U437" s="124" t="str">
        <f t="shared" si="49"/>
        <v/>
      </c>
      <c r="V437" s="116"/>
      <c r="W437" s="121"/>
    </row>
    <row r="438" spans="1:23" ht="25.05" customHeight="1" x14ac:dyDescent="0.3">
      <c r="A438" s="64">
        <v>434</v>
      </c>
      <c r="B438" s="60" t="str">
        <f t="shared" si="54"/>
        <v/>
      </c>
      <c r="C438" s="118" t="str">
        <f t="shared" si="55"/>
        <v/>
      </c>
      <c r="D438" s="41" t="str">
        <f t="shared" si="50"/>
        <v/>
      </c>
      <c r="E438" s="65"/>
      <c r="F438" s="38" t="str">
        <f t="shared" si="51"/>
        <v/>
      </c>
      <c r="G438" s="49" t="str">
        <f t="shared" si="52"/>
        <v/>
      </c>
      <c r="H438" s="49" t="str">
        <f t="shared" si="53"/>
        <v/>
      </c>
      <c r="I438" s="119"/>
      <c r="J438" s="119"/>
      <c r="K438" s="119"/>
      <c r="L438" s="11"/>
      <c r="M438" s="65"/>
      <c r="N438" s="123"/>
      <c r="O438" s="123"/>
      <c r="P438" s="120"/>
      <c r="Q438" s="79"/>
      <c r="R438" s="123"/>
      <c r="S438" s="123"/>
      <c r="T438" s="123"/>
      <c r="U438" s="124" t="str">
        <f t="shared" si="49"/>
        <v/>
      </c>
      <c r="V438" s="116"/>
      <c r="W438" s="121"/>
    </row>
    <row r="439" spans="1:23" ht="25.05" customHeight="1" x14ac:dyDescent="0.3">
      <c r="A439" s="64">
        <v>435</v>
      </c>
      <c r="B439" s="60" t="str">
        <f t="shared" si="54"/>
        <v/>
      </c>
      <c r="C439" s="118" t="str">
        <f t="shared" si="55"/>
        <v/>
      </c>
      <c r="D439" s="41" t="str">
        <f t="shared" si="50"/>
        <v/>
      </c>
      <c r="E439" s="65"/>
      <c r="F439" s="38" t="str">
        <f t="shared" si="51"/>
        <v/>
      </c>
      <c r="G439" s="49" t="str">
        <f t="shared" si="52"/>
        <v/>
      </c>
      <c r="H439" s="49" t="str">
        <f t="shared" si="53"/>
        <v/>
      </c>
      <c r="I439" s="119"/>
      <c r="J439" s="119"/>
      <c r="K439" s="119"/>
      <c r="L439" s="11"/>
      <c r="M439" s="65"/>
      <c r="N439" s="123"/>
      <c r="O439" s="123"/>
      <c r="P439" s="120"/>
      <c r="Q439" s="79"/>
      <c r="R439" s="123"/>
      <c r="S439" s="123"/>
      <c r="T439" s="123"/>
      <c r="U439" s="124" t="str">
        <f t="shared" si="49"/>
        <v/>
      </c>
      <c r="V439" s="116"/>
      <c r="W439" s="121"/>
    </row>
    <row r="440" spans="1:23" ht="25.05" customHeight="1" x14ac:dyDescent="0.3">
      <c r="A440" s="64">
        <v>436</v>
      </c>
      <c r="B440" s="60" t="str">
        <f t="shared" si="54"/>
        <v/>
      </c>
      <c r="C440" s="118" t="str">
        <f t="shared" si="55"/>
        <v/>
      </c>
      <c r="D440" s="41" t="str">
        <f t="shared" si="50"/>
        <v/>
      </c>
      <c r="E440" s="65"/>
      <c r="F440" s="38" t="str">
        <f t="shared" si="51"/>
        <v/>
      </c>
      <c r="G440" s="49" t="str">
        <f t="shared" si="52"/>
        <v/>
      </c>
      <c r="H440" s="49" t="str">
        <f t="shared" si="53"/>
        <v/>
      </c>
      <c r="I440" s="119"/>
      <c r="J440" s="119"/>
      <c r="K440" s="119"/>
      <c r="L440" s="11"/>
      <c r="M440" s="65"/>
      <c r="N440" s="123"/>
      <c r="O440" s="123"/>
      <c r="P440" s="120"/>
      <c r="Q440" s="79"/>
      <c r="R440" s="123"/>
      <c r="S440" s="123"/>
      <c r="T440" s="123"/>
      <c r="U440" s="124" t="str">
        <f t="shared" si="49"/>
        <v/>
      </c>
      <c r="V440" s="116"/>
      <c r="W440" s="121"/>
    </row>
    <row r="441" spans="1:23" ht="25.05" customHeight="1" x14ac:dyDescent="0.3">
      <c r="A441" s="64">
        <v>437</v>
      </c>
      <c r="B441" s="60" t="str">
        <f t="shared" si="54"/>
        <v/>
      </c>
      <c r="C441" s="118" t="str">
        <f t="shared" si="55"/>
        <v/>
      </c>
      <c r="D441" s="41" t="str">
        <f t="shared" si="50"/>
        <v/>
      </c>
      <c r="E441" s="65"/>
      <c r="F441" s="38" t="str">
        <f t="shared" si="51"/>
        <v/>
      </c>
      <c r="G441" s="49" t="str">
        <f t="shared" si="52"/>
        <v/>
      </c>
      <c r="H441" s="49" t="str">
        <f t="shared" si="53"/>
        <v/>
      </c>
      <c r="I441" s="119"/>
      <c r="J441" s="119"/>
      <c r="K441" s="119"/>
      <c r="L441" s="11"/>
      <c r="M441" s="65"/>
      <c r="N441" s="123"/>
      <c r="O441" s="123"/>
      <c r="P441" s="120"/>
      <c r="Q441" s="79"/>
      <c r="R441" s="123"/>
      <c r="S441" s="123"/>
      <c r="T441" s="123"/>
      <c r="U441" s="124" t="str">
        <f t="shared" si="49"/>
        <v/>
      </c>
      <c r="V441" s="116"/>
      <c r="W441" s="121"/>
    </row>
    <row r="442" spans="1:23" ht="25.05" customHeight="1" x14ac:dyDescent="0.3">
      <c r="A442" s="64">
        <v>438</v>
      </c>
      <c r="B442" s="60" t="str">
        <f t="shared" si="54"/>
        <v/>
      </c>
      <c r="C442" s="118" t="str">
        <f t="shared" si="55"/>
        <v/>
      </c>
      <c r="D442" s="41" t="str">
        <f t="shared" si="50"/>
        <v/>
      </c>
      <c r="E442" s="65"/>
      <c r="F442" s="38" t="str">
        <f t="shared" si="51"/>
        <v/>
      </c>
      <c r="G442" s="49" t="str">
        <f t="shared" si="52"/>
        <v/>
      </c>
      <c r="H442" s="49" t="str">
        <f t="shared" si="53"/>
        <v/>
      </c>
      <c r="I442" s="119"/>
      <c r="J442" s="119"/>
      <c r="K442" s="119"/>
      <c r="L442" s="11"/>
      <c r="M442" s="65"/>
      <c r="N442" s="123"/>
      <c r="O442" s="123"/>
      <c r="P442" s="120"/>
      <c r="Q442" s="79"/>
      <c r="R442" s="123"/>
      <c r="S442" s="123"/>
      <c r="T442" s="123"/>
      <c r="U442" s="124" t="str">
        <f t="shared" si="49"/>
        <v/>
      </c>
      <c r="V442" s="116"/>
      <c r="W442" s="121"/>
    </row>
    <row r="443" spans="1:23" ht="25.05" customHeight="1" x14ac:dyDescent="0.3">
      <c r="A443" s="64">
        <v>439</v>
      </c>
      <c r="B443" s="60" t="str">
        <f t="shared" si="54"/>
        <v/>
      </c>
      <c r="C443" s="118" t="str">
        <f t="shared" si="55"/>
        <v/>
      </c>
      <c r="D443" s="41" t="str">
        <f t="shared" si="50"/>
        <v/>
      </c>
      <c r="E443" s="65"/>
      <c r="F443" s="38" t="str">
        <f t="shared" si="51"/>
        <v/>
      </c>
      <c r="G443" s="49" t="str">
        <f t="shared" si="52"/>
        <v/>
      </c>
      <c r="H443" s="49" t="str">
        <f t="shared" si="53"/>
        <v/>
      </c>
      <c r="I443" s="119"/>
      <c r="J443" s="119"/>
      <c r="K443" s="119"/>
      <c r="L443" s="11"/>
      <c r="M443" s="65"/>
      <c r="N443" s="123"/>
      <c r="O443" s="123"/>
      <c r="P443" s="120"/>
      <c r="Q443" s="79"/>
      <c r="R443" s="123"/>
      <c r="S443" s="123"/>
      <c r="T443" s="123"/>
      <c r="U443" s="124" t="str">
        <f t="shared" si="49"/>
        <v/>
      </c>
      <c r="V443" s="116"/>
      <c r="W443" s="121"/>
    </row>
    <row r="444" spans="1:23" ht="25.05" customHeight="1" x14ac:dyDescent="0.3">
      <c r="A444" s="64">
        <v>440</v>
      </c>
      <c r="B444" s="60" t="str">
        <f t="shared" si="54"/>
        <v/>
      </c>
      <c r="C444" s="118" t="str">
        <f t="shared" si="55"/>
        <v/>
      </c>
      <c r="D444" s="41" t="str">
        <f t="shared" si="50"/>
        <v/>
      </c>
      <c r="E444" s="65"/>
      <c r="F444" s="38" t="str">
        <f t="shared" si="51"/>
        <v/>
      </c>
      <c r="G444" s="49" t="str">
        <f t="shared" si="52"/>
        <v/>
      </c>
      <c r="H444" s="49" t="str">
        <f t="shared" si="53"/>
        <v/>
      </c>
      <c r="I444" s="119"/>
      <c r="J444" s="119"/>
      <c r="K444" s="119"/>
      <c r="L444" s="11"/>
      <c r="M444" s="65"/>
      <c r="N444" s="123"/>
      <c r="O444" s="123"/>
      <c r="P444" s="120"/>
      <c r="Q444" s="79"/>
      <c r="R444" s="123"/>
      <c r="S444" s="123"/>
      <c r="T444" s="123"/>
      <c r="U444" s="124" t="str">
        <f t="shared" si="49"/>
        <v/>
      </c>
      <c r="V444" s="116"/>
      <c r="W444" s="121"/>
    </row>
    <row r="445" spans="1:23" ht="25.05" customHeight="1" x14ac:dyDescent="0.3">
      <c r="A445" s="64">
        <v>441</v>
      </c>
      <c r="B445" s="60" t="str">
        <f t="shared" si="54"/>
        <v/>
      </c>
      <c r="C445" s="118" t="str">
        <f t="shared" si="55"/>
        <v/>
      </c>
      <c r="D445" s="41" t="str">
        <f t="shared" si="50"/>
        <v/>
      </c>
      <c r="E445" s="65"/>
      <c r="F445" s="38" t="str">
        <f t="shared" si="51"/>
        <v/>
      </c>
      <c r="G445" s="49" t="str">
        <f t="shared" si="52"/>
        <v/>
      </c>
      <c r="H445" s="49" t="str">
        <f t="shared" si="53"/>
        <v/>
      </c>
      <c r="I445" s="119"/>
      <c r="J445" s="119"/>
      <c r="K445" s="119"/>
      <c r="L445" s="11"/>
      <c r="M445" s="65"/>
      <c r="N445" s="123"/>
      <c r="O445" s="123"/>
      <c r="P445" s="120"/>
      <c r="Q445" s="79"/>
      <c r="R445" s="123"/>
      <c r="S445" s="123"/>
      <c r="T445" s="123"/>
      <c r="U445" s="124" t="str">
        <f t="shared" si="49"/>
        <v/>
      </c>
      <c r="V445" s="116"/>
      <c r="W445" s="121"/>
    </row>
    <row r="446" spans="1:23" ht="25.05" customHeight="1" x14ac:dyDescent="0.3">
      <c r="A446" s="64">
        <v>442</v>
      </c>
      <c r="B446" s="60" t="str">
        <f t="shared" si="54"/>
        <v/>
      </c>
      <c r="C446" s="118" t="str">
        <f t="shared" si="55"/>
        <v/>
      </c>
      <c r="D446" s="41" t="str">
        <f t="shared" si="50"/>
        <v/>
      </c>
      <c r="E446" s="65"/>
      <c r="F446" s="38" t="str">
        <f t="shared" si="51"/>
        <v/>
      </c>
      <c r="G446" s="49" t="str">
        <f t="shared" si="52"/>
        <v/>
      </c>
      <c r="H446" s="49" t="str">
        <f t="shared" si="53"/>
        <v/>
      </c>
      <c r="I446" s="119"/>
      <c r="J446" s="119"/>
      <c r="K446" s="119"/>
      <c r="L446" s="11"/>
      <c r="M446" s="65"/>
      <c r="N446" s="123"/>
      <c r="O446" s="123"/>
      <c r="P446" s="120"/>
      <c r="Q446" s="79"/>
      <c r="R446" s="123"/>
      <c r="S446" s="123"/>
      <c r="T446" s="123"/>
      <c r="U446" s="124" t="str">
        <f t="shared" si="49"/>
        <v/>
      </c>
      <c r="V446" s="116"/>
      <c r="W446" s="121"/>
    </row>
    <row r="447" spans="1:23" ht="25.05" customHeight="1" x14ac:dyDescent="0.3">
      <c r="A447" s="64">
        <v>443</v>
      </c>
      <c r="B447" s="60" t="str">
        <f t="shared" si="54"/>
        <v/>
      </c>
      <c r="C447" s="118" t="str">
        <f t="shared" si="55"/>
        <v/>
      </c>
      <c r="D447" s="41" t="str">
        <f t="shared" si="50"/>
        <v/>
      </c>
      <c r="E447" s="65"/>
      <c r="F447" s="38" t="str">
        <f t="shared" si="51"/>
        <v/>
      </c>
      <c r="G447" s="49" t="str">
        <f t="shared" si="52"/>
        <v/>
      </c>
      <c r="H447" s="49" t="str">
        <f t="shared" si="53"/>
        <v/>
      </c>
      <c r="I447" s="119"/>
      <c r="J447" s="119"/>
      <c r="K447" s="119"/>
      <c r="L447" s="11"/>
      <c r="M447" s="65"/>
      <c r="N447" s="123"/>
      <c r="O447" s="123"/>
      <c r="P447" s="120"/>
      <c r="Q447" s="79"/>
      <c r="R447" s="123"/>
      <c r="S447" s="123"/>
      <c r="T447" s="123"/>
      <c r="U447" s="124" t="str">
        <f t="shared" si="49"/>
        <v/>
      </c>
      <c r="V447" s="116"/>
      <c r="W447" s="121"/>
    </row>
    <row r="448" spans="1:23" ht="25.05" customHeight="1" x14ac:dyDescent="0.3">
      <c r="A448" s="64">
        <v>444</v>
      </c>
      <c r="B448" s="60" t="str">
        <f t="shared" si="54"/>
        <v/>
      </c>
      <c r="C448" s="118" t="str">
        <f t="shared" si="55"/>
        <v/>
      </c>
      <c r="D448" s="41" t="str">
        <f t="shared" si="50"/>
        <v/>
      </c>
      <c r="E448" s="65"/>
      <c r="F448" s="38" t="str">
        <f t="shared" si="51"/>
        <v/>
      </c>
      <c r="G448" s="49" t="str">
        <f t="shared" si="52"/>
        <v/>
      </c>
      <c r="H448" s="49" t="str">
        <f t="shared" si="53"/>
        <v/>
      </c>
      <c r="I448" s="119"/>
      <c r="J448" s="119"/>
      <c r="K448" s="119"/>
      <c r="L448" s="11"/>
      <c r="M448" s="65"/>
      <c r="N448" s="123"/>
      <c r="O448" s="123"/>
      <c r="P448" s="120"/>
      <c r="Q448" s="79"/>
      <c r="R448" s="123"/>
      <c r="S448" s="123"/>
      <c r="T448" s="123"/>
      <c r="U448" s="124" t="str">
        <f t="shared" si="49"/>
        <v/>
      </c>
      <c r="V448" s="116"/>
      <c r="W448" s="121"/>
    </row>
    <row r="449" spans="1:23" ht="25.05" customHeight="1" x14ac:dyDescent="0.3">
      <c r="A449" s="64">
        <v>445</v>
      </c>
      <c r="B449" s="60" t="str">
        <f t="shared" si="54"/>
        <v/>
      </c>
      <c r="C449" s="118" t="str">
        <f t="shared" si="55"/>
        <v/>
      </c>
      <c r="D449" s="41" t="str">
        <f t="shared" si="50"/>
        <v/>
      </c>
      <c r="E449" s="65"/>
      <c r="F449" s="38" t="str">
        <f t="shared" si="51"/>
        <v/>
      </c>
      <c r="G449" s="49" t="str">
        <f t="shared" si="52"/>
        <v/>
      </c>
      <c r="H449" s="49" t="str">
        <f t="shared" si="53"/>
        <v/>
      </c>
      <c r="I449" s="119"/>
      <c r="J449" s="119"/>
      <c r="K449" s="119"/>
      <c r="L449" s="11"/>
      <c r="M449" s="65"/>
      <c r="N449" s="123"/>
      <c r="O449" s="123"/>
      <c r="P449" s="120"/>
      <c r="Q449" s="79"/>
      <c r="R449" s="123"/>
      <c r="S449" s="123"/>
      <c r="T449" s="123"/>
      <c r="U449" s="124" t="str">
        <f t="shared" si="49"/>
        <v/>
      </c>
      <c r="V449" s="116"/>
      <c r="W449" s="121"/>
    </row>
    <row r="450" spans="1:23" ht="25.05" customHeight="1" x14ac:dyDescent="0.3">
      <c r="A450" s="64">
        <v>446</v>
      </c>
      <c r="B450" s="60" t="str">
        <f t="shared" si="54"/>
        <v/>
      </c>
      <c r="C450" s="118" t="str">
        <f t="shared" si="55"/>
        <v/>
      </c>
      <c r="D450" s="41" t="str">
        <f t="shared" si="50"/>
        <v/>
      </c>
      <c r="E450" s="65"/>
      <c r="F450" s="38" t="str">
        <f t="shared" si="51"/>
        <v/>
      </c>
      <c r="G450" s="49" t="str">
        <f t="shared" si="52"/>
        <v/>
      </c>
      <c r="H450" s="49" t="str">
        <f t="shared" si="53"/>
        <v/>
      </c>
      <c r="I450" s="119"/>
      <c r="J450" s="119"/>
      <c r="K450" s="119"/>
      <c r="L450" s="11"/>
      <c r="M450" s="65"/>
      <c r="N450" s="123"/>
      <c r="O450" s="123"/>
      <c r="P450" s="120"/>
      <c r="Q450" s="79"/>
      <c r="R450" s="123"/>
      <c r="S450" s="123"/>
      <c r="T450" s="123"/>
      <c r="U450" s="124" t="str">
        <f t="shared" si="49"/>
        <v/>
      </c>
      <c r="V450" s="116"/>
      <c r="W450" s="121"/>
    </row>
    <row r="451" spans="1:23" ht="25.05" customHeight="1" x14ac:dyDescent="0.3">
      <c r="A451" s="64">
        <v>447</v>
      </c>
      <c r="B451" s="60" t="str">
        <f t="shared" si="54"/>
        <v/>
      </c>
      <c r="C451" s="118" t="str">
        <f t="shared" si="55"/>
        <v/>
      </c>
      <c r="D451" s="41" t="str">
        <f t="shared" si="50"/>
        <v/>
      </c>
      <c r="E451" s="65"/>
      <c r="F451" s="38" t="str">
        <f t="shared" si="51"/>
        <v/>
      </c>
      <c r="G451" s="49" t="str">
        <f t="shared" si="52"/>
        <v/>
      </c>
      <c r="H451" s="49" t="str">
        <f t="shared" si="53"/>
        <v/>
      </c>
      <c r="I451" s="119"/>
      <c r="J451" s="119"/>
      <c r="K451" s="119"/>
      <c r="L451" s="11"/>
      <c r="M451" s="65"/>
      <c r="N451" s="123"/>
      <c r="O451" s="123"/>
      <c r="P451" s="120"/>
      <c r="Q451" s="79"/>
      <c r="R451" s="123"/>
      <c r="S451" s="123"/>
      <c r="T451" s="123"/>
      <c r="U451" s="124" t="str">
        <f t="shared" si="49"/>
        <v/>
      </c>
      <c r="V451" s="116"/>
      <c r="W451" s="121"/>
    </row>
    <row r="452" spans="1:23" ht="25.05" customHeight="1" x14ac:dyDescent="0.3">
      <c r="A452" s="64">
        <v>448</v>
      </c>
      <c r="B452" s="60" t="str">
        <f t="shared" si="54"/>
        <v/>
      </c>
      <c r="C452" s="118" t="str">
        <f t="shared" si="55"/>
        <v/>
      </c>
      <c r="D452" s="41" t="str">
        <f t="shared" si="50"/>
        <v/>
      </c>
      <c r="E452" s="65"/>
      <c r="F452" s="38" t="str">
        <f t="shared" si="51"/>
        <v/>
      </c>
      <c r="G452" s="49" t="str">
        <f t="shared" si="52"/>
        <v/>
      </c>
      <c r="H452" s="49" t="str">
        <f t="shared" si="53"/>
        <v/>
      </c>
      <c r="I452" s="119"/>
      <c r="J452" s="119"/>
      <c r="K452" s="119"/>
      <c r="L452" s="11"/>
      <c r="M452" s="65"/>
      <c r="N452" s="123"/>
      <c r="O452" s="123"/>
      <c r="P452" s="120"/>
      <c r="Q452" s="79"/>
      <c r="R452" s="123"/>
      <c r="S452" s="123"/>
      <c r="T452" s="123"/>
      <c r="U452" s="124" t="str">
        <f t="shared" si="49"/>
        <v/>
      </c>
      <c r="V452" s="116"/>
      <c r="W452" s="121"/>
    </row>
    <row r="453" spans="1:23" ht="25.05" customHeight="1" x14ac:dyDescent="0.3">
      <c r="A453" s="64">
        <v>449</v>
      </c>
      <c r="B453" s="60" t="str">
        <f t="shared" si="54"/>
        <v/>
      </c>
      <c r="C453" s="118" t="str">
        <f t="shared" si="55"/>
        <v/>
      </c>
      <c r="D453" s="41" t="str">
        <f t="shared" si="50"/>
        <v/>
      </c>
      <c r="E453" s="65"/>
      <c r="F453" s="38" t="str">
        <f t="shared" si="51"/>
        <v/>
      </c>
      <c r="G453" s="49" t="str">
        <f t="shared" si="52"/>
        <v/>
      </c>
      <c r="H453" s="49" t="str">
        <f t="shared" si="53"/>
        <v/>
      </c>
      <c r="I453" s="119"/>
      <c r="J453" s="119"/>
      <c r="K453" s="119"/>
      <c r="L453" s="11"/>
      <c r="M453" s="65"/>
      <c r="N453" s="123"/>
      <c r="O453" s="123"/>
      <c r="P453" s="120"/>
      <c r="Q453" s="79"/>
      <c r="R453" s="123"/>
      <c r="S453" s="123"/>
      <c r="T453" s="123"/>
      <c r="U453" s="124" t="str">
        <f t="shared" si="49"/>
        <v/>
      </c>
      <c r="V453" s="116"/>
      <c r="W453" s="121"/>
    </row>
    <row r="454" spans="1:23" ht="25.05" customHeight="1" x14ac:dyDescent="0.3">
      <c r="A454" s="64">
        <v>450</v>
      </c>
      <c r="B454" s="60" t="str">
        <f t="shared" si="54"/>
        <v/>
      </c>
      <c r="C454" s="118" t="str">
        <f t="shared" si="55"/>
        <v/>
      </c>
      <c r="D454" s="41" t="str">
        <f t="shared" si="50"/>
        <v/>
      </c>
      <c r="E454" s="65"/>
      <c r="F454" s="38" t="str">
        <f t="shared" si="51"/>
        <v/>
      </c>
      <c r="G454" s="49" t="str">
        <f t="shared" si="52"/>
        <v/>
      </c>
      <c r="H454" s="49" t="str">
        <f t="shared" si="53"/>
        <v/>
      </c>
      <c r="I454" s="119"/>
      <c r="J454" s="119"/>
      <c r="K454" s="119"/>
      <c r="L454" s="11"/>
      <c r="M454" s="65"/>
      <c r="N454" s="123"/>
      <c r="O454" s="123"/>
      <c r="P454" s="120"/>
      <c r="Q454" s="79"/>
      <c r="R454" s="123"/>
      <c r="S454" s="123"/>
      <c r="T454" s="123"/>
      <c r="U454" s="124" t="str">
        <f t="shared" ref="U454:U517" si="56">IF(AND(ISBLANK(R454),ISBLANK(S454),ISBLANK(T454)),"",R454-(S454+T454))</f>
        <v/>
      </c>
      <c r="V454" s="116"/>
      <c r="W454" s="121"/>
    </row>
    <row r="455" spans="1:23" ht="25.05" customHeight="1" x14ac:dyDescent="0.3">
      <c r="A455" s="64">
        <v>451</v>
      </c>
      <c r="B455" s="60" t="str">
        <f t="shared" si="54"/>
        <v/>
      </c>
      <c r="C455" s="118" t="str">
        <f t="shared" si="55"/>
        <v/>
      </c>
      <c r="D455" s="41" t="str">
        <f t="shared" ref="D455:D518" si="57">IF(J455&lt;&gt;"", $D$5, "")</f>
        <v/>
      </c>
      <c r="E455" s="65"/>
      <c r="F455" s="38" t="str">
        <f t="shared" ref="F455:F518" si="58">IF(J455&lt;&gt;"", $F$5, "")</f>
        <v/>
      </c>
      <c r="G455" s="49" t="str">
        <f t="shared" ref="G455:G518" si="59">IF(J455&lt;&gt;"", $G$5, "")</f>
        <v/>
      </c>
      <c r="H455" s="49" t="str">
        <f t="shared" ref="H455:H518" si="60">IF(J455&lt;&gt;"", $H$5, "")</f>
        <v/>
      </c>
      <c r="I455" s="119"/>
      <c r="J455" s="119"/>
      <c r="K455" s="119"/>
      <c r="L455" s="11"/>
      <c r="M455" s="65"/>
      <c r="N455" s="123"/>
      <c r="O455" s="123"/>
      <c r="P455" s="120"/>
      <c r="Q455" s="79"/>
      <c r="R455" s="123"/>
      <c r="S455" s="123"/>
      <c r="T455" s="123"/>
      <c r="U455" s="124" t="str">
        <f t="shared" si="56"/>
        <v/>
      </c>
      <c r="V455" s="116"/>
      <c r="W455" s="121"/>
    </row>
    <row r="456" spans="1:23" ht="25.05" customHeight="1" x14ac:dyDescent="0.3">
      <c r="A456" s="64">
        <v>452</v>
      </c>
      <c r="B456" s="60" t="str">
        <f t="shared" si="54"/>
        <v/>
      </c>
      <c r="C456" s="118" t="str">
        <f t="shared" si="55"/>
        <v/>
      </c>
      <c r="D456" s="41" t="str">
        <f t="shared" si="57"/>
        <v/>
      </c>
      <c r="E456" s="65"/>
      <c r="F456" s="38" t="str">
        <f t="shared" si="58"/>
        <v/>
      </c>
      <c r="G456" s="49" t="str">
        <f t="shared" si="59"/>
        <v/>
      </c>
      <c r="H456" s="49" t="str">
        <f t="shared" si="60"/>
        <v/>
      </c>
      <c r="I456" s="119"/>
      <c r="J456" s="119"/>
      <c r="K456" s="119"/>
      <c r="L456" s="11"/>
      <c r="M456" s="65"/>
      <c r="N456" s="123"/>
      <c r="O456" s="123"/>
      <c r="P456" s="120"/>
      <c r="Q456" s="79"/>
      <c r="R456" s="123"/>
      <c r="S456" s="123"/>
      <c r="T456" s="123"/>
      <c r="U456" s="124" t="str">
        <f t="shared" si="56"/>
        <v/>
      </c>
      <c r="V456" s="116"/>
      <c r="W456" s="121"/>
    </row>
    <row r="457" spans="1:23" ht="25.05" customHeight="1" x14ac:dyDescent="0.3">
      <c r="A457" s="64">
        <v>453</v>
      </c>
      <c r="B457" s="60" t="str">
        <f t="shared" si="54"/>
        <v/>
      </c>
      <c r="C457" s="118" t="str">
        <f t="shared" si="55"/>
        <v/>
      </c>
      <c r="D457" s="41" t="str">
        <f t="shared" si="57"/>
        <v/>
      </c>
      <c r="E457" s="65"/>
      <c r="F457" s="38" t="str">
        <f t="shared" si="58"/>
        <v/>
      </c>
      <c r="G457" s="49" t="str">
        <f t="shared" si="59"/>
        <v/>
      </c>
      <c r="H457" s="49" t="str">
        <f t="shared" si="60"/>
        <v/>
      </c>
      <c r="I457" s="119"/>
      <c r="J457" s="119"/>
      <c r="K457" s="119"/>
      <c r="L457" s="11"/>
      <c r="M457" s="65"/>
      <c r="N457" s="123"/>
      <c r="O457" s="123"/>
      <c r="P457" s="120"/>
      <c r="Q457" s="79"/>
      <c r="R457" s="123"/>
      <c r="S457" s="123"/>
      <c r="T457" s="123"/>
      <c r="U457" s="124" t="str">
        <f t="shared" si="56"/>
        <v/>
      </c>
      <c r="V457" s="116"/>
      <c r="W457" s="121"/>
    </row>
    <row r="458" spans="1:23" ht="25.05" customHeight="1" x14ac:dyDescent="0.3">
      <c r="A458" s="64">
        <v>454</v>
      </c>
      <c r="B458" s="60" t="str">
        <f t="shared" si="54"/>
        <v/>
      </c>
      <c r="C458" s="118" t="str">
        <f t="shared" si="55"/>
        <v/>
      </c>
      <c r="D458" s="41" t="str">
        <f t="shared" si="57"/>
        <v/>
      </c>
      <c r="E458" s="65"/>
      <c r="F458" s="38" t="str">
        <f t="shared" si="58"/>
        <v/>
      </c>
      <c r="G458" s="49" t="str">
        <f t="shared" si="59"/>
        <v/>
      </c>
      <c r="H458" s="49" t="str">
        <f t="shared" si="60"/>
        <v/>
      </c>
      <c r="I458" s="119"/>
      <c r="J458" s="119"/>
      <c r="K458" s="119"/>
      <c r="L458" s="11"/>
      <c r="M458" s="65"/>
      <c r="N458" s="123"/>
      <c r="O458" s="123"/>
      <c r="P458" s="120"/>
      <c r="Q458" s="79"/>
      <c r="R458" s="123"/>
      <c r="S458" s="123"/>
      <c r="T458" s="123"/>
      <c r="U458" s="124" t="str">
        <f t="shared" si="56"/>
        <v/>
      </c>
      <c r="V458" s="116"/>
      <c r="W458" s="121"/>
    </row>
    <row r="459" spans="1:23" ht="25.05" customHeight="1" x14ac:dyDescent="0.3">
      <c r="A459" s="64">
        <v>455</v>
      </c>
      <c r="B459" s="60" t="str">
        <f t="shared" si="54"/>
        <v/>
      </c>
      <c r="C459" s="118" t="str">
        <f t="shared" si="55"/>
        <v/>
      </c>
      <c r="D459" s="41" t="str">
        <f t="shared" si="57"/>
        <v/>
      </c>
      <c r="E459" s="65"/>
      <c r="F459" s="38" t="str">
        <f t="shared" si="58"/>
        <v/>
      </c>
      <c r="G459" s="49" t="str">
        <f t="shared" si="59"/>
        <v/>
      </c>
      <c r="H459" s="49" t="str">
        <f t="shared" si="60"/>
        <v/>
      </c>
      <c r="I459" s="119"/>
      <c r="J459" s="119"/>
      <c r="K459" s="119"/>
      <c r="L459" s="11"/>
      <c r="M459" s="65"/>
      <c r="N459" s="123"/>
      <c r="O459" s="123"/>
      <c r="P459" s="120"/>
      <c r="Q459" s="79"/>
      <c r="R459" s="123"/>
      <c r="S459" s="123"/>
      <c r="T459" s="123"/>
      <c r="U459" s="124" t="str">
        <f t="shared" si="56"/>
        <v/>
      </c>
      <c r="V459" s="116"/>
      <c r="W459" s="121"/>
    </row>
    <row r="460" spans="1:23" ht="25.05" customHeight="1" x14ac:dyDescent="0.3">
      <c r="A460" s="64">
        <v>456</v>
      </c>
      <c r="B460" s="60" t="str">
        <f t="shared" si="54"/>
        <v/>
      </c>
      <c r="C460" s="118" t="str">
        <f t="shared" si="55"/>
        <v/>
      </c>
      <c r="D460" s="41" t="str">
        <f t="shared" si="57"/>
        <v/>
      </c>
      <c r="E460" s="65"/>
      <c r="F460" s="38" t="str">
        <f t="shared" si="58"/>
        <v/>
      </c>
      <c r="G460" s="49" t="str">
        <f t="shared" si="59"/>
        <v/>
      </c>
      <c r="H460" s="49" t="str">
        <f t="shared" si="60"/>
        <v/>
      </c>
      <c r="I460" s="119"/>
      <c r="J460" s="119"/>
      <c r="K460" s="119"/>
      <c r="L460" s="11"/>
      <c r="M460" s="65"/>
      <c r="N460" s="123"/>
      <c r="O460" s="123"/>
      <c r="P460" s="120"/>
      <c r="Q460" s="79"/>
      <c r="R460" s="123"/>
      <c r="S460" s="123"/>
      <c r="T460" s="123"/>
      <c r="U460" s="124" t="str">
        <f t="shared" si="56"/>
        <v/>
      </c>
      <c r="V460" s="116"/>
      <c r="W460" s="121"/>
    </row>
    <row r="461" spans="1:23" ht="25.05" customHeight="1" x14ac:dyDescent="0.3">
      <c r="A461" s="64">
        <v>457</v>
      </c>
      <c r="B461" s="60" t="str">
        <f t="shared" si="54"/>
        <v/>
      </c>
      <c r="C461" s="118" t="str">
        <f t="shared" si="55"/>
        <v/>
      </c>
      <c r="D461" s="41" t="str">
        <f t="shared" si="57"/>
        <v/>
      </c>
      <c r="E461" s="65"/>
      <c r="F461" s="38" t="str">
        <f t="shared" si="58"/>
        <v/>
      </c>
      <c r="G461" s="49" t="str">
        <f t="shared" si="59"/>
        <v/>
      </c>
      <c r="H461" s="49" t="str">
        <f t="shared" si="60"/>
        <v/>
      </c>
      <c r="I461" s="119"/>
      <c r="J461" s="119"/>
      <c r="K461" s="119"/>
      <c r="L461" s="11"/>
      <c r="M461" s="65"/>
      <c r="N461" s="123"/>
      <c r="O461" s="123"/>
      <c r="P461" s="120"/>
      <c r="Q461" s="79"/>
      <c r="R461" s="123"/>
      <c r="S461" s="123"/>
      <c r="T461" s="123"/>
      <c r="U461" s="124" t="str">
        <f t="shared" si="56"/>
        <v/>
      </c>
      <c r="V461" s="116"/>
      <c r="W461" s="121"/>
    </row>
    <row r="462" spans="1:23" ht="25.05" customHeight="1" x14ac:dyDescent="0.3">
      <c r="A462" s="64">
        <v>458</v>
      </c>
      <c r="B462" s="60" t="str">
        <f t="shared" si="54"/>
        <v/>
      </c>
      <c r="C462" s="118" t="str">
        <f t="shared" si="55"/>
        <v/>
      </c>
      <c r="D462" s="41" t="str">
        <f t="shared" si="57"/>
        <v/>
      </c>
      <c r="E462" s="65"/>
      <c r="F462" s="38" t="str">
        <f t="shared" si="58"/>
        <v/>
      </c>
      <c r="G462" s="49" t="str">
        <f t="shared" si="59"/>
        <v/>
      </c>
      <c r="H462" s="49" t="str">
        <f t="shared" si="60"/>
        <v/>
      </c>
      <c r="I462" s="119"/>
      <c r="J462" s="119"/>
      <c r="K462" s="119"/>
      <c r="L462" s="11"/>
      <c r="M462" s="65"/>
      <c r="N462" s="123"/>
      <c r="O462" s="123"/>
      <c r="P462" s="120"/>
      <c r="Q462" s="79"/>
      <c r="R462" s="123"/>
      <c r="S462" s="123"/>
      <c r="T462" s="123"/>
      <c r="U462" s="124" t="str">
        <f t="shared" si="56"/>
        <v/>
      </c>
      <c r="V462" s="116"/>
      <c r="W462" s="121"/>
    </row>
    <row r="463" spans="1:23" ht="25.05" customHeight="1" x14ac:dyDescent="0.3">
      <c r="A463" s="64">
        <v>459</v>
      </c>
      <c r="B463" s="60" t="str">
        <f t="shared" si="54"/>
        <v/>
      </c>
      <c r="C463" s="118" t="str">
        <f t="shared" si="55"/>
        <v/>
      </c>
      <c r="D463" s="41" t="str">
        <f t="shared" si="57"/>
        <v/>
      </c>
      <c r="E463" s="65"/>
      <c r="F463" s="38" t="str">
        <f t="shared" si="58"/>
        <v/>
      </c>
      <c r="G463" s="49" t="str">
        <f t="shared" si="59"/>
        <v/>
      </c>
      <c r="H463" s="49" t="str">
        <f t="shared" si="60"/>
        <v/>
      </c>
      <c r="I463" s="119"/>
      <c r="J463" s="119"/>
      <c r="K463" s="119"/>
      <c r="L463" s="11"/>
      <c r="M463" s="65"/>
      <c r="N463" s="123"/>
      <c r="O463" s="123"/>
      <c r="P463" s="120"/>
      <c r="Q463" s="79"/>
      <c r="R463" s="123"/>
      <c r="S463" s="123"/>
      <c r="T463" s="123"/>
      <c r="U463" s="124" t="str">
        <f t="shared" si="56"/>
        <v/>
      </c>
      <c r="V463" s="116"/>
      <c r="W463" s="121"/>
    </row>
    <row r="464" spans="1:23" ht="25.05" customHeight="1" x14ac:dyDescent="0.3">
      <c r="A464" s="64">
        <v>460</v>
      </c>
      <c r="B464" s="60" t="str">
        <f t="shared" si="54"/>
        <v/>
      </c>
      <c r="C464" s="118" t="str">
        <f t="shared" si="55"/>
        <v/>
      </c>
      <c r="D464" s="41" t="str">
        <f t="shared" si="57"/>
        <v/>
      </c>
      <c r="E464" s="65"/>
      <c r="F464" s="38" t="str">
        <f t="shared" si="58"/>
        <v/>
      </c>
      <c r="G464" s="49" t="str">
        <f t="shared" si="59"/>
        <v/>
      </c>
      <c r="H464" s="49" t="str">
        <f t="shared" si="60"/>
        <v/>
      </c>
      <c r="I464" s="119"/>
      <c r="J464" s="119"/>
      <c r="K464" s="119"/>
      <c r="L464" s="11"/>
      <c r="M464" s="65"/>
      <c r="N464" s="123"/>
      <c r="O464" s="123"/>
      <c r="P464" s="120"/>
      <c r="Q464" s="79"/>
      <c r="R464" s="123"/>
      <c r="S464" s="123"/>
      <c r="T464" s="123"/>
      <c r="U464" s="124" t="str">
        <f t="shared" si="56"/>
        <v/>
      </c>
      <c r="V464" s="116"/>
      <c r="W464" s="121"/>
    </row>
    <row r="465" spans="1:23" ht="25.05" customHeight="1" x14ac:dyDescent="0.3">
      <c r="A465" s="64">
        <v>461</v>
      </c>
      <c r="B465" s="60" t="str">
        <f t="shared" si="54"/>
        <v/>
      </c>
      <c r="C465" s="118" t="str">
        <f t="shared" si="55"/>
        <v/>
      </c>
      <c r="D465" s="41" t="str">
        <f t="shared" si="57"/>
        <v/>
      </c>
      <c r="E465" s="65"/>
      <c r="F465" s="38" t="str">
        <f t="shared" si="58"/>
        <v/>
      </c>
      <c r="G465" s="49" t="str">
        <f t="shared" si="59"/>
        <v/>
      </c>
      <c r="H465" s="49" t="str">
        <f t="shared" si="60"/>
        <v/>
      </c>
      <c r="I465" s="119"/>
      <c r="J465" s="119"/>
      <c r="K465" s="119"/>
      <c r="L465" s="11"/>
      <c r="M465" s="65"/>
      <c r="N465" s="123"/>
      <c r="O465" s="123"/>
      <c r="P465" s="120"/>
      <c r="Q465" s="79"/>
      <c r="R465" s="123"/>
      <c r="S465" s="123"/>
      <c r="T465" s="123"/>
      <c r="U465" s="124" t="str">
        <f t="shared" si="56"/>
        <v/>
      </c>
      <c r="V465" s="116"/>
      <c r="W465" s="121"/>
    </row>
    <row r="466" spans="1:23" ht="25.05" customHeight="1" x14ac:dyDescent="0.3">
      <c r="A466" s="64">
        <v>462</v>
      </c>
      <c r="B466" s="60" t="str">
        <f t="shared" si="54"/>
        <v/>
      </c>
      <c r="C466" s="118" t="str">
        <f t="shared" si="55"/>
        <v/>
      </c>
      <c r="D466" s="41" t="str">
        <f t="shared" si="57"/>
        <v/>
      </c>
      <c r="E466" s="65"/>
      <c r="F466" s="38" t="str">
        <f t="shared" si="58"/>
        <v/>
      </c>
      <c r="G466" s="49" t="str">
        <f t="shared" si="59"/>
        <v/>
      </c>
      <c r="H466" s="49" t="str">
        <f t="shared" si="60"/>
        <v/>
      </c>
      <c r="I466" s="119"/>
      <c r="J466" s="119"/>
      <c r="K466" s="119"/>
      <c r="L466" s="11"/>
      <c r="M466" s="65"/>
      <c r="N466" s="123"/>
      <c r="O466" s="123"/>
      <c r="P466" s="120"/>
      <c r="Q466" s="79"/>
      <c r="R466" s="123"/>
      <c r="S466" s="123"/>
      <c r="T466" s="123"/>
      <c r="U466" s="124" t="str">
        <f t="shared" si="56"/>
        <v/>
      </c>
      <c r="V466" s="116"/>
      <c r="W466" s="121"/>
    </row>
    <row r="467" spans="1:23" ht="25.05" customHeight="1" x14ac:dyDescent="0.3">
      <c r="A467" s="64">
        <v>463</v>
      </c>
      <c r="B467" s="60" t="str">
        <f t="shared" si="54"/>
        <v/>
      </c>
      <c r="C467" s="118" t="str">
        <f t="shared" si="55"/>
        <v/>
      </c>
      <c r="D467" s="41" t="str">
        <f t="shared" si="57"/>
        <v/>
      </c>
      <c r="E467" s="65"/>
      <c r="F467" s="38" t="str">
        <f t="shared" si="58"/>
        <v/>
      </c>
      <c r="G467" s="49" t="str">
        <f t="shared" si="59"/>
        <v/>
      </c>
      <c r="H467" s="49" t="str">
        <f t="shared" si="60"/>
        <v/>
      </c>
      <c r="I467" s="119"/>
      <c r="J467" s="119"/>
      <c r="K467" s="119"/>
      <c r="L467" s="11"/>
      <c r="M467" s="65"/>
      <c r="N467" s="123"/>
      <c r="O467" s="123"/>
      <c r="P467" s="120"/>
      <c r="Q467" s="79"/>
      <c r="R467" s="123"/>
      <c r="S467" s="123"/>
      <c r="T467" s="123"/>
      <c r="U467" s="124" t="str">
        <f t="shared" si="56"/>
        <v/>
      </c>
      <c r="V467" s="116"/>
      <c r="W467" s="121"/>
    </row>
    <row r="468" spans="1:23" ht="25.05" customHeight="1" x14ac:dyDescent="0.3">
      <c r="A468" s="64">
        <v>464</v>
      </c>
      <c r="B468" s="60" t="str">
        <f t="shared" si="54"/>
        <v/>
      </c>
      <c r="C468" s="118" t="str">
        <f t="shared" si="55"/>
        <v/>
      </c>
      <c r="D468" s="41" t="str">
        <f t="shared" si="57"/>
        <v/>
      </c>
      <c r="E468" s="65"/>
      <c r="F468" s="38" t="str">
        <f t="shared" si="58"/>
        <v/>
      </c>
      <c r="G468" s="49" t="str">
        <f t="shared" si="59"/>
        <v/>
      </c>
      <c r="H468" s="49" t="str">
        <f t="shared" si="60"/>
        <v/>
      </c>
      <c r="I468" s="119"/>
      <c r="J468" s="119"/>
      <c r="K468" s="119"/>
      <c r="L468" s="11"/>
      <c r="M468" s="65"/>
      <c r="N468" s="123"/>
      <c r="O468" s="123"/>
      <c r="P468" s="120"/>
      <c r="Q468" s="79"/>
      <c r="R468" s="123"/>
      <c r="S468" s="123"/>
      <c r="T468" s="123"/>
      <c r="U468" s="124" t="str">
        <f t="shared" si="56"/>
        <v/>
      </c>
      <c r="V468" s="116"/>
      <c r="W468" s="121"/>
    </row>
    <row r="469" spans="1:23" ht="25.05" customHeight="1" x14ac:dyDescent="0.3">
      <c r="A469" s="64">
        <v>465</v>
      </c>
      <c r="B469" s="60" t="str">
        <f t="shared" si="54"/>
        <v/>
      </c>
      <c r="C469" s="118" t="str">
        <f t="shared" si="55"/>
        <v/>
      </c>
      <c r="D469" s="41" t="str">
        <f t="shared" si="57"/>
        <v/>
      </c>
      <c r="E469" s="65"/>
      <c r="F469" s="38" t="str">
        <f t="shared" si="58"/>
        <v/>
      </c>
      <c r="G469" s="49" t="str">
        <f t="shared" si="59"/>
        <v/>
      </c>
      <c r="H469" s="49" t="str">
        <f t="shared" si="60"/>
        <v/>
      </c>
      <c r="I469" s="119"/>
      <c r="J469" s="119"/>
      <c r="K469" s="119"/>
      <c r="L469" s="11"/>
      <c r="M469" s="65"/>
      <c r="N469" s="123"/>
      <c r="O469" s="123"/>
      <c r="P469" s="120"/>
      <c r="Q469" s="79"/>
      <c r="R469" s="123"/>
      <c r="S469" s="123"/>
      <c r="T469" s="123"/>
      <c r="U469" s="124" t="str">
        <f t="shared" si="56"/>
        <v/>
      </c>
      <c r="V469" s="116"/>
      <c r="W469" s="121"/>
    </row>
    <row r="470" spans="1:23" ht="25.05" customHeight="1" x14ac:dyDescent="0.3">
      <c r="A470" s="64">
        <v>466</v>
      </c>
      <c r="B470" s="60" t="str">
        <f t="shared" si="54"/>
        <v/>
      </c>
      <c r="C470" s="118" t="str">
        <f t="shared" si="55"/>
        <v/>
      </c>
      <c r="D470" s="41" t="str">
        <f t="shared" si="57"/>
        <v/>
      </c>
      <c r="E470" s="65"/>
      <c r="F470" s="38" t="str">
        <f t="shared" si="58"/>
        <v/>
      </c>
      <c r="G470" s="49" t="str">
        <f t="shared" si="59"/>
        <v/>
      </c>
      <c r="H470" s="49" t="str">
        <f t="shared" si="60"/>
        <v/>
      </c>
      <c r="I470" s="119"/>
      <c r="J470" s="119"/>
      <c r="K470" s="119"/>
      <c r="L470" s="11"/>
      <c r="M470" s="65"/>
      <c r="N470" s="123"/>
      <c r="O470" s="123"/>
      <c r="P470" s="120"/>
      <c r="Q470" s="79"/>
      <c r="R470" s="123"/>
      <c r="S470" s="123"/>
      <c r="T470" s="123"/>
      <c r="U470" s="124" t="str">
        <f t="shared" si="56"/>
        <v/>
      </c>
      <c r="V470" s="116"/>
      <c r="W470" s="121"/>
    </row>
    <row r="471" spans="1:23" ht="25.05" customHeight="1" x14ac:dyDescent="0.3">
      <c r="A471" s="64">
        <v>467</v>
      </c>
      <c r="B471" s="60" t="str">
        <f t="shared" si="54"/>
        <v/>
      </c>
      <c r="C471" s="118" t="str">
        <f t="shared" si="55"/>
        <v/>
      </c>
      <c r="D471" s="41" t="str">
        <f t="shared" si="57"/>
        <v/>
      </c>
      <c r="E471" s="65"/>
      <c r="F471" s="38" t="str">
        <f t="shared" si="58"/>
        <v/>
      </c>
      <c r="G471" s="49" t="str">
        <f t="shared" si="59"/>
        <v/>
      </c>
      <c r="H471" s="49" t="str">
        <f t="shared" si="60"/>
        <v/>
      </c>
      <c r="I471" s="119"/>
      <c r="J471" s="119"/>
      <c r="K471" s="119"/>
      <c r="L471" s="11"/>
      <c r="M471" s="65"/>
      <c r="N471" s="123"/>
      <c r="O471" s="123"/>
      <c r="P471" s="120"/>
      <c r="Q471" s="79"/>
      <c r="R471" s="123"/>
      <c r="S471" s="123"/>
      <c r="T471" s="123"/>
      <c r="U471" s="124" t="str">
        <f t="shared" si="56"/>
        <v/>
      </c>
      <c r="V471" s="116"/>
      <c r="W471" s="121"/>
    </row>
    <row r="472" spans="1:23" ht="25.05" customHeight="1" x14ac:dyDescent="0.3">
      <c r="A472" s="64">
        <v>468</v>
      </c>
      <c r="B472" s="60" t="str">
        <f t="shared" si="54"/>
        <v/>
      </c>
      <c r="C472" s="118" t="str">
        <f t="shared" si="55"/>
        <v/>
      </c>
      <c r="D472" s="41" t="str">
        <f t="shared" si="57"/>
        <v/>
      </c>
      <c r="E472" s="65"/>
      <c r="F472" s="38" t="str">
        <f t="shared" si="58"/>
        <v/>
      </c>
      <c r="G472" s="49" t="str">
        <f t="shared" si="59"/>
        <v/>
      </c>
      <c r="H472" s="49" t="str">
        <f t="shared" si="60"/>
        <v/>
      </c>
      <c r="I472" s="119"/>
      <c r="J472" s="119"/>
      <c r="K472" s="119"/>
      <c r="L472" s="11"/>
      <c r="M472" s="65"/>
      <c r="N472" s="123"/>
      <c r="O472" s="123"/>
      <c r="P472" s="120"/>
      <c r="Q472" s="79"/>
      <c r="R472" s="123"/>
      <c r="S472" s="123"/>
      <c r="T472" s="123"/>
      <c r="U472" s="124" t="str">
        <f t="shared" si="56"/>
        <v/>
      </c>
      <c r="V472" s="116"/>
      <c r="W472" s="121"/>
    </row>
    <row r="473" spans="1:23" ht="25.05" customHeight="1" x14ac:dyDescent="0.3">
      <c r="A473" s="64">
        <v>469</v>
      </c>
      <c r="B473" s="60" t="str">
        <f t="shared" si="54"/>
        <v/>
      </c>
      <c r="C473" s="118" t="str">
        <f t="shared" si="55"/>
        <v/>
      </c>
      <c r="D473" s="41" t="str">
        <f t="shared" si="57"/>
        <v/>
      </c>
      <c r="E473" s="65"/>
      <c r="F473" s="38" t="str">
        <f t="shared" si="58"/>
        <v/>
      </c>
      <c r="G473" s="49" t="str">
        <f t="shared" si="59"/>
        <v/>
      </c>
      <c r="H473" s="49" t="str">
        <f t="shared" si="60"/>
        <v/>
      </c>
      <c r="I473" s="119"/>
      <c r="J473" s="119"/>
      <c r="K473" s="119"/>
      <c r="L473" s="11"/>
      <c r="M473" s="65"/>
      <c r="N473" s="123"/>
      <c r="O473" s="123"/>
      <c r="P473" s="120"/>
      <c r="Q473" s="79"/>
      <c r="R473" s="123"/>
      <c r="S473" s="123"/>
      <c r="T473" s="123"/>
      <c r="U473" s="124" t="str">
        <f t="shared" si="56"/>
        <v/>
      </c>
      <c r="V473" s="116"/>
      <c r="W473" s="121"/>
    </row>
    <row r="474" spans="1:23" ht="25.05" customHeight="1" x14ac:dyDescent="0.3">
      <c r="A474" s="64">
        <v>470</v>
      </c>
      <c r="B474" s="60" t="str">
        <f t="shared" si="54"/>
        <v/>
      </c>
      <c r="C474" s="118" t="str">
        <f t="shared" si="55"/>
        <v/>
      </c>
      <c r="D474" s="41" t="str">
        <f t="shared" si="57"/>
        <v/>
      </c>
      <c r="E474" s="65"/>
      <c r="F474" s="38" t="str">
        <f t="shared" si="58"/>
        <v/>
      </c>
      <c r="G474" s="49" t="str">
        <f t="shared" si="59"/>
        <v/>
      </c>
      <c r="H474" s="49" t="str">
        <f t="shared" si="60"/>
        <v/>
      </c>
      <c r="I474" s="119"/>
      <c r="J474" s="119"/>
      <c r="K474" s="119"/>
      <c r="L474" s="11"/>
      <c r="M474" s="65"/>
      <c r="N474" s="123"/>
      <c r="O474" s="123"/>
      <c r="P474" s="120"/>
      <c r="Q474" s="79"/>
      <c r="R474" s="123"/>
      <c r="S474" s="123"/>
      <c r="T474" s="123"/>
      <c r="U474" s="124" t="str">
        <f t="shared" si="56"/>
        <v/>
      </c>
      <c r="V474" s="116"/>
      <c r="W474" s="121"/>
    </row>
    <row r="475" spans="1:23" ht="25.05" customHeight="1" x14ac:dyDescent="0.3">
      <c r="A475" s="64">
        <v>471</v>
      </c>
      <c r="B475" s="60" t="str">
        <f t="shared" ref="B475:B538" si="61">IF(J475&lt;&gt;"", $B$5, "")</f>
        <v/>
      </c>
      <c r="C475" s="118" t="str">
        <f t="shared" ref="C475:C538" si="62">IF(J475&lt;&gt;"", $C$5, "")</f>
        <v/>
      </c>
      <c r="D475" s="41" t="str">
        <f t="shared" si="57"/>
        <v/>
      </c>
      <c r="E475" s="65"/>
      <c r="F475" s="38" t="str">
        <f t="shared" si="58"/>
        <v/>
      </c>
      <c r="G475" s="49" t="str">
        <f t="shared" si="59"/>
        <v/>
      </c>
      <c r="H475" s="49" t="str">
        <f t="shared" si="60"/>
        <v/>
      </c>
      <c r="I475" s="119"/>
      <c r="J475" s="119"/>
      <c r="K475" s="119"/>
      <c r="L475" s="11"/>
      <c r="M475" s="65"/>
      <c r="N475" s="123"/>
      <c r="O475" s="123"/>
      <c r="P475" s="120"/>
      <c r="Q475" s="79"/>
      <c r="R475" s="123"/>
      <c r="S475" s="123"/>
      <c r="T475" s="123"/>
      <c r="U475" s="124" t="str">
        <f t="shared" si="56"/>
        <v/>
      </c>
      <c r="V475" s="116"/>
      <c r="W475" s="121"/>
    </row>
    <row r="476" spans="1:23" ht="25.05" customHeight="1" x14ac:dyDescent="0.3">
      <c r="A476" s="64">
        <v>472</v>
      </c>
      <c r="B476" s="60" t="str">
        <f t="shared" si="61"/>
        <v/>
      </c>
      <c r="C476" s="118" t="str">
        <f t="shared" si="62"/>
        <v/>
      </c>
      <c r="D476" s="41" t="str">
        <f t="shared" si="57"/>
        <v/>
      </c>
      <c r="E476" s="65"/>
      <c r="F476" s="38" t="str">
        <f t="shared" si="58"/>
        <v/>
      </c>
      <c r="G476" s="49" t="str">
        <f t="shared" si="59"/>
        <v/>
      </c>
      <c r="H476" s="49" t="str">
        <f t="shared" si="60"/>
        <v/>
      </c>
      <c r="I476" s="119"/>
      <c r="J476" s="119"/>
      <c r="K476" s="119"/>
      <c r="L476" s="11"/>
      <c r="M476" s="65"/>
      <c r="N476" s="123"/>
      <c r="O476" s="123"/>
      <c r="P476" s="120"/>
      <c r="Q476" s="79"/>
      <c r="R476" s="123"/>
      <c r="S476" s="123"/>
      <c r="T476" s="123"/>
      <c r="U476" s="124" t="str">
        <f t="shared" si="56"/>
        <v/>
      </c>
      <c r="V476" s="116"/>
      <c r="W476" s="121"/>
    </row>
    <row r="477" spans="1:23" ht="25.05" customHeight="1" x14ac:dyDescent="0.3">
      <c r="A477" s="64">
        <v>473</v>
      </c>
      <c r="B477" s="60" t="str">
        <f t="shared" si="61"/>
        <v/>
      </c>
      <c r="C477" s="118" t="str">
        <f t="shared" si="62"/>
        <v/>
      </c>
      <c r="D477" s="41" t="str">
        <f t="shared" si="57"/>
        <v/>
      </c>
      <c r="E477" s="65"/>
      <c r="F477" s="38" t="str">
        <f t="shared" si="58"/>
        <v/>
      </c>
      <c r="G477" s="49" t="str">
        <f t="shared" si="59"/>
        <v/>
      </c>
      <c r="H477" s="49" t="str">
        <f t="shared" si="60"/>
        <v/>
      </c>
      <c r="I477" s="119"/>
      <c r="J477" s="119"/>
      <c r="K477" s="119"/>
      <c r="L477" s="11"/>
      <c r="M477" s="65"/>
      <c r="N477" s="123"/>
      <c r="O477" s="123"/>
      <c r="P477" s="120"/>
      <c r="Q477" s="79"/>
      <c r="R477" s="123"/>
      <c r="S477" s="123"/>
      <c r="T477" s="123"/>
      <c r="U477" s="124" t="str">
        <f t="shared" si="56"/>
        <v/>
      </c>
      <c r="V477" s="116"/>
      <c r="W477" s="121"/>
    </row>
    <row r="478" spans="1:23" ht="25.05" customHeight="1" x14ac:dyDescent="0.3">
      <c r="A478" s="64">
        <v>474</v>
      </c>
      <c r="B478" s="60" t="str">
        <f t="shared" si="61"/>
        <v/>
      </c>
      <c r="C478" s="118" t="str">
        <f t="shared" si="62"/>
        <v/>
      </c>
      <c r="D478" s="41" t="str">
        <f t="shared" si="57"/>
        <v/>
      </c>
      <c r="E478" s="65"/>
      <c r="F478" s="38" t="str">
        <f t="shared" si="58"/>
        <v/>
      </c>
      <c r="G478" s="49" t="str">
        <f t="shared" si="59"/>
        <v/>
      </c>
      <c r="H478" s="49" t="str">
        <f t="shared" si="60"/>
        <v/>
      </c>
      <c r="I478" s="119"/>
      <c r="J478" s="119"/>
      <c r="K478" s="119"/>
      <c r="L478" s="11"/>
      <c r="M478" s="65"/>
      <c r="N478" s="123"/>
      <c r="O478" s="123"/>
      <c r="P478" s="120"/>
      <c r="Q478" s="79"/>
      <c r="R478" s="123"/>
      <c r="S478" s="123"/>
      <c r="T478" s="123"/>
      <c r="U478" s="124" t="str">
        <f t="shared" si="56"/>
        <v/>
      </c>
      <c r="V478" s="116"/>
      <c r="W478" s="121"/>
    </row>
    <row r="479" spans="1:23" ht="25.05" customHeight="1" x14ac:dyDescent="0.3">
      <c r="A479" s="64">
        <v>475</v>
      </c>
      <c r="B479" s="60" t="str">
        <f t="shared" si="61"/>
        <v/>
      </c>
      <c r="C479" s="118" t="str">
        <f t="shared" si="62"/>
        <v/>
      </c>
      <c r="D479" s="41" t="str">
        <f t="shared" si="57"/>
        <v/>
      </c>
      <c r="E479" s="65"/>
      <c r="F479" s="38" t="str">
        <f t="shared" si="58"/>
        <v/>
      </c>
      <c r="G479" s="49" t="str">
        <f t="shared" si="59"/>
        <v/>
      </c>
      <c r="H479" s="49" t="str">
        <f t="shared" si="60"/>
        <v/>
      </c>
      <c r="I479" s="119"/>
      <c r="J479" s="119"/>
      <c r="K479" s="119"/>
      <c r="L479" s="11"/>
      <c r="M479" s="65"/>
      <c r="N479" s="123"/>
      <c r="O479" s="123"/>
      <c r="P479" s="120"/>
      <c r="Q479" s="79"/>
      <c r="R479" s="123"/>
      <c r="S479" s="123"/>
      <c r="T479" s="123"/>
      <c r="U479" s="124" t="str">
        <f t="shared" si="56"/>
        <v/>
      </c>
      <c r="V479" s="116"/>
      <c r="W479" s="121"/>
    </row>
    <row r="480" spans="1:23" ht="25.05" customHeight="1" x14ac:dyDescent="0.3">
      <c r="A480" s="64">
        <v>476</v>
      </c>
      <c r="B480" s="60" t="str">
        <f t="shared" si="61"/>
        <v/>
      </c>
      <c r="C480" s="118" t="str">
        <f t="shared" si="62"/>
        <v/>
      </c>
      <c r="D480" s="41" t="str">
        <f t="shared" si="57"/>
        <v/>
      </c>
      <c r="E480" s="65"/>
      <c r="F480" s="38" t="str">
        <f t="shared" si="58"/>
        <v/>
      </c>
      <c r="G480" s="49" t="str">
        <f t="shared" si="59"/>
        <v/>
      </c>
      <c r="H480" s="49" t="str">
        <f t="shared" si="60"/>
        <v/>
      </c>
      <c r="I480" s="119"/>
      <c r="J480" s="119"/>
      <c r="K480" s="119"/>
      <c r="L480" s="11"/>
      <c r="M480" s="65"/>
      <c r="N480" s="123"/>
      <c r="O480" s="123"/>
      <c r="P480" s="120"/>
      <c r="Q480" s="79"/>
      <c r="R480" s="123"/>
      <c r="S480" s="123"/>
      <c r="T480" s="123"/>
      <c r="U480" s="124" t="str">
        <f t="shared" si="56"/>
        <v/>
      </c>
      <c r="V480" s="116"/>
      <c r="W480" s="121"/>
    </row>
    <row r="481" spans="1:23" ht="25.05" customHeight="1" x14ac:dyDescent="0.3">
      <c r="A481" s="64">
        <v>477</v>
      </c>
      <c r="B481" s="60" t="str">
        <f t="shared" si="61"/>
        <v/>
      </c>
      <c r="C481" s="118" t="str">
        <f t="shared" si="62"/>
        <v/>
      </c>
      <c r="D481" s="41" t="str">
        <f t="shared" si="57"/>
        <v/>
      </c>
      <c r="E481" s="65"/>
      <c r="F481" s="38" t="str">
        <f t="shared" si="58"/>
        <v/>
      </c>
      <c r="G481" s="49" t="str">
        <f t="shared" si="59"/>
        <v/>
      </c>
      <c r="H481" s="49" t="str">
        <f t="shared" si="60"/>
        <v/>
      </c>
      <c r="I481" s="119"/>
      <c r="J481" s="119"/>
      <c r="K481" s="119"/>
      <c r="L481" s="11"/>
      <c r="M481" s="65"/>
      <c r="N481" s="123"/>
      <c r="O481" s="123"/>
      <c r="P481" s="120"/>
      <c r="Q481" s="79"/>
      <c r="R481" s="123"/>
      <c r="S481" s="123"/>
      <c r="T481" s="123"/>
      <c r="U481" s="124" t="str">
        <f t="shared" si="56"/>
        <v/>
      </c>
      <c r="V481" s="116"/>
      <c r="W481" s="121"/>
    </row>
    <row r="482" spans="1:23" ht="25.05" customHeight="1" x14ac:dyDescent="0.3">
      <c r="A482" s="64">
        <v>478</v>
      </c>
      <c r="B482" s="60" t="str">
        <f t="shared" si="61"/>
        <v/>
      </c>
      <c r="C482" s="118" t="str">
        <f t="shared" si="62"/>
        <v/>
      </c>
      <c r="D482" s="41" t="str">
        <f t="shared" si="57"/>
        <v/>
      </c>
      <c r="E482" s="65"/>
      <c r="F482" s="38" t="str">
        <f t="shared" si="58"/>
        <v/>
      </c>
      <c r="G482" s="49" t="str">
        <f t="shared" si="59"/>
        <v/>
      </c>
      <c r="H482" s="49" t="str">
        <f t="shared" si="60"/>
        <v/>
      </c>
      <c r="I482" s="119"/>
      <c r="J482" s="119"/>
      <c r="K482" s="119"/>
      <c r="L482" s="11"/>
      <c r="M482" s="65"/>
      <c r="N482" s="123"/>
      <c r="O482" s="123"/>
      <c r="P482" s="120"/>
      <c r="Q482" s="79"/>
      <c r="R482" s="123"/>
      <c r="S482" s="123"/>
      <c r="T482" s="123"/>
      <c r="U482" s="124" t="str">
        <f t="shared" si="56"/>
        <v/>
      </c>
      <c r="V482" s="116"/>
      <c r="W482" s="121"/>
    </row>
    <row r="483" spans="1:23" ht="25.05" customHeight="1" x14ac:dyDescent="0.3">
      <c r="A483" s="64">
        <v>479</v>
      </c>
      <c r="B483" s="60" t="str">
        <f t="shared" si="61"/>
        <v/>
      </c>
      <c r="C483" s="118" t="str">
        <f t="shared" si="62"/>
        <v/>
      </c>
      <c r="D483" s="41" t="str">
        <f t="shared" si="57"/>
        <v/>
      </c>
      <c r="E483" s="65"/>
      <c r="F483" s="38" t="str">
        <f t="shared" si="58"/>
        <v/>
      </c>
      <c r="G483" s="49" t="str">
        <f t="shared" si="59"/>
        <v/>
      </c>
      <c r="H483" s="49" t="str">
        <f t="shared" si="60"/>
        <v/>
      </c>
      <c r="I483" s="119"/>
      <c r="J483" s="119"/>
      <c r="K483" s="119"/>
      <c r="L483" s="11"/>
      <c r="M483" s="65"/>
      <c r="N483" s="123"/>
      <c r="O483" s="123"/>
      <c r="P483" s="120"/>
      <c r="Q483" s="79"/>
      <c r="R483" s="123"/>
      <c r="S483" s="123"/>
      <c r="T483" s="123"/>
      <c r="U483" s="124" t="str">
        <f t="shared" si="56"/>
        <v/>
      </c>
      <c r="V483" s="116"/>
      <c r="W483" s="121"/>
    </row>
    <row r="484" spans="1:23" ht="25.05" customHeight="1" x14ac:dyDescent="0.3">
      <c r="A484" s="64">
        <v>480</v>
      </c>
      <c r="B484" s="60" t="str">
        <f t="shared" si="61"/>
        <v/>
      </c>
      <c r="C484" s="118" t="str">
        <f t="shared" si="62"/>
        <v/>
      </c>
      <c r="D484" s="41" t="str">
        <f t="shared" si="57"/>
        <v/>
      </c>
      <c r="E484" s="65"/>
      <c r="F484" s="38" t="str">
        <f t="shared" si="58"/>
        <v/>
      </c>
      <c r="G484" s="49" t="str">
        <f t="shared" si="59"/>
        <v/>
      </c>
      <c r="H484" s="49" t="str">
        <f t="shared" si="60"/>
        <v/>
      </c>
      <c r="I484" s="119"/>
      <c r="J484" s="119"/>
      <c r="K484" s="119"/>
      <c r="L484" s="11"/>
      <c r="M484" s="65"/>
      <c r="N484" s="123"/>
      <c r="O484" s="123"/>
      <c r="P484" s="120"/>
      <c r="Q484" s="79"/>
      <c r="R484" s="123"/>
      <c r="S484" s="123"/>
      <c r="T484" s="123"/>
      <c r="U484" s="124" t="str">
        <f t="shared" si="56"/>
        <v/>
      </c>
      <c r="V484" s="116"/>
      <c r="W484" s="121"/>
    </row>
    <row r="485" spans="1:23" ht="25.05" customHeight="1" x14ac:dyDescent="0.3">
      <c r="A485" s="64">
        <v>481</v>
      </c>
      <c r="B485" s="60" t="str">
        <f t="shared" si="61"/>
        <v/>
      </c>
      <c r="C485" s="118" t="str">
        <f t="shared" si="62"/>
        <v/>
      </c>
      <c r="D485" s="41" t="str">
        <f t="shared" si="57"/>
        <v/>
      </c>
      <c r="E485" s="65"/>
      <c r="F485" s="38" t="str">
        <f t="shared" si="58"/>
        <v/>
      </c>
      <c r="G485" s="49" t="str">
        <f t="shared" si="59"/>
        <v/>
      </c>
      <c r="H485" s="49" t="str">
        <f t="shared" si="60"/>
        <v/>
      </c>
      <c r="I485" s="119"/>
      <c r="J485" s="119"/>
      <c r="K485" s="119"/>
      <c r="L485" s="11"/>
      <c r="M485" s="65"/>
      <c r="N485" s="123"/>
      <c r="O485" s="123"/>
      <c r="P485" s="120"/>
      <c r="Q485" s="79"/>
      <c r="R485" s="123"/>
      <c r="S485" s="123"/>
      <c r="T485" s="123"/>
      <c r="U485" s="124" t="str">
        <f t="shared" si="56"/>
        <v/>
      </c>
      <c r="V485" s="116"/>
      <c r="W485" s="121"/>
    </row>
    <row r="486" spans="1:23" ht="25.05" customHeight="1" x14ac:dyDescent="0.3">
      <c r="A486" s="64">
        <v>482</v>
      </c>
      <c r="B486" s="60" t="str">
        <f t="shared" si="61"/>
        <v/>
      </c>
      <c r="C486" s="118" t="str">
        <f t="shared" si="62"/>
        <v/>
      </c>
      <c r="D486" s="41" t="str">
        <f t="shared" si="57"/>
        <v/>
      </c>
      <c r="E486" s="65"/>
      <c r="F486" s="38" t="str">
        <f t="shared" si="58"/>
        <v/>
      </c>
      <c r="G486" s="49" t="str">
        <f t="shared" si="59"/>
        <v/>
      </c>
      <c r="H486" s="49" t="str">
        <f t="shared" si="60"/>
        <v/>
      </c>
      <c r="I486" s="119"/>
      <c r="J486" s="119"/>
      <c r="K486" s="119"/>
      <c r="L486" s="11"/>
      <c r="M486" s="65"/>
      <c r="N486" s="123"/>
      <c r="O486" s="123"/>
      <c r="P486" s="120"/>
      <c r="Q486" s="79"/>
      <c r="R486" s="123"/>
      <c r="S486" s="123"/>
      <c r="T486" s="123"/>
      <c r="U486" s="124" t="str">
        <f t="shared" si="56"/>
        <v/>
      </c>
      <c r="V486" s="116"/>
      <c r="W486" s="121"/>
    </row>
    <row r="487" spans="1:23" ht="25.05" customHeight="1" x14ac:dyDescent="0.3">
      <c r="A487" s="64">
        <v>483</v>
      </c>
      <c r="B487" s="60" t="str">
        <f t="shared" si="61"/>
        <v/>
      </c>
      <c r="C487" s="118" t="str">
        <f t="shared" si="62"/>
        <v/>
      </c>
      <c r="D487" s="41" t="str">
        <f t="shared" si="57"/>
        <v/>
      </c>
      <c r="E487" s="65"/>
      <c r="F487" s="38" t="str">
        <f t="shared" si="58"/>
        <v/>
      </c>
      <c r="G487" s="49" t="str">
        <f t="shared" si="59"/>
        <v/>
      </c>
      <c r="H487" s="49" t="str">
        <f t="shared" si="60"/>
        <v/>
      </c>
      <c r="I487" s="119"/>
      <c r="J487" s="119"/>
      <c r="K487" s="119"/>
      <c r="L487" s="11"/>
      <c r="M487" s="65"/>
      <c r="N487" s="123"/>
      <c r="O487" s="123"/>
      <c r="P487" s="120"/>
      <c r="Q487" s="79"/>
      <c r="R487" s="123"/>
      <c r="S487" s="123"/>
      <c r="T487" s="123"/>
      <c r="U487" s="124" t="str">
        <f t="shared" si="56"/>
        <v/>
      </c>
      <c r="V487" s="116"/>
      <c r="W487" s="121"/>
    </row>
    <row r="488" spans="1:23" ht="25.05" customHeight="1" x14ac:dyDescent="0.3">
      <c r="A488" s="64">
        <v>484</v>
      </c>
      <c r="B488" s="60" t="str">
        <f t="shared" si="61"/>
        <v/>
      </c>
      <c r="C488" s="118" t="str">
        <f t="shared" si="62"/>
        <v/>
      </c>
      <c r="D488" s="41" t="str">
        <f t="shared" si="57"/>
        <v/>
      </c>
      <c r="E488" s="65"/>
      <c r="F488" s="38" t="str">
        <f t="shared" si="58"/>
        <v/>
      </c>
      <c r="G488" s="49" t="str">
        <f t="shared" si="59"/>
        <v/>
      </c>
      <c r="H488" s="49" t="str">
        <f t="shared" si="60"/>
        <v/>
      </c>
      <c r="I488" s="119"/>
      <c r="J488" s="119"/>
      <c r="K488" s="119"/>
      <c r="L488" s="11"/>
      <c r="M488" s="65"/>
      <c r="N488" s="123"/>
      <c r="O488" s="123"/>
      <c r="P488" s="120"/>
      <c r="Q488" s="79"/>
      <c r="R488" s="123"/>
      <c r="S488" s="123"/>
      <c r="T488" s="123"/>
      <c r="U488" s="124" t="str">
        <f t="shared" si="56"/>
        <v/>
      </c>
      <c r="V488" s="116"/>
      <c r="W488" s="121"/>
    </row>
    <row r="489" spans="1:23" ht="25.05" customHeight="1" x14ac:dyDescent="0.3">
      <c r="A489" s="64">
        <v>485</v>
      </c>
      <c r="B489" s="60" t="str">
        <f t="shared" si="61"/>
        <v/>
      </c>
      <c r="C489" s="118" t="str">
        <f t="shared" si="62"/>
        <v/>
      </c>
      <c r="D489" s="41" t="str">
        <f t="shared" si="57"/>
        <v/>
      </c>
      <c r="E489" s="65"/>
      <c r="F489" s="38" t="str">
        <f t="shared" si="58"/>
        <v/>
      </c>
      <c r="G489" s="49" t="str">
        <f t="shared" si="59"/>
        <v/>
      </c>
      <c r="H489" s="49" t="str">
        <f t="shared" si="60"/>
        <v/>
      </c>
      <c r="I489" s="119"/>
      <c r="J489" s="119"/>
      <c r="K489" s="119"/>
      <c r="L489" s="11"/>
      <c r="M489" s="65"/>
      <c r="N489" s="123"/>
      <c r="O489" s="123"/>
      <c r="P489" s="120"/>
      <c r="Q489" s="79"/>
      <c r="R489" s="123"/>
      <c r="S489" s="123"/>
      <c r="T489" s="123"/>
      <c r="U489" s="124" t="str">
        <f t="shared" si="56"/>
        <v/>
      </c>
      <c r="V489" s="116"/>
      <c r="W489" s="121"/>
    </row>
    <row r="490" spans="1:23" ht="25.05" customHeight="1" x14ac:dyDescent="0.3">
      <c r="A490" s="64">
        <v>486</v>
      </c>
      <c r="B490" s="60" t="str">
        <f t="shared" si="61"/>
        <v/>
      </c>
      <c r="C490" s="118" t="str">
        <f t="shared" si="62"/>
        <v/>
      </c>
      <c r="D490" s="41" t="str">
        <f t="shared" si="57"/>
        <v/>
      </c>
      <c r="E490" s="65"/>
      <c r="F490" s="38" t="str">
        <f t="shared" si="58"/>
        <v/>
      </c>
      <c r="G490" s="49" t="str">
        <f t="shared" si="59"/>
        <v/>
      </c>
      <c r="H490" s="49" t="str">
        <f t="shared" si="60"/>
        <v/>
      </c>
      <c r="I490" s="119"/>
      <c r="J490" s="119"/>
      <c r="K490" s="119"/>
      <c r="L490" s="11"/>
      <c r="M490" s="65"/>
      <c r="N490" s="123"/>
      <c r="O490" s="123"/>
      <c r="P490" s="120"/>
      <c r="Q490" s="79"/>
      <c r="R490" s="123"/>
      <c r="S490" s="123"/>
      <c r="T490" s="123"/>
      <c r="U490" s="124" t="str">
        <f t="shared" si="56"/>
        <v/>
      </c>
      <c r="V490" s="116"/>
      <c r="W490" s="121"/>
    </row>
    <row r="491" spans="1:23" ht="25.05" customHeight="1" x14ac:dyDescent="0.3">
      <c r="A491" s="64">
        <v>487</v>
      </c>
      <c r="B491" s="60" t="str">
        <f t="shared" si="61"/>
        <v/>
      </c>
      <c r="C491" s="118" t="str">
        <f t="shared" si="62"/>
        <v/>
      </c>
      <c r="D491" s="41" t="str">
        <f t="shared" si="57"/>
        <v/>
      </c>
      <c r="E491" s="65"/>
      <c r="F491" s="38" t="str">
        <f t="shared" si="58"/>
        <v/>
      </c>
      <c r="G491" s="49" t="str">
        <f t="shared" si="59"/>
        <v/>
      </c>
      <c r="H491" s="49" t="str">
        <f t="shared" si="60"/>
        <v/>
      </c>
      <c r="I491" s="119"/>
      <c r="J491" s="119"/>
      <c r="K491" s="119"/>
      <c r="L491" s="11"/>
      <c r="M491" s="65"/>
      <c r="N491" s="123"/>
      <c r="O491" s="123"/>
      <c r="P491" s="120"/>
      <c r="Q491" s="79"/>
      <c r="R491" s="123"/>
      <c r="S491" s="123"/>
      <c r="T491" s="123"/>
      <c r="U491" s="124" t="str">
        <f t="shared" si="56"/>
        <v/>
      </c>
      <c r="V491" s="116"/>
      <c r="W491" s="121"/>
    </row>
    <row r="492" spans="1:23" ht="25.05" customHeight="1" x14ac:dyDescent="0.3">
      <c r="A492" s="64">
        <v>488</v>
      </c>
      <c r="B492" s="60" t="str">
        <f t="shared" si="61"/>
        <v/>
      </c>
      <c r="C492" s="118" t="str">
        <f t="shared" si="62"/>
        <v/>
      </c>
      <c r="D492" s="41" t="str">
        <f t="shared" si="57"/>
        <v/>
      </c>
      <c r="E492" s="65"/>
      <c r="F492" s="38" t="str">
        <f t="shared" si="58"/>
        <v/>
      </c>
      <c r="G492" s="49" t="str">
        <f t="shared" si="59"/>
        <v/>
      </c>
      <c r="H492" s="49" t="str">
        <f t="shared" si="60"/>
        <v/>
      </c>
      <c r="I492" s="119"/>
      <c r="J492" s="119"/>
      <c r="K492" s="119"/>
      <c r="L492" s="11"/>
      <c r="M492" s="65"/>
      <c r="N492" s="123"/>
      <c r="O492" s="123"/>
      <c r="P492" s="120"/>
      <c r="Q492" s="79"/>
      <c r="R492" s="123"/>
      <c r="S492" s="123"/>
      <c r="T492" s="123"/>
      <c r="U492" s="124" t="str">
        <f t="shared" si="56"/>
        <v/>
      </c>
      <c r="V492" s="116"/>
      <c r="W492" s="121"/>
    </row>
    <row r="493" spans="1:23" ht="25.05" customHeight="1" x14ac:dyDescent="0.3">
      <c r="A493" s="64">
        <v>489</v>
      </c>
      <c r="B493" s="60" t="str">
        <f t="shared" si="61"/>
        <v/>
      </c>
      <c r="C493" s="118" t="str">
        <f t="shared" si="62"/>
        <v/>
      </c>
      <c r="D493" s="41" t="str">
        <f t="shared" si="57"/>
        <v/>
      </c>
      <c r="E493" s="65"/>
      <c r="F493" s="38" t="str">
        <f t="shared" si="58"/>
        <v/>
      </c>
      <c r="G493" s="49" t="str">
        <f t="shared" si="59"/>
        <v/>
      </c>
      <c r="H493" s="49" t="str">
        <f t="shared" si="60"/>
        <v/>
      </c>
      <c r="I493" s="119"/>
      <c r="J493" s="119"/>
      <c r="K493" s="119"/>
      <c r="L493" s="11"/>
      <c r="M493" s="65"/>
      <c r="N493" s="123"/>
      <c r="O493" s="123"/>
      <c r="P493" s="120"/>
      <c r="Q493" s="79"/>
      <c r="R493" s="123"/>
      <c r="S493" s="123"/>
      <c r="T493" s="123"/>
      <c r="U493" s="124" t="str">
        <f t="shared" si="56"/>
        <v/>
      </c>
      <c r="V493" s="116"/>
      <c r="W493" s="121"/>
    </row>
    <row r="494" spans="1:23" ht="25.05" customHeight="1" x14ac:dyDescent="0.3">
      <c r="A494" s="64">
        <v>490</v>
      </c>
      <c r="B494" s="60" t="str">
        <f t="shared" si="61"/>
        <v/>
      </c>
      <c r="C494" s="118" t="str">
        <f t="shared" si="62"/>
        <v/>
      </c>
      <c r="D494" s="41" t="str">
        <f t="shared" si="57"/>
        <v/>
      </c>
      <c r="E494" s="65"/>
      <c r="F494" s="38" t="str">
        <f t="shared" si="58"/>
        <v/>
      </c>
      <c r="G494" s="49" t="str">
        <f t="shared" si="59"/>
        <v/>
      </c>
      <c r="H494" s="49" t="str">
        <f t="shared" si="60"/>
        <v/>
      </c>
      <c r="I494" s="119"/>
      <c r="J494" s="119"/>
      <c r="K494" s="119"/>
      <c r="L494" s="11"/>
      <c r="M494" s="65"/>
      <c r="N494" s="123"/>
      <c r="O494" s="123"/>
      <c r="P494" s="120"/>
      <c r="Q494" s="79"/>
      <c r="R494" s="123"/>
      <c r="S494" s="123"/>
      <c r="T494" s="123"/>
      <c r="U494" s="124" t="str">
        <f t="shared" si="56"/>
        <v/>
      </c>
      <c r="V494" s="116"/>
      <c r="W494" s="121"/>
    </row>
    <row r="495" spans="1:23" ht="25.05" customHeight="1" x14ac:dyDescent="0.3">
      <c r="A495" s="64">
        <v>491</v>
      </c>
      <c r="B495" s="60" t="str">
        <f t="shared" si="61"/>
        <v/>
      </c>
      <c r="C495" s="118" t="str">
        <f t="shared" si="62"/>
        <v/>
      </c>
      <c r="D495" s="41" t="str">
        <f t="shared" si="57"/>
        <v/>
      </c>
      <c r="E495" s="65"/>
      <c r="F495" s="38" t="str">
        <f t="shared" si="58"/>
        <v/>
      </c>
      <c r="G495" s="49" t="str">
        <f t="shared" si="59"/>
        <v/>
      </c>
      <c r="H495" s="49" t="str">
        <f t="shared" si="60"/>
        <v/>
      </c>
      <c r="I495" s="119"/>
      <c r="J495" s="119"/>
      <c r="K495" s="119"/>
      <c r="L495" s="11"/>
      <c r="M495" s="65"/>
      <c r="N495" s="123"/>
      <c r="O495" s="123"/>
      <c r="P495" s="120"/>
      <c r="Q495" s="79"/>
      <c r="R495" s="123"/>
      <c r="S495" s="123"/>
      <c r="T495" s="123"/>
      <c r="U495" s="124" t="str">
        <f t="shared" si="56"/>
        <v/>
      </c>
      <c r="V495" s="116"/>
      <c r="W495" s="121"/>
    </row>
    <row r="496" spans="1:23" ht="25.05" customHeight="1" x14ac:dyDescent="0.3">
      <c r="A496" s="64">
        <v>492</v>
      </c>
      <c r="B496" s="60" t="str">
        <f t="shared" si="61"/>
        <v/>
      </c>
      <c r="C496" s="118" t="str">
        <f t="shared" si="62"/>
        <v/>
      </c>
      <c r="D496" s="41" t="str">
        <f t="shared" si="57"/>
        <v/>
      </c>
      <c r="E496" s="65"/>
      <c r="F496" s="38" t="str">
        <f t="shared" si="58"/>
        <v/>
      </c>
      <c r="G496" s="49" t="str">
        <f t="shared" si="59"/>
        <v/>
      </c>
      <c r="H496" s="49" t="str">
        <f t="shared" si="60"/>
        <v/>
      </c>
      <c r="I496" s="119"/>
      <c r="J496" s="119"/>
      <c r="K496" s="119"/>
      <c r="L496" s="11"/>
      <c r="M496" s="65"/>
      <c r="N496" s="123"/>
      <c r="O496" s="123"/>
      <c r="P496" s="120"/>
      <c r="Q496" s="79"/>
      <c r="R496" s="123"/>
      <c r="S496" s="123"/>
      <c r="T496" s="123"/>
      <c r="U496" s="124" t="str">
        <f t="shared" si="56"/>
        <v/>
      </c>
      <c r="V496" s="116"/>
      <c r="W496" s="121"/>
    </row>
    <row r="497" spans="1:23" ht="25.05" customHeight="1" x14ac:dyDescent="0.3">
      <c r="A497" s="64">
        <v>493</v>
      </c>
      <c r="B497" s="60" t="str">
        <f t="shared" si="61"/>
        <v/>
      </c>
      <c r="C497" s="118" t="str">
        <f t="shared" si="62"/>
        <v/>
      </c>
      <c r="D497" s="41" t="str">
        <f t="shared" si="57"/>
        <v/>
      </c>
      <c r="E497" s="65"/>
      <c r="F497" s="38" t="str">
        <f t="shared" si="58"/>
        <v/>
      </c>
      <c r="G497" s="49" t="str">
        <f t="shared" si="59"/>
        <v/>
      </c>
      <c r="H497" s="49" t="str">
        <f t="shared" si="60"/>
        <v/>
      </c>
      <c r="I497" s="119"/>
      <c r="J497" s="119"/>
      <c r="K497" s="119"/>
      <c r="L497" s="11"/>
      <c r="M497" s="65"/>
      <c r="N497" s="123"/>
      <c r="O497" s="123"/>
      <c r="P497" s="120"/>
      <c r="Q497" s="79"/>
      <c r="R497" s="123"/>
      <c r="S497" s="123"/>
      <c r="T497" s="123"/>
      <c r="U497" s="124" t="str">
        <f t="shared" si="56"/>
        <v/>
      </c>
      <c r="V497" s="116"/>
      <c r="W497" s="121"/>
    </row>
    <row r="498" spans="1:23" ht="25.05" customHeight="1" x14ac:dyDescent="0.3">
      <c r="A498" s="64">
        <v>494</v>
      </c>
      <c r="B498" s="60" t="str">
        <f t="shared" si="61"/>
        <v/>
      </c>
      <c r="C498" s="118" t="str">
        <f t="shared" si="62"/>
        <v/>
      </c>
      <c r="D498" s="41" t="str">
        <f t="shared" si="57"/>
        <v/>
      </c>
      <c r="E498" s="65"/>
      <c r="F498" s="38" t="str">
        <f t="shared" si="58"/>
        <v/>
      </c>
      <c r="G498" s="49" t="str">
        <f t="shared" si="59"/>
        <v/>
      </c>
      <c r="H498" s="49" t="str">
        <f t="shared" si="60"/>
        <v/>
      </c>
      <c r="I498" s="119"/>
      <c r="J498" s="119"/>
      <c r="K498" s="119"/>
      <c r="L498" s="11"/>
      <c r="M498" s="65"/>
      <c r="N498" s="123"/>
      <c r="O498" s="123"/>
      <c r="P498" s="120"/>
      <c r="Q498" s="79"/>
      <c r="R498" s="123"/>
      <c r="S498" s="123"/>
      <c r="T498" s="123"/>
      <c r="U498" s="124" t="str">
        <f t="shared" si="56"/>
        <v/>
      </c>
      <c r="V498" s="116"/>
      <c r="W498" s="121"/>
    </row>
    <row r="499" spans="1:23" ht="25.05" customHeight="1" x14ac:dyDescent="0.3">
      <c r="A499" s="64">
        <v>495</v>
      </c>
      <c r="B499" s="60" t="str">
        <f t="shared" si="61"/>
        <v/>
      </c>
      <c r="C499" s="118" t="str">
        <f t="shared" si="62"/>
        <v/>
      </c>
      <c r="D499" s="41" t="str">
        <f t="shared" si="57"/>
        <v/>
      </c>
      <c r="E499" s="65"/>
      <c r="F499" s="38" t="str">
        <f t="shared" si="58"/>
        <v/>
      </c>
      <c r="G499" s="49" t="str">
        <f t="shared" si="59"/>
        <v/>
      </c>
      <c r="H499" s="49" t="str">
        <f t="shared" si="60"/>
        <v/>
      </c>
      <c r="I499" s="119"/>
      <c r="J499" s="119"/>
      <c r="K499" s="119"/>
      <c r="L499" s="11"/>
      <c r="M499" s="65"/>
      <c r="N499" s="123"/>
      <c r="O499" s="123"/>
      <c r="P499" s="120"/>
      <c r="Q499" s="79"/>
      <c r="R499" s="123"/>
      <c r="S499" s="123"/>
      <c r="T499" s="123"/>
      <c r="U499" s="124" t="str">
        <f t="shared" si="56"/>
        <v/>
      </c>
      <c r="V499" s="116"/>
      <c r="W499" s="121"/>
    </row>
    <row r="500" spans="1:23" ht="25.05" customHeight="1" x14ac:dyDescent="0.3">
      <c r="A500" s="64">
        <v>496</v>
      </c>
      <c r="B500" s="60" t="str">
        <f t="shared" si="61"/>
        <v/>
      </c>
      <c r="C500" s="118" t="str">
        <f t="shared" si="62"/>
        <v/>
      </c>
      <c r="D500" s="41" t="str">
        <f t="shared" si="57"/>
        <v/>
      </c>
      <c r="E500" s="65"/>
      <c r="F500" s="38" t="str">
        <f t="shared" si="58"/>
        <v/>
      </c>
      <c r="G500" s="49" t="str">
        <f t="shared" si="59"/>
        <v/>
      </c>
      <c r="H500" s="49" t="str">
        <f t="shared" si="60"/>
        <v/>
      </c>
      <c r="I500" s="119"/>
      <c r="J500" s="119"/>
      <c r="K500" s="119"/>
      <c r="L500" s="11"/>
      <c r="M500" s="65"/>
      <c r="N500" s="123"/>
      <c r="O500" s="123"/>
      <c r="P500" s="120"/>
      <c r="Q500" s="79"/>
      <c r="R500" s="123"/>
      <c r="S500" s="123"/>
      <c r="T500" s="123"/>
      <c r="U500" s="124" t="str">
        <f t="shared" si="56"/>
        <v/>
      </c>
      <c r="V500" s="116"/>
      <c r="W500" s="121"/>
    </row>
    <row r="501" spans="1:23" ht="25.05" customHeight="1" x14ac:dyDescent="0.3">
      <c r="A501" s="64">
        <v>497</v>
      </c>
      <c r="B501" s="60" t="str">
        <f t="shared" si="61"/>
        <v/>
      </c>
      <c r="C501" s="118" t="str">
        <f t="shared" si="62"/>
        <v/>
      </c>
      <c r="D501" s="41" t="str">
        <f t="shared" si="57"/>
        <v/>
      </c>
      <c r="E501" s="65"/>
      <c r="F501" s="38" t="str">
        <f t="shared" si="58"/>
        <v/>
      </c>
      <c r="G501" s="49" t="str">
        <f t="shared" si="59"/>
        <v/>
      </c>
      <c r="H501" s="49" t="str">
        <f t="shared" si="60"/>
        <v/>
      </c>
      <c r="I501" s="119"/>
      <c r="J501" s="119"/>
      <c r="K501" s="119"/>
      <c r="L501" s="11"/>
      <c r="M501" s="65"/>
      <c r="N501" s="123"/>
      <c r="O501" s="123"/>
      <c r="P501" s="120"/>
      <c r="Q501" s="79"/>
      <c r="R501" s="123"/>
      <c r="S501" s="123"/>
      <c r="T501" s="123"/>
      <c r="U501" s="124" t="str">
        <f t="shared" si="56"/>
        <v/>
      </c>
      <c r="V501" s="116"/>
      <c r="W501" s="121"/>
    </row>
    <row r="502" spans="1:23" ht="25.05" customHeight="1" x14ac:dyDescent="0.3">
      <c r="A502" s="64">
        <v>498</v>
      </c>
      <c r="B502" s="60" t="str">
        <f t="shared" si="61"/>
        <v/>
      </c>
      <c r="C502" s="118" t="str">
        <f t="shared" si="62"/>
        <v/>
      </c>
      <c r="D502" s="41" t="str">
        <f t="shared" si="57"/>
        <v/>
      </c>
      <c r="E502" s="65"/>
      <c r="F502" s="38" t="str">
        <f t="shared" si="58"/>
        <v/>
      </c>
      <c r="G502" s="49" t="str">
        <f t="shared" si="59"/>
        <v/>
      </c>
      <c r="H502" s="49" t="str">
        <f t="shared" si="60"/>
        <v/>
      </c>
      <c r="I502" s="119"/>
      <c r="J502" s="119"/>
      <c r="K502" s="119"/>
      <c r="L502" s="11"/>
      <c r="M502" s="65"/>
      <c r="N502" s="123"/>
      <c r="O502" s="123"/>
      <c r="P502" s="120"/>
      <c r="Q502" s="79"/>
      <c r="R502" s="123"/>
      <c r="S502" s="123"/>
      <c r="T502" s="123"/>
      <c r="U502" s="124" t="str">
        <f t="shared" si="56"/>
        <v/>
      </c>
      <c r="V502" s="116"/>
      <c r="W502" s="121"/>
    </row>
    <row r="503" spans="1:23" ht="25.05" customHeight="1" x14ac:dyDescent="0.3">
      <c r="A503" s="64">
        <v>499</v>
      </c>
      <c r="B503" s="60" t="str">
        <f t="shared" si="61"/>
        <v/>
      </c>
      <c r="C503" s="118" t="str">
        <f t="shared" si="62"/>
        <v/>
      </c>
      <c r="D503" s="41" t="str">
        <f t="shared" si="57"/>
        <v/>
      </c>
      <c r="E503" s="65"/>
      <c r="F503" s="38" t="str">
        <f t="shared" si="58"/>
        <v/>
      </c>
      <c r="G503" s="49" t="str">
        <f t="shared" si="59"/>
        <v/>
      </c>
      <c r="H503" s="49" t="str">
        <f t="shared" si="60"/>
        <v/>
      </c>
      <c r="I503" s="119"/>
      <c r="J503" s="119"/>
      <c r="K503" s="119"/>
      <c r="L503" s="11"/>
      <c r="M503" s="65"/>
      <c r="N503" s="123"/>
      <c r="O503" s="123"/>
      <c r="P503" s="120"/>
      <c r="Q503" s="79"/>
      <c r="R503" s="123"/>
      <c r="S503" s="123"/>
      <c r="T503" s="123"/>
      <c r="U503" s="124" t="str">
        <f t="shared" si="56"/>
        <v/>
      </c>
      <c r="V503" s="116"/>
      <c r="W503" s="121"/>
    </row>
    <row r="504" spans="1:23" ht="25.05" customHeight="1" x14ac:dyDescent="0.3">
      <c r="A504" s="64">
        <v>500</v>
      </c>
      <c r="B504" s="60" t="str">
        <f t="shared" si="61"/>
        <v/>
      </c>
      <c r="C504" s="118" t="str">
        <f t="shared" si="62"/>
        <v/>
      </c>
      <c r="D504" s="41" t="str">
        <f t="shared" si="57"/>
        <v/>
      </c>
      <c r="E504" s="65"/>
      <c r="F504" s="38" t="str">
        <f t="shared" si="58"/>
        <v/>
      </c>
      <c r="G504" s="49" t="str">
        <f t="shared" si="59"/>
        <v/>
      </c>
      <c r="H504" s="49" t="str">
        <f t="shared" si="60"/>
        <v/>
      </c>
      <c r="I504" s="119"/>
      <c r="J504" s="119"/>
      <c r="K504" s="119"/>
      <c r="L504" s="11"/>
      <c r="M504" s="65"/>
      <c r="N504" s="123"/>
      <c r="O504" s="123"/>
      <c r="P504" s="120"/>
      <c r="Q504" s="79"/>
      <c r="R504" s="123"/>
      <c r="S504" s="123"/>
      <c r="T504" s="123"/>
      <c r="U504" s="124" t="str">
        <f t="shared" si="56"/>
        <v/>
      </c>
      <c r="V504" s="116"/>
      <c r="W504" s="121"/>
    </row>
    <row r="505" spans="1:23" ht="25.05" customHeight="1" x14ac:dyDescent="0.3">
      <c r="A505" s="64">
        <v>501</v>
      </c>
      <c r="B505" s="60" t="str">
        <f t="shared" si="61"/>
        <v/>
      </c>
      <c r="C505" s="118" t="str">
        <f t="shared" si="62"/>
        <v/>
      </c>
      <c r="D505" s="41" t="str">
        <f t="shared" si="57"/>
        <v/>
      </c>
      <c r="E505" s="65"/>
      <c r="F505" s="38" t="str">
        <f t="shared" si="58"/>
        <v/>
      </c>
      <c r="G505" s="49" t="str">
        <f t="shared" si="59"/>
        <v/>
      </c>
      <c r="H505" s="49" t="str">
        <f t="shared" si="60"/>
        <v/>
      </c>
      <c r="I505" s="119"/>
      <c r="J505" s="119"/>
      <c r="K505" s="119"/>
      <c r="L505" s="11"/>
      <c r="M505" s="65"/>
      <c r="N505" s="123"/>
      <c r="O505" s="123"/>
      <c r="P505" s="120"/>
      <c r="Q505" s="79"/>
      <c r="R505" s="123"/>
      <c r="S505" s="123"/>
      <c r="T505" s="123"/>
      <c r="U505" s="124" t="str">
        <f t="shared" si="56"/>
        <v/>
      </c>
      <c r="V505" s="116"/>
      <c r="W505" s="121"/>
    </row>
    <row r="506" spans="1:23" ht="25.05" customHeight="1" x14ac:dyDescent="0.3">
      <c r="A506" s="64">
        <v>502</v>
      </c>
      <c r="B506" s="60" t="str">
        <f t="shared" si="61"/>
        <v/>
      </c>
      <c r="C506" s="118" t="str">
        <f t="shared" si="62"/>
        <v/>
      </c>
      <c r="D506" s="41" t="str">
        <f t="shared" si="57"/>
        <v/>
      </c>
      <c r="E506" s="65"/>
      <c r="F506" s="38" t="str">
        <f t="shared" si="58"/>
        <v/>
      </c>
      <c r="G506" s="49" t="str">
        <f t="shared" si="59"/>
        <v/>
      </c>
      <c r="H506" s="49" t="str">
        <f t="shared" si="60"/>
        <v/>
      </c>
      <c r="I506" s="119"/>
      <c r="J506" s="119"/>
      <c r="K506" s="119"/>
      <c r="L506" s="11"/>
      <c r="M506" s="65"/>
      <c r="N506" s="123"/>
      <c r="O506" s="123"/>
      <c r="P506" s="120"/>
      <c r="Q506" s="79"/>
      <c r="R506" s="123"/>
      <c r="S506" s="123"/>
      <c r="T506" s="123"/>
      <c r="U506" s="124" t="str">
        <f t="shared" si="56"/>
        <v/>
      </c>
      <c r="V506" s="116"/>
      <c r="W506" s="121"/>
    </row>
    <row r="507" spans="1:23" ht="25.05" customHeight="1" x14ac:dyDescent="0.3">
      <c r="A507" s="64">
        <v>503</v>
      </c>
      <c r="B507" s="60" t="str">
        <f t="shared" si="61"/>
        <v/>
      </c>
      <c r="C507" s="118" t="str">
        <f t="shared" si="62"/>
        <v/>
      </c>
      <c r="D507" s="41" t="str">
        <f t="shared" si="57"/>
        <v/>
      </c>
      <c r="E507" s="65"/>
      <c r="F507" s="38" t="str">
        <f t="shared" si="58"/>
        <v/>
      </c>
      <c r="G507" s="49" t="str">
        <f t="shared" si="59"/>
        <v/>
      </c>
      <c r="H507" s="49" t="str">
        <f t="shared" si="60"/>
        <v/>
      </c>
      <c r="I507" s="119"/>
      <c r="J507" s="119"/>
      <c r="K507" s="119"/>
      <c r="L507" s="11"/>
      <c r="M507" s="65"/>
      <c r="N507" s="123"/>
      <c r="O507" s="123"/>
      <c r="P507" s="120"/>
      <c r="Q507" s="79"/>
      <c r="R507" s="123"/>
      <c r="S507" s="123"/>
      <c r="T507" s="123"/>
      <c r="U507" s="124" t="str">
        <f t="shared" si="56"/>
        <v/>
      </c>
      <c r="V507" s="116"/>
      <c r="W507" s="121"/>
    </row>
    <row r="508" spans="1:23" ht="25.05" customHeight="1" x14ac:dyDescent="0.3">
      <c r="A508" s="64">
        <v>504</v>
      </c>
      <c r="B508" s="60" t="str">
        <f t="shared" si="61"/>
        <v/>
      </c>
      <c r="C508" s="118" t="str">
        <f t="shared" si="62"/>
        <v/>
      </c>
      <c r="D508" s="41" t="str">
        <f t="shared" si="57"/>
        <v/>
      </c>
      <c r="E508" s="65"/>
      <c r="F508" s="38" t="str">
        <f t="shared" si="58"/>
        <v/>
      </c>
      <c r="G508" s="49" t="str">
        <f t="shared" si="59"/>
        <v/>
      </c>
      <c r="H508" s="49" t="str">
        <f t="shared" si="60"/>
        <v/>
      </c>
      <c r="I508" s="119"/>
      <c r="J508" s="119"/>
      <c r="K508" s="119"/>
      <c r="L508" s="11"/>
      <c r="M508" s="65"/>
      <c r="N508" s="123"/>
      <c r="O508" s="123"/>
      <c r="P508" s="120"/>
      <c r="Q508" s="79"/>
      <c r="R508" s="123"/>
      <c r="S508" s="123"/>
      <c r="T508" s="123"/>
      <c r="U508" s="124" t="str">
        <f t="shared" si="56"/>
        <v/>
      </c>
      <c r="V508" s="116"/>
      <c r="W508" s="121"/>
    </row>
    <row r="509" spans="1:23" ht="25.05" customHeight="1" x14ac:dyDescent="0.3">
      <c r="A509" s="64">
        <v>505</v>
      </c>
      <c r="B509" s="60" t="str">
        <f t="shared" si="61"/>
        <v/>
      </c>
      <c r="C509" s="118" t="str">
        <f t="shared" si="62"/>
        <v/>
      </c>
      <c r="D509" s="41" t="str">
        <f t="shared" si="57"/>
        <v/>
      </c>
      <c r="E509" s="65"/>
      <c r="F509" s="38" t="str">
        <f t="shared" si="58"/>
        <v/>
      </c>
      <c r="G509" s="49" t="str">
        <f t="shared" si="59"/>
        <v/>
      </c>
      <c r="H509" s="49" t="str">
        <f t="shared" si="60"/>
        <v/>
      </c>
      <c r="I509" s="119"/>
      <c r="J509" s="119"/>
      <c r="K509" s="119"/>
      <c r="L509" s="11"/>
      <c r="M509" s="65"/>
      <c r="N509" s="123"/>
      <c r="O509" s="123"/>
      <c r="P509" s="120"/>
      <c r="Q509" s="79"/>
      <c r="R509" s="123"/>
      <c r="S509" s="123"/>
      <c r="T509" s="123"/>
      <c r="U509" s="124" t="str">
        <f t="shared" si="56"/>
        <v/>
      </c>
      <c r="V509" s="116"/>
      <c r="W509" s="121"/>
    </row>
    <row r="510" spans="1:23" ht="25.05" customHeight="1" x14ac:dyDescent="0.3">
      <c r="A510" s="64">
        <v>506</v>
      </c>
      <c r="B510" s="60" t="str">
        <f t="shared" si="61"/>
        <v/>
      </c>
      <c r="C510" s="118" t="str">
        <f t="shared" si="62"/>
        <v/>
      </c>
      <c r="D510" s="41" t="str">
        <f t="shared" si="57"/>
        <v/>
      </c>
      <c r="E510" s="65"/>
      <c r="F510" s="38" t="str">
        <f t="shared" si="58"/>
        <v/>
      </c>
      <c r="G510" s="49" t="str">
        <f t="shared" si="59"/>
        <v/>
      </c>
      <c r="H510" s="49" t="str">
        <f t="shared" si="60"/>
        <v/>
      </c>
      <c r="I510" s="119"/>
      <c r="J510" s="119"/>
      <c r="K510" s="119"/>
      <c r="L510" s="11"/>
      <c r="M510" s="65"/>
      <c r="N510" s="123"/>
      <c r="O510" s="123"/>
      <c r="P510" s="120"/>
      <c r="Q510" s="79"/>
      <c r="R510" s="123"/>
      <c r="S510" s="123"/>
      <c r="T510" s="123"/>
      <c r="U510" s="124" t="str">
        <f t="shared" si="56"/>
        <v/>
      </c>
      <c r="V510" s="116"/>
      <c r="W510" s="121"/>
    </row>
    <row r="511" spans="1:23" ht="25.05" customHeight="1" x14ac:dyDescent="0.3">
      <c r="A511" s="64">
        <v>507</v>
      </c>
      <c r="B511" s="60" t="str">
        <f t="shared" si="61"/>
        <v/>
      </c>
      <c r="C511" s="118" t="str">
        <f t="shared" si="62"/>
        <v/>
      </c>
      <c r="D511" s="41" t="str">
        <f t="shared" si="57"/>
        <v/>
      </c>
      <c r="E511" s="65"/>
      <c r="F511" s="38" t="str">
        <f t="shared" si="58"/>
        <v/>
      </c>
      <c r="G511" s="49" t="str">
        <f t="shared" si="59"/>
        <v/>
      </c>
      <c r="H511" s="49" t="str">
        <f t="shared" si="60"/>
        <v/>
      </c>
      <c r="I511" s="119"/>
      <c r="J511" s="119"/>
      <c r="K511" s="119"/>
      <c r="L511" s="11"/>
      <c r="M511" s="65"/>
      <c r="N511" s="123"/>
      <c r="O511" s="123"/>
      <c r="P511" s="120"/>
      <c r="Q511" s="79"/>
      <c r="R511" s="123"/>
      <c r="S511" s="123"/>
      <c r="T511" s="123"/>
      <c r="U511" s="124" t="str">
        <f t="shared" si="56"/>
        <v/>
      </c>
      <c r="V511" s="116"/>
      <c r="W511" s="121"/>
    </row>
    <row r="512" spans="1:23" ht="25.05" customHeight="1" x14ac:dyDescent="0.3">
      <c r="A512" s="64">
        <v>508</v>
      </c>
      <c r="B512" s="60" t="str">
        <f t="shared" si="61"/>
        <v/>
      </c>
      <c r="C512" s="118" t="str">
        <f t="shared" si="62"/>
        <v/>
      </c>
      <c r="D512" s="41" t="str">
        <f t="shared" si="57"/>
        <v/>
      </c>
      <c r="E512" s="65"/>
      <c r="F512" s="38" t="str">
        <f t="shared" si="58"/>
        <v/>
      </c>
      <c r="G512" s="49" t="str">
        <f t="shared" si="59"/>
        <v/>
      </c>
      <c r="H512" s="49" t="str">
        <f t="shared" si="60"/>
        <v/>
      </c>
      <c r="I512" s="119"/>
      <c r="J512" s="119"/>
      <c r="K512" s="119"/>
      <c r="L512" s="11"/>
      <c r="M512" s="65"/>
      <c r="N512" s="123"/>
      <c r="O512" s="123"/>
      <c r="P512" s="120"/>
      <c r="Q512" s="79"/>
      <c r="R512" s="123"/>
      <c r="S512" s="123"/>
      <c r="T512" s="123"/>
      <c r="U512" s="124" t="str">
        <f t="shared" si="56"/>
        <v/>
      </c>
      <c r="V512" s="116"/>
      <c r="W512" s="121"/>
    </row>
    <row r="513" spans="1:23" ht="25.05" customHeight="1" x14ac:dyDescent="0.3">
      <c r="A513" s="64">
        <v>509</v>
      </c>
      <c r="B513" s="60" t="str">
        <f t="shared" si="61"/>
        <v/>
      </c>
      <c r="C513" s="118" t="str">
        <f t="shared" si="62"/>
        <v/>
      </c>
      <c r="D513" s="41" t="str">
        <f t="shared" si="57"/>
        <v/>
      </c>
      <c r="E513" s="65"/>
      <c r="F513" s="38" t="str">
        <f t="shared" si="58"/>
        <v/>
      </c>
      <c r="G513" s="49" t="str">
        <f t="shared" si="59"/>
        <v/>
      </c>
      <c r="H513" s="49" t="str">
        <f t="shared" si="60"/>
        <v/>
      </c>
      <c r="I513" s="119"/>
      <c r="J513" s="119"/>
      <c r="K513" s="119"/>
      <c r="L513" s="11"/>
      <c r="M513" s="65"/>
      <c r="N513" s="123"/>
      <c r="O513" s="123"/>
      <c r="P513" s="120"/>
      <c r="Q513" s="79"/>
      <c r="R513" s="123"/>
      <c r="S513" s="123"/>
      <c r="T513" s="123"/>
      <c r="U513" s="124" t="str">
        <f t="shared" si="56"/>
        <v/>
      </c>
      <c r="V513" s="116"/>
      <c r="W513" s="121"/>
    </row>
    <row r="514" spans="1:23" ht="25.05" customHeight="1" x14ac:dyDescent="0.3">
      <c r="A514" s="64">
        <v>510</v>
      </c>
      <c r="B514" s="60" t="str">
        <f t="shared" si="61"/>
        <v/>
      </c>
      <c r="C514" s="118" t="str">
        <f t="shared" si="62"/>
        <v/>
      </c>
      <c r="D514" s="41" t="str">
        <f t="shared" si="57"/>
        <v/>
      </c>
      <c r="E514" s="65"/>
      <c r="F514" s="38" t="str">
        <f t="shared" si="58"/>
        <v/>
      </c>
      <c r="G514" s="49" t="str">
        <f t="shared" si="59"/>
        <v/>
      </c>
      <c r="H514" s="49" t="str">
        <f t="shared" si="60"/>
        <v/>
      </c>
      <c r="I514" s="119"/>
      <c r="J514" s="119"/>
      <c r="K514" s="119"/>
      <c r="L514" s="11"/>
      <c r="M514" s="65"/>
      <c r="N514" s="123"/>
      <c r="O514" s="123"/>
      <c r="P514" s="120"/>
      <c r="Q514" s="79"/>
      <c r="R514" s="123"/>
      <c r="S514" s="123"/>
      <c r="T514" s="123"/>
      <c r="U514" s="124" t="str">
        <f t="shared" si="56"/>
        <v/>
      </c>
      <c r="V514" s="116"/>
      <c r="W514" s="121"/>
    </row>
    <row r="515" spans="1:23" ht="25.05" customHeight="1" x14ac:dyDescent="0.3">
      <c r="A515" s="64">
        <v>511</v>
      </c>
      <c r="B515" s="60" t="str">
        <f t="shared" si="61"/>
        <v/>
      </c>
      <c r="C515" s="118" t="str">
        <f t="shared" si="62"/>
        <v/>
      </c>
      <c r="D515" s="41" t="str">
        <f t="shared" si="57"/>
        <v/>
      </c>
      <c r="E515" s="65"/>
      <c r="F515" s="38" t="str">
        <f t="shared" si="58"/>
        <v/>
      </c>
      <c r="G515" s="49" t="str">
        <f t="shared" si="59"/>
        <v/>
      </c>
      <c r="H515" s="49" t="str">
        <f t="shared" si="60"/>
        <v/>
      </c>
      <c r="I515" s="119"/>
      <c r="J515" s="119"/>
      <c r="K515" s="119"/>
      <c r="L515" s="11"/>
      <c r="M515" s="65"/>
      <c r="N515" s="123"/>
      <c r="O515" s="123"/>
      <c r="P515" s="120"/>
      <c r="Q515" s="79"/>
      <c r="R515" s="123"/>
      <c r="S515" s="123"/>
      <c r="T515" s="123"/>
      <c r="U515" s="124" t="str">
        <f t="shared" si="56"/>
        <v/>
      </c>
      <c r="V515" s="116"/>
      <c r="W515" s="121"/>
    </row>
    <row r="516" spans="1:23" ht="25.05" customHeight="1" x14ac:dyDescent="0.3">
      <c r="A516" s="64">
        <v>512</v>
      </c>
      <c r="B516" s="60" t="str">
        <f t="shared" si="61"/>
        <v/>
      </c>
      <c r="C516" s="118" t="str">
        <f t="shared" si="62"/>
        <v/>
      </c>
      <c r="D516" s="41" t="str">
        <f t="shared" si="57"/>
        <v/>
      </c>
      <c r="E516" s="65"/>
      <c r="F516" s="38" t="str">
        <f t="shared" si="58"/>
        <v/>
      </c>
      <c r="G516" s="49" t="str">
        <f t="shared" si="59"/>
        <v/>
      </c>
      <c r="H516" s="49" t="str">
        <f t="shared" si="60"/>
        <v/>
      </c>
      <c r="I516" s="119"/>
      <c r="J516" s="119"/>
      <c r="K516" s="119"/>
      <c r="L516" s="11"/>
      <c r="M516" s="65"/>
      <c r="N516" s="123"/>
      <c r="O516" s="123"/>
      <c r="P516" s="120"/>
      <c r="Q516" s="79"/>
      <c r="R516" s="123"/>
      <c r="S516" s="123"/>
      <c r="T516" s="123"/>
      <c r="U516" s="124" t="str">
        <f t="shared" si="56"/>
        <v/>
      </c>
      <c r="V516" s="116"/>
      <c r="W516" s="121"/>
    </row>
    <row r="517" spans="1:23" ht="25.05" customHeight="1" x14ac:dyDescent="0.3">
      <c r="A517" s="64">
        <v>513</v>
      </c>
      <c r="B517" s="60" t="str">
        <f t="shared" si="61"/>
        <v/>
      </c>
      <c r="C517" s="118" t="str">
        <f t="shared" si="62"/>
        <v/>
      </c>
      <c r="D517" s="41" t="str">
        <f t="shared" si="57"/>
        <v/>
      </c>
      <c r="E517" s="65"/>
      <c r="F517" s="38" t="str">
        <f t="shared" si="58"/>
        <v/>
      </c>
      <c r="G517" s="49" t="str">
        <f t="shared" si="59"/>
        <v/>
      </c>
      <c r="H517" s="49" t="str">
        <f t="shared" si="60"/>
        <v/>
      </c>
      <c r="I517" s="119"/>
      <c r="J517" s="119"/>
      <c r="K517" s="119"/>
      <c r="L517" s="11"/>
      <c r="M517" s="65"/>
      <c r="N517" s="123"/>
      <c r="O517" s="123"/>
      <c r="P517" s="120"/>
      <c r="Q517" s="79"/>
      <c r="R517" s="123"/>
      <c r="S517" s="123"/>
      <c r="T517" s="123"/>
      <c r="U517" s="124" t="str">
        <f t="shared" si="56"/>
        <v/>
      </c>
      <c r="V517" s="116"/>
      <c r="W517" s="121"/>
    </row>
    <row r="518" spans="1:23" ht="25.05" customHeight="1" x14ac:dyDescent="0.3">
      <c r="A518" s="64">
        <v>514</v>
      </c>
      <c r="B518" s="60" t="str">
        <f t="shared" si="61"/>
        <v/>
      </c>
      <c r="C518" s="118" t="str">
        <f t="shared" si="62"/>
        <v/>
      </c>
      <c r="D518" s="41" t="str">
        <f t="shared" si="57"/>
        <v/>
      </c>
      <c r="E518" s="65"/>
      <c r="F518" s="38" t="str">
        <f t="shared" si="58"/>
        <v/>
      </c>
      <c r="G518" s="49" t="str">
        <f t="shared" si="59"/>
        <v/>
      </c>
      <c r="H518" s="49" t="str">
        <f t="shared" si="60"/>
        <v/>
      </c>
      <c r="I518" s="119"/>
      <c r="J518" s="119"/>
      <c r="K518" s="119"/>
      <c r="L518" s="11"/>
      <c r="M518" s="65"/>
      <c r="N518" s="123"/>
      <c r="O518" s="123"/>
      <c r="P518" s="120"/>
      <c r="Q518" s="79"/>
      <c r="R518" s="123"/>
      <c r="S518" s="123"/>
      <c r="T518" s="123"/>
      <c r="U518" s="124" t="str">
        <f t="shared" ref="U518:U581" si="63">IF(AND(ISBLANK(R518),ISBLANK(S518),ISBLANK(T518)),"",R518-(S518+T518))</f>
        <v/>
      </c>
      <c r="V518" s="116"/>
      <c r="W518" s="121"/>
    </row>
    <row r="519" spans="1:23" ht="25.05" customHeight="1" x14ac:dyDescent="0.3">
      <c r="A519" s="64">
        <v>515</v>
      </c>
      <c r="B519" s="60" t="str">
        <f t="shared" si="61"/>
        <v/>
      </c>
      <c r="C519" s="118" t="str">
        <f t="shared" si="62"/>
        <v/>
      </c>
      <c r="D519" s="41" t="str">
        <f t="shared" ref="D519:D582" si="64">IF(J519&lt;&gt;"", $D$5, "")</f>
        <v/>
      </c>
      <c r="E519" s="65"/>
      <c r="F519" s="38" t="str">
        <f t="shared" ref="F519:F582" si="65">IF(J519&lt;&gt;"", $F$5, "")</f>
        <v/>
      </c>
      <c r="G519" s="49" t="str">
        <f t="shared" ref="G519:G582" si="66">IF(J519&lt;&gt;"", $G$5, "")</f>
        <v/>
      </c>
      <c r="H519" s="49" t="str">
        <f t="shared" ref="H519:H582" si="67">IF(J519&lt;&gt;"", $H$5, "")</f>
        <v/>
      </c>
      <c r="I519" s="119"/>
      <c r="J519" s="119"/>
      <c r="K519" s="119"/>
      <c r="L519" s="11"/>
      <c r="M519" s="65"/>
      <c r="N519" s="123"/>
      <c r="O519" s="123"/>
      <c r="P519" s="120"/>
      <c r="Q519" s="79"/>
      <c r="R519" s="123"/>
      <c r="S519" s="123"/>
      <c r="T519" s="123"/>
      <c r="U519" s="124" t="str">
        <f t="shared" si="63"/>
        <v/>
      </c>
      <c r="V519" s="116"/>
      <c r="W519" s="121"/>
    </row>
    <row r="520" spans="1:23" ht="25.05" customHeight="1" x14ac:dyDescent="0.3">
      <c r="A520" s="64">
        <v>516</v>
      </c>
      <c r="B520" s="60" t="str">
        <f t="shared" si="61"/>
        <v/>
      </c>
      <c r="C520" s="118" t="str">
        <f t="shared" si="62"/>
        <v/>
      </c>
      <c r="D520" s="41" t="str">
        <f t="shared" si="64"/>
        <v/>
      </c>
      <c r="E520" s="65"/>
      <c r="F520" s="38" t="str">
        <f t="shared" si="65"/>
        <v/>
      </c>
      <c r="G520" s="49" t="str">
        <f t="shared" si="66"/>
        <v/>
      </c>
      <c r="H520" s="49" t="str">
        <f t="shared" si="67"/>
        <v/>
      </c>
      <c r="I520" s="119"/>
      <c r="J520" s="119"/>
      <c r="K520" s="119"/>
      <c r="L520" s="11"/>
      <c r="M520" s="65"/>
      <c r="N520" s="123"/>
      <c r="O520" s="123"/>
      <c r="P520" s="120"/>
      <c r="Q520" s="79"/>
      <c r="R520" s="123"/>
      <c r="S520" s="123"/>
      <c r="T520" s="123"/>
      <c r="U520" s="124" t="str">
        <f t="shared" si="63"/>
        <v/>
      </c>
      <c r="V520" s="116"/>
      <c r="W520" s="121"/>
    </row>
    <row r="521" spans="1:23" ht="25.05" customHeight="1" x14ac:dyDescent="0.3">
      <c r="A521" s="64">
        <v>517</v>
      </c>
      <c r="B521" s="60" t="str">
        <f t="shared" si="61"/>
        <v/>
      </c>
      <c r="C521" s="118" t="str">
        <f t="shared" si="62"/>
        <v/>
      </c>
      <c r="D521" s="41" t="str">
        <f t="shared" si="64"/>
        <v/>
      </c>
      <c r="E521" s="65"/>
      <c r="F521" s="38" t="str">
        <f t="shared" si="65"/>
        <v/>
      </c>
      <c r="G521" s="49" t="str">
        <f t="shared" si="66"/>
        <v/>
      </c>
      <c r="H521" s="49" t="str">
        <f t="shared" si="67"/>
        <v/>
      </c>
      <c r="I521" s="119"/>
      <c r="J521" s="119"/>
      <c r="K521" s="119"/>
      <c r="L521" s="11"/>
      <c r="M521" s="65"/>
      <c r="N521" s="123"/>
      <c r="O521" s="123"/>
      <c r="P521" s="120"/>
      <c r="Q521" s="79"/>
      <c r="R521" s="123"/>
      <c r="S521" s="123"/>
      <c r="T521" s="123"/>
      <c r="U521" s="124" t="str">
        <f t="shared" si="63"/>
        <v/>
      </c>
      <c r="V521" s="116"/>
      <c r="W521" s="121"/>
    </row>
    <row r="522" spans="1:23" ht="25.05" customHeight="1" x14ac:dyDescent="0.3">
      <c r="A522" s="64">
        <v>518</v>
      </c>
      <c r="B522" s="60" t="str">
        <f t="shared" si="61"/>
        <v/>
      </c>
      <c r="C522" s="118" t="str">
        <f t="shared" si="62"/>
        <v/>
      </c>
      <c r="D522" s="41" t="str">
        <f t="shared" si="64"/>
        <v/>
      </c>
      <c r="E522" s="65"/>
      <c r="F522" s="38" t="str">
        <f t="shared" si="65"/>
        <v/>
      </c>
      <c r="G522" s="49" t="str">
        <f t="shared" si="66"/>
        <v/>
      </c>
      <c r="H522" s="49" t="str">
        <f t="shared" si="67"/>
        <v/>
      </c>
      <c r="I522" s="119"/>
      <c r="J522" s="119"/>
      <c r="K522" s="119"/>
      <c r="L522" s="11"/>
      <c r="M522" s="65"/>
      <c r="N522" s="123"/>
      <c r="O522" s="123"/>
      <c r="P522" s="120"/>
      <c r="Q522" s="79"/>
      <c r="R522" s="123"/>
      <c r="S522" s="123"/>
      <c r="T522" s="123"/>
      <c r="U522" s="124" t="str">
        <f t="shared" si="63"/>
        <v/>
      </c>
      <c r="V522" s="116"/>
      <c r="W522" s="121"/>
    </row>
    <row r="523" spans="1:23" ht="25.05" customHeight="1" x14ac:dyDescent="0.3">
      <c r="A523" s="64">
        <v>519</v>
      </c>
      <c r="B523" s="60" t="str">
        <f t="shared" si="61"/>
        <v/>
      </c>
      <c r="C523" s="118" t="str">
        <f t="shared" si="62"/>
        <v/>
      </c>
      <c r="D523" s="41" t="str">
        <f t="shared" si="64"/>
        <v/>
      </c>
      <c r="E523" s="65"/>
      <c r="F523" s="38" t="str">
        <f t="shared" si="65"/>
        <v/>
      </c>
      <c r="G523" s="49" t="str">
        <f t="shared" si="66"/>
        <v/>
      </c>
      <c r="H523" s="49" t="str">
        <f t="shared" si="67"/>
        <v/>
      </c>
      <c r="I523" s="119"/>
      <c r="J523" s="119"/>
      <c r="K523" s="119"/>
      <c r="L523" s="11"/>
      <c r="M523" s="65"/>
      <c r="N523" s="123"/>
      <c r="O523" s="123"/>
      <c r="P523" s="120"/>
      <c r="Q523" s="79"/>
      <c r="R523" s="123"/>
      <c r="S523" s="123"/>
      <c r="T523" s="123"/>
      <c r="U523" s="124" t="str">
        <f t="shared" si="63"/>
        <v/>
      </c>
      <c r="V523" s="116"/>
      <c r="W523" s="121"/>
    </row>
    <row r="524" spans="1:23" ht="25.05" customHeight="1" x14ac:dyDescent="0.3">
      <c r="A524" s="64">
        <v>520</v>
      </c>
      <c r="B524" s="60" t="str">
        <f t="shared" si="61"/>
        <v/>
      </c>
      <c r="C524" s="118" t="str">
        <f t="shared" si="62"/>
        <v/>
      </c>
      <c r="D524" s="41" t="str">
        <f t="shared" si="64"/>
        <v/>
      </c>
      <c r="E524" s="65"/>
      <c r="F524" s="38" t="str">
        <f t="shared" si="65"/>
        <v/>
      </c>
      <c r="G524" s="49" t="str">
        <f t="shared" si="66"/>
        <v/>
      </c>
      <c r="H524" s="49" t="str">
        <f t="shared" si="67"/>
        <v/>
      </c>
      <c r="I524" s="119"/>
      <c r="J524" s="119"/>
      <c r="K524" s="119"/>
      <c r="L524" s="11"/>
      <c r="M524" s="65"/>
      <c r="N524" s="123"/>
      <c r="O524" s="123"/>
      <c r="P524" s="120"/>
      <c r="Q524" s="79"/>
      <c r="R524" s="123"/>
      <c r="S524" s="123"/>
      <c r="T524" s="123"/>
      <c r="U524" s="124" t="str">
        <f t="shared" si="63"/>
        <v/>
      </c>
      <c r="V524" s="116"/>
      <c r="W524" s="121"/>
    </row>
    <row r="525" spans="1:23" ht="25.05" customHeight="1" x14ac:dyDescent="0.3">
      <c r="A525" s="64">
        <v>521</v>
      </c>
      <c r="B525" s="60" t="str">
        <f t="shared" si="61"/>
        <v/>
      </c>
      <c r="C525" s="118" t="str">
        <f t="shared" si="62"/>
        <v/>
      </c>
      <c r="D525" s="41" t="str">
        <f t="shared" si="64"/>
        <v/>
      </c>
      <c r="E525" s="65"/>
      <c r="F525" s="38" t="str">
        <f t="shared" si="65"/>
        <v/>
      </c>
      <c r="G525" s="49" t="str">
        <f t="shared" si="66"/>
        <v/>
      </c>
      <c r="H525" s="49" t="str">
        <f t="shared" si="67"/>
        <v/>
      </c>
      <c r="I525" s="119"/>
      <c r="J525" s="119"/>
      <c r="K525" s="119"/>
      <c r="L525" s="11"/>
      <c r="M525" s="65"/>
      <c r="N525" s="123"/>
      <c r="O525" s="123"/>
      <c r="P525" s="120"/>
      <c r="Q525" s="79"/>
      <c r="R525" s="123"/>
      <c r="S525" s="123"/>
      <c r="T525" s="123"/>
      <c r="U525" s="124" t="str">
        <f t="shared" si="63"/>
        <v/>
      </c>
      <c r="V525" s="116"/>
      <c r="W525" s="121"/>
    </row>
    <row r="526" spans="1:23" ht="25.05" customHeight="1" x14ac:dyDescent="0.3">
      <c r="A526" s="64">
        <v>522</v>
      </c>
      <c r="B526" s="60" t="str">
        <f t="shared" si="61"/>
        <v/>
      </c>
      <c r="C526" s="118" t="str">
        <f t="shared" si="62"/>
        <v/>
      </c>
      <c r="D526" s="41" t="str">
        <f t="shared" si="64"/>
        <v/>
      </c>
      <c r="E526" s="65"/>
      <c r="F526" s="38" t="str">
        <f t="shared" si="65"/>
        <v/>
      </c>
      <c r="G526" s="49" t="str">
        <f t="shared" si="66"/>
        <v/>
      </c>
      <c r="H526" s="49" t="str">
        <f t="shared" si="67"/>
        <v/>
      </c>
      <c r="I526" s="119"/>
      <c r="J526" s="119"/>
      <c r="K526" s="119"/>
      <c r="L526" s="11"/>
      <c r="M526" s="65"/>
      <c r="N526" s="123"/>
      <c r="O526" s="123"/>
      <c r="P526" s="120"/>
      <c r="Q526" s="79"/>
      <c r="R526" s="123"/>
      <c r="S526" s="123"/>
      <c r="T526" s="123"/>
      <c r="U526" s="124" t="str">
        <f t="shared" si="63"/>
        <v/>
      </c>
      <c r="V526" s="116"/>
      <c r="W526" s="121"/>
    </row>
    <row r="527" spans="1:23" ht="25.05" customHeight="1" x14ac:dyDescent="0.3">
      <c r="A527" s="64">
        <v>523</v>
      </c>
      <c r="B527" s="60" t="str">
        <f t="shared" si="61"/>
        <v/>
      </c>
      <c r="C527" s="118" t="str">
        <f t="shared" si="62"/>
        <v/>
      </c>
      <c r="D527" s="41" t="str">
        <f t="shared" si="64"/>
        <v/>
      </c>
      <c r="E527" s="65"/>
      <c r="F527" s="38" t="str">
        <f t="shared" si="65"/>
        <v/>
      </c>
      <c r="G527" s="49" t="str">
        <f t="shared" si="66"/>
        <v/>
      </c>
      <c r="H527" s="49" t="str">
        <f t="shared" si="67"/>
        <v/>
      </c>
      <c r="I527" s="119"/>
      <c r="J527" s="119"/>
      <c r="K527" s="119"/>
      <c r="L527" s="11"/>
      <c r="M527" s="65"/>
      <c r="N527" s="123"/>
      <c r="O527" s="123"/>
      <c r="P527" s="120"/>
      <c r="Q527" s="79"/>
      <c r="R527" s="123"/>
      <c r="S527" s="123"/>
      <c r="T527" s="123"/>
      <c r="U527" s="124" t="str">
        <f t="shared" si="63"/>
        <v/>
      </c>
      <c r="V527" s="116"/>
      <c r="W527" s="121"/>
    </row>
    <row r="528" spans="1:23" ht="25.05" customHeight="1" x14ac:dyDescent="0.3">
      <c r="A528" s="64">
        <v>524</v>
      </c>
      <c r="B528" s="60" t="str">
        <f t="shared" si="61"/>
        <v/>
      </c>
      <c r="C528" s="118" t="str">
        <f t="shared" si="62"/>
        <v/>
      </c>
      <c r="D528" s="41" t="str">
        <f t="shared" si="64"/>
        <v/>
      </c>
      <c r="E528" s="65"/>
      <c r="F528" s="38" t="str">
        <f t="shared" si="65"/>
        <v/>
      </c>
      <c r="G528" s="49" t="str">
        <f t="shared" si="66"/>
        <v/>
      </c>
      <c r="H528" s="49" t="str">
        <f t="shared" si="67"/>
        <v/>
      </c>
      <c r="I528" s="119"/>
      <c r="J528" s="119"/>
      <c r="K528" s="119"/>
      <c r="L528" s="11"/>
      <c r="M528" s="65"/>
      <c r="N528" s="123"/>
      <c r="O528" s="123"/>
      <c r="P528" s="120"/>
      <c r="Q528" s="79"/>
      <c r="R528" s="123"/>
      <c r="S528" s="123"/>
      <c r="T528" s="123"/>
      <c r="U528" s="124" t="str">
        <f t="shared" si="63"/>
        <v/>
      </c>
      <c r="V528" s="116"/>
      <c r="W528" s="121"/>
    </row>
    <row r="529" spans="1:23" ht="25.05" customHeight="1" x14ac:dyDescent="0.3">
      <c r="A529" s="64">
        <v>525</v>
      </c>
      <c r="B529" s="60" t="str">
        <f t="shared" si="61"/>
        <v/>
      </c>
      <c r="C529" s="118" t="str">
        <f t="shared" si="62"/>
        <v/>
      </c>
      <c r="D529" s="41" t="str">
        <f t="shared" si="64"/>
        <v/>
      </c>
      <c r="E529" s="65"/>
      <c r="F529" s="38" t="str">
        <f t="shared" si="65"/>
        <v/>
      </c>
      <c r="G529" s="49" t="str">
        <f t="shared" si="66"/>
        <v/>
      </c>
      <c r="H529" s="49" t="str">
        <f t="shared" si="67"/>
        <v/>
      </c>
      <c r="I529" s="119"/>
      <c r="J529" s="119"/>
      <c r="K529" s="119"/>
      <c r="L529" s="11"/>
      <c r="M529" s="65"/>
      <c r="N529" s="123"/>
      <c r="O529" s="123"/>
      <c r="P529" s="120"/>
      <c r="Q529" s="79"/>
      <c r="R529" s="123"/>
      <c r="S529" s="123"/>
      <c r="T529" s="123"/>
      <c r="U529" s="124" t="str">
        <f t="shared" si="63"/>
        <v/>
      </c>
      <c r="V529" s="116"/>
      <c r="W529" s="121"/>
    </row>
    <row r="530" spans="1:23" ht="25.05" customHeight="1" x14ac:dyDescent="0.3">
      <c r="A530" s="64">
        <v>526</v>
      </c>
      <c r="B530" s="60" t="str">
        <f t="shared" si="61"/>
        <v/>
      </c>
      <c r="C530" s="118" t="str">
        <f t="shared" si="62"/>
        <v/>
      </c>
      <c r="D530" s="41" t="str">
        <f t="shared" si="64"/>
        <v/>
      </c>
      <c r="E530" s="65"/>
      <c r="F530" s="38" t="str">
        <f t="shared" si="65"/>
        <v/>
      </c>
      <c r="G530" s="49" t="str">
        <f t="shared" si="66"/>
        <v/>
      </c>
      <c r="H530" s="49" t="str">
        <f t="shared" si="67"/>
        <v/>
      </c>
      <c r="I530" s="119"/>
      <c r="J530" s="119"/>
      <c r="K530" s="119"/>
      <c r="L530" s="11"/>
      <c r="M530" s="65"/>
      <c r="N530" s="123"/>
      <c r="O530" s="123"/>
      <c r="P530" s="120"/>
      <c r="Q530" s="79"/>
      <c r="R530" s="123"/>
      <c r="S530" s="123"/>
      <c r="T530" s="123"/>
      <c r="U530" s="124" t="str">
        <f t="shared" si="63"/>
        <v/>
      </c>
      <c r="V530" s="116"/>
      <c r="W530" s="121"/>
    </row>
    <row r="531" spans="1:23" ht="25.05" customHeight="1" x14ac:dyDescent="0.3">
      <c r="A531" s="64">
        <v>527</v>
      </c>
      <c r="B531" s="60" t="str">
        <f t="shared" si="61"/>
        <v/>
      </c>
      <c r="C531" s="118" t="str">
        <f t="shared" si="62"/>
        <v/>
      </c>
      <c r="D531" s="41" t="str">
        <f t="shared" si="64"/>
        <v/>
      </c>
      <c r="E531" s="65"/>
      <c r="F531" s="38" t="str">
        <f t="shared" si="65"/>
        <v/>
      </c>
      <c r="G531" s="49" t="str">
        <f t="shared" si="66"/>
        <v/>
      </c>
      <c r="H531" s="49" t="str">
        <f t="shared" si="67"/>
        <v/>
      </c>
      <c r="I531" s="119"/>
      <c r="J531" s="119"/>
      <c r="K531" s="119"/>
      <c r="L531" s="11"/>
      <c r="M531" s="65"/>
      <c r="N531" s="123"/>
      <c r="O531" s="123"/>
      <c r="P531" s="120"/>
      <c r="Q531" s="79"/>
      <c r="R531" s="123"/>
      <c r="S531" s="123"/>
      <c r="T531" s="123"/>
      <c r="U531" s="124" t="str">
        <f t="shared" si="63"/>
        <v/>
      </c>
      <c r="V531" s="116"/>
      <c r="W531" s="121"/>
    </row>
    <row r="532" spans="1:23" ht="25.05" customHeight="1" x14ac:dyDescent="0.3">
      <c r="A532" s="64">
        <v>528</v>
      </c>
      <c r="B532" s="60" t="str">
        <f t="shared" si="61"/>
        <v/>
      </c>
      <c r="C532" s="118" t="str">
        <f t="shared" si="62"/>
        <v/>
      </c>
      <c r="D532" s="41" t="str">
        <f t="shared" si="64"/>
        <v/>
      </c>
      <c r="E532" s="65"/>
      <c r="F532" s="38" t="str">
        <f t="shared" si="65"/>
        <v/>
      </c>
      <c r="G532" s="49" t="str">
        <f t="shared" si="66"/>
        <v/>
      </c>
      <c r="H532" s="49" t="str">
        <f t="shared" si="67"/>
        <v/>
      </c>
      <c r="I532" s="119"/>
      <c r="J532" s="119"/>
      <c r="K532" s="119"/>
      <c r="L532" s="11"/>
      <c r="M532" s="65"/>
      <c r="N532" s="123"/>
      <c r="O532" s="123"/>
      <c r="P532" s="120"/>
      <c r="Q532" s="79"/>
      <c r="R532" s="123"/>
      <c r="S532" s="123"/>
      <c r="T532" s="123"/>
      <c r="U532" s="124" t="str">
        <f t="shared" si="63"/>
        <v/>
      </c>
      <c r="V532" s="116"/>
      <c r="W532" s="121"/>
    </row>
    <row r="533" spans="1:23" ht="25.05" customHeight="1" x14ac:dyDescent="0.3">
      <c r="A533" s="64">
        <v>529</v>
      </c>
      <c r="B533" s="60" t="str">
        <f t="shared" si="61"/>
        <v/>
      </c>
      <c r="C533" s="118" t="str">
        <f t="shared" si="62"/>
        <v/>
      </c>
      <c r="D533" s="41" t="str">
        <f t="shared" si="64"/>
        <v/>
      </c>
      <c r="E533" s="65"/>
      <c r="F533" s="38" t="str">
        <f t="shared" si="65"/>
        <v/>
      </c>
      <c r="G533" s="49" t="str">
        <f t="shared" si="66"/>
        <v/>
      </c>
      <c r="H533" s="49" t="str">
        <f t="shared" si="67"/>
        <v/>
      </c>
      <c r="I533" s="119"/>
      <c r="J533" s="119"/>
      <c r="K533" s="119"/>
      <c r="L533" s="11"/>
      <c r="M533" s="65"/>
      <c r="N533" s="123"/>
      <c r="O533" s="123"/>
      <c r="P533" s="120"/>
      <c r="Q533" s="79"/>
      <c r="R533" s="123"/>
      <c r="S533" s="123"/>
      <c r="T533" s="123"/>
      <c r="U533" s="124" t="str">
        <f t="shared" si="63"/>
        <v/>
      </c>
      <c r="V533" s="116"/>
      <c r="W533" s="121"/>
    </row>
    <row r="534" spans="1:23" ht="25.05" customHeight="1" x14ac:dyDescent="0.3">
      <c r="A534" s="64">
        <v>530</v>
      </c>
      <c r="B534" s="60" t="str">
        <f t="shared" si="61"/>
        <v/>
      </c>
      <c r="C534" s="118" t="str">
        <f t="shared" si="62"/>
        <v/>
      </c>
      <c r="D534" s="41" t="str">
        <f t="shared" si="64"/>
        <v/>
      </c>
      <c r="E534" s="65"/>
      <c r="F534" s="38" t="str">
        <f t="shared" si="65"/>
        <v/>
      </c>
      <c r="G534" s="49" t="str">
        <f t="shared" si="66"/>
        <v/>
      </c>
      <c r="H534" s="49" t="str">
        <f t="shared" si="67"/>
        <v/>
      </c>
      <c r="I534" s="119"/>
      <c r="J534" s="119"/>
      <c r="K534" s="119"/>
      <c r="L534" s="11"/>
      <c r="M534" s="65"/>
      <c r="N534" s="123"/>
      <c r="O534" s="123"/>
      <c r="P534" s="120"/>
      <c r="Q534" s="79"/>
      <c r="R534" s="123"/>
      <c r="S534" s="123"/>
      <c r="T534" s="123"/>
      <c r="U534" s="124" t="str">
        <f t="shared" si="63"/>
        <v/>
      </c>
      <c r="V534" s="116"/>
      <c r="W534" s="121"/>
    </row>
    <row r="535" spans="1:23" ht="25.05" customHeight="1" x14ac:dyDescent="0.3">
      <c r="A535" s="64">
        <v>531</v>
      </c>
      <c r="B535" s="60" t="str">
        <f t="shared" si="61"/>
        <v/>
      </c>
      <c r="C535" s="118" t="str">
        <f t="shared" si="62"/>
        <v/>
      </c>
      <c r="D535" s="41" t="str">
        <f t="shared" si="64"/>
        <v/>
      </c>
      <c r="E535" s="65"/>
      <c r="F535" s="38" t="str">
        <f t="shared" si="65"/>
        <v/>
      </c>
      <c r="G535" s="49" t="str">
        <f t="shared" si="66"/>
        <v/>
      </c>
      <c r="H535" s="49" t="str">
        <f t="shared" si="67"/>
        <v/>
      </c>
      <c r="I535" s="119"/>
      <c r="J535" s="119"/>
      <c r="K535" s="119"/>
      <c r="L535" s="11"/>
      <c r="M535" s="65"/>
      <c r="N535" s="123"/>
      <c r="O535" s="123"/>
      <c r="P535" s="120"/>
      <c r="Q535" s="79"/>
      <c r="R535" s="123"/>
      <c r="S535" s="123"/>
      <c r="T535" s="123"/>
      <c r="U535" s="124" t="str">
        <f t="shared" si="63"/>
        <v/>
      </c>
      <c r="V535" s="116"/>
      <c r="W535" s="121"/>
    </row>
    <row r="536" spans="1:23" ht="25.05" customHeight="1" x14ac:dyDescent="0.3">
      <c r="A536" s="64">
        <v>532</v>
      </c>
      <c r="B536" s="60" t="str">
        <f t="shared" si="61"/>
        <v/>
      </c>
      <c r="C536" s="118" t="str">
        <f t="shared" si="62"/>
        <v/>
      </c>
      <c r="D536" s="41" t="str">
        <f t="shared" si="64"/>
        <v/>
      </c>
      <c r="E536" s="65"/>
      <c r="F536" s="38" t="str">
        <f t="shared" si="65"/>
        <v/>
      </c>
      <c r="G536" s="49" t="str">
        <f t="shared" si="66"/>
        <v/>
      </c>
      <c r="H536" s="49" t="str">
        <f t="shared" si="67"/>
        <v/>
      </c>
      <c r="I536" s="119"/>
      <c r="J536" s="119"/>
      <c r="K536" s="119"/>
      <c r="L536" s="11"/>
      <c r="M536" s="65"/>
      <c r="N536" s="123"/>
      <c r="O536" s="123"/>
      <c r="P536" s="120"/>
      <c r="Q536" s="79"/>
      <c r="R536" s="123"/>
      <c r="S536" s="123"/>
      <c r="T536" s="123"/>
      <c r="U536" s="124" t="str">
        <f t="shared" si="63"/>
        <v/>
      </c>
      <c r="V536" s="116"/>
      <c r="W536" s="121"/>
    </row>
    <row r="537" spans="1:23" ht="25.05" customHeight="1" x14ac:dyDescent="0.3">
      <c r="A537" s="64">
        <v>533</v>
      </c>
      <c r="B537" s="60" t="str">
        <f t="shared" si="61"/>
        <v/>
      </c>
      <c r="C537" s="118" t="str">
        <f t="shared" si="62"/>
        <v/>
      </c>
      <c r="D537" s="41" t="str">
        <f t="shared" si="64"/>
        <v/>
      </c>
      <c r="E537" s="65"/>
      <c r="F537" s="38" t="str">
        <f t="shared" si="65"/>
        <v/>
      </c>
      <c r="G537" s="49" t="str">
        <f t="shared" si="66"/>
        <v/>
      </c>
      <c r="H537" s="49" t="str">
        <f t="shared" si="67"/>
        <v/>
      </c>
      <c r="I537" s="119"/>
      <c r="J537" s="119"/>
      <c r="K537" s="119"/>
      <c r="L537" s="11"/>
      <c r="M537" s="65"/>
      <c r="N537" s="123"/>
      <c r="O537" s="123"/>
      <c r="P537" s="120"/>
      <c r="Q537" s="79"/>
      <c r="R537" s="123"/>
      <c r="S537" s="123"/>
      <c r="T537" s="123"/>
      <c r="U537" s="124" t="str">
        <f t="shared" si="63"/>
        <v/>
      </c>
      <c r="V537" s="116"/>
      <c r="W537" s="121"/>
    </row>
    <row r="538" spans="1:23" ht="25.05" customHeight="1" x14ac:dyDescent="0.3">
      <c r="A538" s="64">
        <v>534</v>
      </c>
      <c r="B538" s="60" t="str">
        <f t="shared" si="61"/>
        <v/>
      </c>
      <c r="C538" s="118" t="str">
        <f t="shared" si="62"/>
        <v/>
      </c>
      <c r="D538" s="41" t="str">
        <f t="shared" si="64"/>
        <v/>
      </c>
      <c r="E538" s="65"/>
      <c r="F538" s="38" t="str">
        <f t="shared" si="65"/>
        <v/>
      </c>
      <c r="G538" s="49" t="str">
        <f t="shared" si="66"/>
        <v/>
      </c>
      <c r="H538" s="49" t="str">
        <f t="shared" si="67"/>
        <v/>
      </c>
      <c r="I538" s="119"/>
      <c r="J538" s="119"/>
      <c r="K538" s="119"/>
      <c r="L538" s="11"/>
      <c r="M538" s="65"/>
      <c r="N538" s="123"/>
      <c r="O538" s="123"/>
      <c r="P538" s="120"/>
      <c r="Q538" s="79"/>
      <c r="R538" s="123"/>
      <c r="S538" s="123"/>
      <c r="T538" s="123"/>
      <c r="U538" s="124" t="str">
        <f t="shared" si="63"/>
        <v/>
      </c>
      <c r="V538" s="116"/>
      <c r="W538" s="121"/>
    </row>
    <row r="539" spans="1:23" ht="25.05" customHeight="1" x14ac:dyDescent="0.3">
      <c r="A539" s="64">
        <v>535</v>
      </c>
      <c r="B539" s="60" t="str">
        <f t="shared" ref="B539:B602" si="68">IF(J539&lt;&gt;"", $B$5, "")</f>
        <v/>
      </c>
      <c r="C539" s="118" t="str">
        <f t="shared" ref="C539:C602" si="69">IF(J539&lt;&gt;"", $C$5, "")</f>
        <v/>
      </c>
      <c r="D539" s="41" t="str">
        <f t="shared" si="64"/>
        <v/>
      </c>
      <c r="E539" s="65"/>
      <c r="F539" s="38" t="str">
        <f t="shared" si="65"/>
        <v/>
      </c>
      <c r="G539" s="49" t="str">
        <f t="shared" si="66"/>
        <v/>
      </c>
      <c r="H539" s="49" t="str">
        <f t="shared" si="67"/>
        <v/>
      </c>
      <c r="I539" s="119"/>
      <c r="J539" s="119"/>
      <c r="K539" s="119"/>
      <c r="L539" s="11"/>
      <c r="M539" s="65"/>
      <c r="N539" s="123"/>
      <c r="O539" s="123"/>
      <c r="P539" s="120"/>
      <c r="Q539" s="79"/>
      <c r="R539" s="123"/>
      <c r="S539" s="123"/>
      <c r="T539" s="123"/>
      <c r="U539" s="124" t="str">
        <f t="shared" si="63"/>
        <v/>
      </c>
      <c r="V539" s="116"/>
      <c r="W539" s="121"/>
    </row>
    <row r="540" spans="1:23" ht="25.05" customHeight="1" x14ac:dyDescent="0.3">
      <c r="A540" s="64">
        <v>536</v>
      </c>
      <c r="B540" s="60" t="str">
        <f t="shared" si="68"/>
        <v/>
      </c>
      <c r="C540" s="118" t="str">
        <f t="shared" si="69"/>
        <v/>
      </c>
      <c r="D540" s="41" t="str">
        <f t="shared" si="64"/>
        <v/>
      </c>
      <c r="E540" s="65"/>
      <c r="F540" s="38" t="str">
        <f t="shared" si="65"/>
        <v/>
      </c>
      <c r="G540" s="49" t="str">
        <f t="shared" si="66"/>
        <v/>
      </c>
      <c r="H540" s="49" t="str">
        <f t="shared" si="67"/>
        <v/>
      </c>
      <c r="I540" s="119"/>
      <c r="J540" s="119"/>
      <c r="K540" s="119"/>
      <c r="L540" s="11"/>
      <c r="M540" s="65"/>
      <c r="N540" s="123"/>
      <c r="O540" s="123"/>
      <c r="P540" s="120"/>
      <c r="Q540" s="79"/>
      <c r="R540" s="123"/>
      <c r="S540" s="123"/>
      <c r="T540" s="123"/>
      <c r="U540" s="124" t="str">
        <f t="shared" si="63"/>
        <v/>
      </c>
      <c r="V540" s="116"/>
      <c r="W540" s="121"/>
    </row>
    <row r="541" spans="1:23" ht="25.05" customHeight="1" x14ac:dyDescent="0.3">
      <c r="A541" s="64">
        <v>537</v>
      </c>
      <c r="B541" s="60" t="str">
        <f t="shared" si="68"/>
        <v/>
      </c>
      <c r="C541" s="118" t="str">
        <f t="shared" si="69"/>
        <v/>
      </c>
      <c r="D541" s="41" t="str">
        <f t="shared" si="64"/>
        <v/>
      </c>
      <c r="E541" s="65"/>
      <c r="F541" s="38" t="str">
        <f t="shared" si="65"/>
        <v/>
      </c>
      <c r="G541" s="49" t="str">
        <f t="shared" si="66"/>
        <v/>
      </c>
      <c r="H541" s="49" t="str">
        <f t="shared" si="67"/>
        <v/>
      </c>
      <c r="I541" s="119"/>
      <c r="J541" s="119"/>
      <c r="K541" s="119"/>
      <c r="L541" s="11"/>
      <c r="M541" s="65"/>
      <c r="N541" s="123"/>
      <c r="O541" s="123"/>
      <c r="P541" s="120"/>
      <c r="Q541" s="79"/>
      <c r="R541" s="123"/>
      <c r="S541" s="123"/>
      <c r="T541" s="123"/>
      <c r="U541" s="124" t="str">
        <f t="shared" si="63"/>
        <v/>
      </c>
      <c r="V541" s="116"/>
      <c r="W541" s="121"/>
    </row>
    <row r="542" spans="1:23" ht="25.05" customHeight="1" x14ac:dyDescent="0.3">
      <c r="A542" s="64">
        <v>538</v>
      </c>
      <c r="B542" s="60" t="str">
        <f t="shared" si="68"/>
        <v/>
      </c>
      <c r="C542" s="118" t="str">
        <f t="shared" si="69"/>
        <v/>
      </c>
      <c r="D542" s="41" t="str">
        <f t="shared" si="64"/>
        <v/>
      </c>
      <c r="E542" s="65"/>
      <c r="F542" s="38" t="str">
        <f t="shared" si="65"/>
        <v/>
      </c>
      <c r="G542" s="49" t="str">
        <f t="shared" si="66"/>
        <v/>
      </c>
      <c r="H542" s="49" t="str">
        <f t="shared" si="67"/>
        <v/>
      </c>
      <c r="I542" s="119"/>
      <c r="J542" s="119"/>
      <c r="K542" s="119"/>
      <c r="L542" s="11"/>
      <c r="M542" s="65"/>
      <c r="N542" s="123"/>
      <c r="O542" s="123"/>
      <c r="P542" s="120"/>
      <c r="Q542" s="79"/>
      <c r="R542" s="123"/>
      <c r="S542" s="123"/>
      <c r="T542" s="123"/>
      <c r="U542" s="124" t="str">
        <f t="shared" si="63"/>
        <v/>
      </c>
      <c r="V542" s="116"/>
      <c r="W542" s="121"/>
    </row>
    <row r="543" spans="1:23" ht="25.05" customHeight="1" x14ac:dyDescent="0.3">
      <c r="A543" s="64">
        <v>539</v>
      </c>
      <c r="B543" s="60" t="str">
        <f t="shared" si="68"/>
        <v/>
      </c>
      <c r="C543" s="118" t="str">
        <f t="shared" si="69"/>
        <v/>
      </c>
      <c r="D543" s="41" t="str">
        <f t="shared" si="64"/>
        <v/>
      </c>
      <c r="E543" s="65"/>
      <c r="F543" s="38" t="str">
        <f t="shared" si="65"/>
        <v/>
      </c>
      <c r="G543" s="49" t="str">
        <f t="shared" si="66"/>
        <v/>
      </c>
      <c r="H543" s="49" t="str">
        <f t="shared" si="67"/>
        <v/>
      </c>
      <c r="I543" s="119"/>
      <c r="J543" s="119"/>
      <c r="K543" s="119"/>
      <c r="L543" s="11"/>
      <c r="M543" s="65"/>
      <c r="N543" s="123"/>
      <c r="O543" s="123"/>
      <c r="P543" s="120"/>
      <c r="Q543" s="79"/>
      <c r="R543" s="123"/>
      <c r="S543" s="123"/>
      <c r="T543" s="123"/>
      <c r="U543" s="124" t="str">
        <f t="shared" si="63"/>
        <v/>
      </c>
      <c r="V543" s="116"/>
      <c r="W543" s="121"/>
    </row>
    <row r="544" spans="1:23" ht="25.05" customHeight="1" x14ac:dyDescent="0.3">
      <c r="A544" s="64">
        <v>540</v>
      </c>
      <c r="B544" s="60" t="str">
        <f t="shared" si="68"/>
        <v/>
      </c>
      <c r="C544" s="118" t="str">
        <f t="shared" si="69"/>
        <v/>
      </c>
      <c r="D544" s="41" t="str">
        <f t="shared" si="64"/>
        <v/>
      </c>
      <c r="E544" s="65"/>
      <c r="F544" s="38" t="str">
        <f t="shared" si="65"/>
        <v/>
      </c>
      <c r="G544" s="49" t="str">
        <f t="shared" si="66"/>
        <v/>
      </c>
      <c r="H544" s="49" t="str">
        <f t="shared" si="67"/>
        <v/>
      </c>
      <c r="I544" s="119"/>
      <c r="J544" s="119"/>
      <c r="K544" s="119"/>
      <c r="L544" s="11"/>
      <c r="M544" s="65"/>
      <c r="N544" s="123"/>
      <c r="O544" s="123"/>
      <c r="P544" s="120"/>
      <c r="Q544" s="79"/>
      <c r="R544" s="123"/>
      <c r="S544" s="123"/>
      <c r="T544" s="123"/>
      <c r="U544" s="124" t="str">
        <f t="shared" si="63"/>
        <v/>
      </c>
      <c r="V544" s="116"/>
      <c r="W544" s="121"/>
    </row>
    <row r="545" spans="1:23" ht="25.05" customHeight="1" x14ac:dyDescent="0.3">
      <c r="A545" s="64">
        <v>541</v>
      </c>
      <c r="B545" s="60" t="str">
        <f t="shared" si="68"/>
        <v/>
      </c>
      <c r="C545" s="118" t="str">
        <f t="shared" si="69"/>
        <v/>
      </c>
      <c r="D545" s="41" t="str">
        <f t="shared" si="64"/>
        <v/>
      </c>
      <c r="E545" s="65"/>
      <c r="F545" s="38" t="str">
        <f t="shared" si="65"/>
        <v/>
      </c>
      <c r="G545" s="49" t="str">
        <f t="shared" si="66"/>
        <v/>
      </c>
      <c r="H545" s="49" t="str">
        <f t="shared" si="67"/>
        <v/>
      </c>
      <c r="I545" s="119"/>
      <c r="J545" s="119"/>
      <c r="K545" s="119"/>
      <c r="L545" s="11"/>
      <c r="M545" s="65"/>
      <c r="N545" s="123"/>
      <c r="O545" s="123"/>
      <c r="P545" s="120"/>
      <c r="Q545" s="79"/>
      <c r="R545" s="123"/>
      <c r="S545" s="123"/>
      <c r="T545" s="123"/>
      <c r="U545" s="124" t="str">
        <f t="shared" si="63"/>
        <v/>
      </c>
      <c r="V545" s="116"/>
      <c r="W545" s="121"/>
    </row>
    <row r="546" spans="1:23" ht="25.05" customHeight="1" x14ac:dyDescent="0.3">
      <c r="A546" s="64">
        <v>542</v>
      </c>
      <c r="B546" s="60" t="str">
        <f t="shared" si="68"/>
        <v/>
      </c>
      <c r="C546" s="118" t="str">
        <f t="shared" si="69"/>
        <v/>
      </c>
      <c r="D546" s="41" t="str">
        <f t="shared" si="64"/>
        <v/>
      </c>
      <c r="E546" s="65"/>
      <c r="F546" s="38" t="str">
        <f t="shared" si="65"/>
        <v/>
      </c>
      <c r="G546" s="49" t="str">
        <f t="shared" si="66"/>
        <v/>
      </c>
      <c r="H546" s="49" t="str">
        <f t="shared" si="67"/>
        <v/>
      </c>
      <c r="I546" s="119"/>
      <c r="J546" s="119"/>
      <c r="K546" s="119"/>
      <c r="L546" s="11"/>
      <c r="M546" s="65"/>
      <c r="N546" s="123"/>
      <c r="O546" s="123"/>
      <c r="P546" s="120"/>
      <c r="Q546" s="79"/>
      <c r="R546" s="123"/>
      <c r="S546" s="123"/>
      <c r="T546" s="123"/>
      <c r="U546" s="124" t="str">
        <f t="shared" si="63"/>
        <v/>
      </c>
      <c r="V546" s="116"/>
      <c r="W546" s="121"/>
    </row>
    <row r="547" spans="1:23" ht="25.05" customHeight="1" x14ac:dyDescent="0.3">
      <c r="A547" s="64">
        <v>543</v>
      </c>
      <c r="B547" s="60" t="str">
        <f t="shared" si="68"/>
        <v/>
      </c>
      <c r="C547" s="118" t="str">
        <f t="shared" si="69"/>
        <v/>
      </c>
      <c r="D547" s="41" t="str">
        <f t="shared" si="64"/>
        <v/>
      </c>
      <c r="E547" s="65"/>
      <c r="F547" s="38" t="str">
        <f t="shared" si="65"/>
        <v/>
      </c>
      <c r="G547" s="49" t="str">
        <f t="shared" si="66"/>
        <v/>
      </c>
      <c r="H547" s="49" t="str">
        <f t="shared" si="67"/>
        <v/>
      </c>
      <c r="I547" s="119"/>
      <c r="J547" s="119"/>
      <c r="K547" s="119"/>
      <c r="L547" s="11"/>
      <c r="M547" s="65"/>
      <c r="N547" s="123"/>
      <c r="O547" s="123"/>
      <c r="P547" s="120"/>
      <c r="Q547" s="79"/>
      <c r="R547" s="123"/>
      <c r="S547" s="123"/>
      <c r="T547" s="123"/>
      <c r="U547" s="124" t="str">
        <f t="shared" si="63"/>
        <v/>
      </c>
      <c r="V547" s="116"/>
      <c r="W547" s="121"/>
    </row>
    <row r="548" spans="1:23" ht="25.05" customHeight="1" x14ac:dyDescent="0.3">
      <c r="A548" s="64">
        <v>544</v>
      </c>
      <c r="B548" s="60" t="str">
        <f t="shared" si="68"/>
        <v/>
      </c>
      <c r="C548" s="118" t="str">
        <f t="shared" si="69"/>
        <v/>
      </c>
      <c r="D548" s="41" t="str">
        <f t="shared" si="64"/>
        <v/>
      </c>
      <c r="E548" s="65"/>
      <c r="F548" s="38" t="str">
        <f t="shared" si="65"/>
        <v/>
      </c>
      <c r="G548" s="49" t="str">
        <f t="shared" si="66"/>
        <v/>
      </c>
      <c r="H548" s="49" t="str">
        <f t="shared" si="67"/>
        <v/>
      </c>
      <c r="I548" s="119"/>
      <c r="J548" s="119"/>
      <c r="K548" s="119"/>
      <c r="L548" s="11"/>
      <c r="M548" s="65"/>
      <c r="N548" s="123"/>
      <c r="O548" s="123"/>
      <c r="P548" s="120"/>
      <c r="Q548" s="79"/>
      <c r="R548" s="123"/>
      <c r="S548" s="123"/>
      <c r="T548" s="123"/>
      <c r="U548" s="124" t="str">
        <f t="shared" si="63"/>
        <v/>
      </c>
      <c r="V548" s="116"/>
      <c r="W548" s="121"/>
    </row>
    <row r="549" spans="1:23" ht="25.05" customHeight="1" x14ac:dyDescent="0.3">
      <c r="A549" s="64">
        <v>545</v>
      </c>
      <c r="B549" s="60" t="str">
        <f t="shared" si="68"/>
        <v/>
      </c>
      <c r="C549" s="118" t="str">
        <f t="shared" si="69"/>
        <v/>
      </c>
      <c r="D549" s="41" t="str">
        <f t="shared" si="64"/>
        <v/>
      </c>
      <c r="E549" s="65"/>
      <c r="F549" s="38" t="str">
        <f t="shared" si="65"/>
        <v/>
      </c>
      <c r="G549" s="49" t="str">
        <f t="shared" si="66"/>
        <v/>
      </c>
      <c r="H549" s="49" t="str">
        <f t="shared" si="67"/>
        <v/>
      </c>
      <c r="I549" s="119"/>
      <c r="J549" s="119"/>
      <c r="K549" s="119"/>
      <c r="L549" s="11"/>
      <c r="M549" s="65"/>
      <c r="N549" s="123"/>
      <c r="O549" s="123"/>
      <c r="P549" s="120"/>
      <c r="Q549" s="79"/>
      <c r="R549" s="123"/>
      <c r="S549" s="123"/>
      <c r="T549" s="123"/>
      <c r="U549" s="124" t="str">
        <f t="shared" si="63"/>
        <v/>
      </c>
      <c r="V549" s="116"/>
      <c r="W549" s="121"/>
    </row>
    <row r="550" spans="1:23" ht="25.05" customHeight="1" x14ac:dyDescent="0.3">
      <c r="A550" s="64">
        <v>546</v>
      </c>
      <c r="B550" s="60" t="str">
        <f t="shared" si="68"/>
        <v/>
      </c>
      <c r="C550" s="118" t="str">
        <f t="shared" si="69"/>
        <v/>
      </c>
      <c r="D550" s="41" t="str">
        <f t="shared" si="64"/>
        <v/>
      </c>
      <c r="E550" s="65"/>
      <c r="F550" s="38" t="str">
        <f t="shared" si="65"/>
        <v/>
      </c>
      <c r="G550" s="49" t="str">
        <f t="shared" si="66"/>
        <v/>
      </c>
      <c r="H550" s="49" t="str">
        <f t="shared" si="67"/>
        <v/>
      </c>
      <c r="I550" s="119"/>
      <c r="J550" s="119"/>
      <c r="K550" s="119"/>
      <c r="L550" s="11"/>
      <c r="M550" s="65"/>
      <c r="N550" s="123"/>
      <c r="O550" s="123"/>
      <c r="P550" s="120"/>
      <c r="Q550" s="79"/>
      <c r="R550" s="123"/>
      <c r="S550" s="123"/>
      <c r="T550" s="123"/>
      <c r="U550" s="124" t="str">
        <f t="shared" si="63"/>
        <v/>
      </c>
      <c r="V550" s="116"/>
      <c r="W550" s="121"/>
    </row>
    <row r="551" spans="1:23" ht="25.05" customHeight="1" x14ac:dyDescent="0.3">
      <c r="A551" s="64">
        <v>547</v>
      </c>
      <c r="B551" s="60" t="str">
        <f t="shared" si="68"/>
        <v/>
      </c>
      <c r="C551" s="118" t="str">
        <f t="shared" si="69"/>
        <v/>
      </c>
      <c r="D551" s="41" t="str">
        <f t="shared" si="64"/>
        <v/>
      </c>
      <c r="E551" s="65"/>
      <c r="F551" s="38" t="str">
        <f t="shared" si="65"/>
        <v/>
      </c>
      <c r="G551" s="49" t="str">
        <f t="shared" si="66"/>
        <v/>
      </c>
      <c r="H551" s="49" t="str">
        <f t="shared" si="67"/>
        <v/>
      </c>
      <c r="I551" s="119"/>
      <c r="J551" s="119"/>
      <c r="K551" s="119"/>
      <c r="L551" s="11"/>
      <c r="M551" s="65"/>
      <c r="N551" s="123"/>
      <c r="O551" s="123"/>
      <c r="P551" s="120"/>
      <c r="Q551" s="79"/>
      <c r="R551" s="123"/>
      <c r="S551" s="123"/>
      <c r="T551" s="123"/>
      <c r="U551" s="124" t="str">
        <f t="shared" si="63"/>
        <v/>
      </c>
      <c r="V551" s="116"/>
      <c r="W551" s="121"/>
    </row>
    <row r="552" spans="1:23" ht="25.05" customHeight="1" x14ac:dyDescent="0.3">
      <c r="A552" s="64">
        <v>548</v>
      </c>
      <c r="B552" s="60" t="str">
        <f t="shared" si="68"/>
        <v/>
      </c>
      <c r="C552" s="118" t="str">
        <f t="shared" si="69"/>
        <v/>
      </c>
      <c r="D552" s="41" t="str">
        <f t="shared" si="64"/>
        <v/>
      </c>
      <c r="E552" s="65"/>
      <c r="F552" s="38" t="str">
        <f t="shared" si="65"/>
        <v/>
      </c>
      <c r="G552" s="49" t="str">
        <f t="shared" si="66"/>
        <v/>
      </c>
      <c r="H552" s="49" t="str">
        <f t="shared" si="67"/>
        <v/>
      </c>
      <c r="I552" s="119"/>
      <c r="J552" s="119"/>
      <c r="K552" s="119"/>
      <c r="L552" s="11"/>
      <c r="M552" s="65"/>
      <c r="N552" s="123"/>
      <c r="O552" s="123"/>
      <c r="P552" s="120"/>
      <c r="Q552" s="79"/>
      <c r="R552" s="123"/>
      <c r="S552" s="123"/>
      <c r="T552" s="123"/>
      <c r="U552" s="124" t="str">
        <f t="shared" si="63"/>
        <v/>
      </c>
      <c r="V552" s="116"/>
      <c r="W552" s="121"/>
    </row>
    <row r="553" spans="1:23" ht="25.05" customHeight="1" x14ac:dyDescent="0.3">
      <c r="A553" s="64">
        <v>549</v>
      </c>
      <c r="B553" s="60" t="str">
        <f t="shared" si="68"/>
        <v/>
      </c>
      <c r="C553" s="118" t="str">
        <f t="shared" si="69"/>
        <v/>
      </c>
      <c r="D553" s="41" t="str">
        <f t="shared" si="64"/>
        <v/>
      </c>
      <c r="E553" s="65"/>
      <c r="F553" s="38" t="str">
        <f t="shared" si="65"/>
        <v/>
      </c>
      <c r="G553" s="49" t="str">
        <f t="shared" si="66"/>
        <v/>
      </c>
      <c r="H553" s="49" t="str">
        <f t="shared" si="67"/>
        <v/>
      </c>
      <c r="I553" s="119"/>
      <c r="J553" s="119"/>
      <c r="K553" s="119"/>
      <c r="L553" s="11"/>
      <c r="M553" s="65"/>
      <c r="N553" s="123"/>
      <c r="O553" s="123"/>
      <c r="P553" s="120"/>
      <c r="Q553" s="79"/>
      <c r="R553" s="123"/>
      <c r="S553" s="123"/>
      <c r="T553" s="123"/>
      <c r="U553" s="124" t="str">
        <f t="shared" si="63"/>
        <v/>
      </c>
      <c r="V553" s="116"/>
      <c r="W553" s="121"/>
    </row>
    <row r="554" spans="1:23" ht="25.05" customHeight="1" x14ac:dyDescent="0.3">
      <c r="A554" s="64">
        <v>550</v>
      </c>
      <c r="B554" s="60" t="str">
        <f t="shared" si="68"/>
        <v/>
      </c>
      <c r="C554" s="118" t="str">
        <f t="shared" si="69"/>
        <v/>
      </c>
      <c r="D554" s="41" t="str">
        <f t="shared" si="64"/>
        <v/>
      </c>
      <c r="E554" s="65"/>
      <c r="F554" s="38" t="str">
        <f t="shared" si="65"/>
        <v/>
      </c>
      <c r="G554" s="49" t="str">
        <f t="shared" si="66"/>
        <v/>
      </c>
      <c r="H554" s="49" t="str">
        <f t="shared" si="67"/>
        <v/>
      </c>
      <c r="I554" s="119"/>
      <c r="J554" s="119"/>
      <c r="K554" s="119"/>
      <c r="L554" s="11"/>
      <c r="M554" s="65"/>
      <c r="N554" s="123"/>
      <c r="O554" s="123"/>
      <c r="P554" s="120"/>
      <c r="Q554" s="79"/>
      <c r="R554" s="123"/>
      <c r="S554" s="123"/>
      <c r="T554" s="123"/>
      <c r="U554" s="124" t="str">
        <f t="shared" si="63"/>
        <v/>
      </c>
      <c r="V554" s="116"/>
      <c r="W554" s="121"/>
    </row>
    <row r="555" spans="1:23" ht="25.05" customHeight="1" x14ac:dyDescent="0.3">
      <c r="A555" s="64">
        <v>551</v>
      </c>
      <c r="B555" s="60" t="str">
        <f t="shared" si="68"/>
        <v/>
      </c>
      <c r="C555" s="118" t="str">
        <f t="shared" si="69"/>
        <v/>
      </c>
      <c r="D555" s="41" t="str">
        <f t="shared" si="64"/>
        <v/>
      </c>
      <c r="E555" s="65"/>
      <c r="F555" s="38" t="str">
        <f t="shared" si="65"/>
        <v/>
      </c>
      <c r="G555" s="49" t="str">
        <f t="shared" si="66"/>
        <v/>
      </c>
      <c r="H555" s="49" t="str">
        <f t="shared" si="67"/>
        <v/>
      </c>
      <c r="I555" s="119"/>
      <c r="J555" s="119"/>
      <c r="K555" s="119"/>
      <c r="L555" s="11"/>
      <c r="M555" s="65"/>
      <c r="N555" s="123"/>
      <c r="O555" s="123"/>
      <c r="P555" s="120"/>
      <c r="Q555" s="79"/>
      <c r="R555" s="123"/>
      <c r="S555" s="123"/>
      <c r="T555" s="123"/>
      <c r="U555" s="124" t="str">
        <f t="shared" si="63"/>
        <v/>
      </c>
      <c r="V555" s="116"/>
      <c r="W555" s="121"/>
    </row>
    <row r="556" spans="1:23" ht="25.05" customHeight="1" x14ac:dyDescent="0.3">
      <c r="A556" s="64">
        <v>552</v>
      </c>
      <c r="B556" s="60" t="str">
        <f t="shared" si="68"/>
        <v/>
      </c>
      <c r="C556" s="118" t="str">
        <f t="shared" si="69"/>
        <v/>
      </c>
      <c r="D556" s="41" t="str">
        <f t="shared" si="64"/>
        <v/>
      </c>
      <c r="E556" s="65"/>
      <c r="F556" s="38" t="str">
        <f t="shared" si="65"/>
        <v/>
      </c>
      <c r="G556" s="49" t="str">
        <f t="shared" si="66"/>
        <v/>
      </c>
      <c r="H556" s="49" t="str">
        <f t="shared" si="67"/>
        <v/>
      </c>
      <c r="I556" s="119"/>
      <c r="J556" s="119"/>
      <c r="K556" s="119"/>
      <c r="L556" s="11"/>
      <c r="M556" s="65"/>
      <c r="N556" s="123"/>
      <c r="O556" s="123"/>
      <c r="P556" s="120"/>
      <c r="Q556" s="79"/>
      <c r="R556" s="123"/>
      <c r="S556" s="123"/>
      <c r="T556" s="123"/>
      <c r="U556" s="124" t="str">
        <f t="shared" si="63"/>
        <v/>
      </c>
      <c r="V556" s="116"/>
      <c r="W556" s="121"/>
    </row>
    <row r="557" spans="1:23" ht="25.05" customHeight="1" x14ac:dyDescent="0.3">
      <c r="A557" s="64">
        <v>553</v>
      </c>
      <c r="B557" s="60" t="str">
        <f t="shared" si="68"/>
        <v/>
      </c>
      <c r="C557" s="118" t="str">
        <f t="shared" si="69"/>
        <v/>
      </c>
      <c r="D557" s="41" t="str">
        <f t="shared" si="64"/>
        <v/>
      </c>
      <c r="E557" s="65"/>
      <c r="F557" s="38" t="str">
        <f t="shared" si="65"/>
        <v/>
      </c>
      <c r="G557" s="49" t="str">
        <f t="shared" si="66"/>
        <v/>
      </c>
      <c r="H557" s="49" t="str">
        <f t="shared" si="67"/>
        <v/>
      </c>
      <c r="I557" s="119"/>
      <c r="J557" s="119"/>
      <c r="K557" s="119"/>
      <c r="L557" s="11"/>
      <c r="M557" s="65"/>
      <c r="N557" s="123"/>
      <c r="O557" s="123"/>
      <c r="P557" s="120"/>
      <c r="Q557" s="79"/>
      <c r="R557" s="123"/>
      <c r="S557" s="123"/>
      <c r="T557" s="123"/>
      <c r="U557" s="124" t="str">
        <f t="shared" si="63"/>
        <v/>
      </c>
      <c r="V557" s="116"/>
      <c r="W557" s="121"/>
    </row>
    <row r="558" spans="1:23" ht="25.05" customHeight="1" x14ac:dyDescent="0.3">
      <c r="A558" s="64">
        <v>554</v>
      </c>
      <c r="B558" s="60" t="str">
        <f t="shared" si="68"/>
        <v/>
      </c>
      <c r="C558" s="118" t="str">
        <f t="shared" si="69"/>
        <v/>
      </c>
      <c r="D558" s="41" t="str">
        <f t="shared" si="64"/>
        <v/>
      </c>
      <c r="E558" s="65"/>
      <c r="F558" s="38" t="str">
        <f t="shared" si="65"/>
        <v/>
      </c>
      <c r="G558" s="49" t="str">
        <f t="shared" si="66"/>
        <v/>
      </c>
      <c r="H558" s="49" t="str">
        <f t="shared" si="67"/>
        <v/>
      </c>
      <c r="I558" s="119"/>
      <c r="J558" s="119"/>
      <c r="K558" s="119"/>
      <c r="L558" s="11"/>
      <c r="M558" s="65"/>
      <c r="N558" s="123"/>
      <c r="O558" s="123"/>
      <c r="P558" s="120"/>
      <c r="Q558" s="79"/>
      <c r="R558" s="123"/>
      <c r="S558" s="123"/>
      <c r="T558" s="123"/>
      <c r="U558" s="124" t="str">
        <f t="shared" si="63"/>
        <v/>
      </c>
      <c r="V558" s="116"/>
      <c r="W558" s="121"/>
    </row>
    <row r="559" spans="1:23" ht="25.05" customHeight="1" x14ac:dyDescent="0.3">
      <c r="A559" s="64">
        <v>555</v>
      </c>
      <c r="B559" s="60" t="str">
        <f t="shared" si="68"/>
        <v/>
      </c>
      <c r="C559" s="118" t="str">
        <f t="shared" si="69"/>
        <v/>
      </c>
      <c r="D559" s="41" t="str">
        <f t="shared" si="64"/>
        <v/>
      </c>
      <c r="E559" s="65"/>
      <c r="F559" s="38" t="str">
        <f t="shared" si="65"/>
        <v/>
      </c>
      <c r="G559" s="49" t="str">
        <f t="shared" si="66"/>
        <v/>
      </c>
      <c r="H559" s="49" t="str">
        <f t="shared" si="67"/>
        <v/>
      </c>
      <c r="I559" s="119"/>
      <c r="J559" s="119"/>
      <c r="K559" s="119"/>
      <c r="L559" s="11"/>
      <c r="M559" s="65"/>
      <c r="N559" s="123"/>
      <c r="O559" s="123"/>
      <c r="P559" s="120"/>
      <c r="Q559" s="79"/>
      <c r="R559" s="123"/>
      <c r="S559" s="123"/>
      <c r="T559" s="123"/>
      <c r="U559" s="124" t="str">
        <f t="shared" si="63"/>
        <v/>
      </c>
      <c r="V559" s="116"/>
      <c r="W559" s="121"/>
    </row>
    <row r="560" spans="1:23" ht="25.05" customHeight="1" x14ac:dyDescent="0.3">
      <c r="A560" s="64">
        <v>556</v>
      </c>
      <c r="B560" s="60" t="str">
        <f t="shared" si="68"/>
        <v/>
      </c>
      <c r="C560" s="118" t="str">
        <f t="shared" si="69"/>
        <v/>
      </c>
      <c r="D560" s="41" t="str">
        <f t="shared" si="64"/>
        <v/>
      </c>
      <c r="E560" s="65"/>
      <c r="F560" s="38" t="str">
        <f t="shared" si="65"/>
        <v/>
      </c>
      <c r="G560" s="49" t="str">
        <f t="shared" si="66"/>
        <v/>
      </c>
      <c r="H560" s="49" t="str">
        <f t="shared" si="67"/>
        <v/>
      </c>
      <c r="I560" s="119"/>
      <c r="J560" s="119"/>
      <c r="K560" s="119"/>
      <c r="L560" s="11"/>
      <c r="M560" s="65"/>
      <c r="N560" s="123"/>
      <c r="O560" s="123"/>
      <c r="P560" s="120"/>
      <c r="Q560" s="79"/>
      <c r="R560" s="123"/>
      <c r="S560" s="123"/>
      <c r="T560" s="123"/>
      <c r="U560" s="124" t="str">
        <f t="shared" si="63"/>
        <v/>
      </c>
      <c r="V560" s="116"/>
      <c r="W560" s="121"/>
    </row>
    <row r="561" spans="1:23" ht="25.05" customHeight="1" x14ac:dyDescent="0.3">
      <c r="A561" s="64">
        <v>557</v>
      </c>
      <c r="B561" s="60" t="str">
        <f t="shared" si="68"/>
        <v/>
      </c>
      <c r="C561" s="118" t="str">
        <f t="shared" si="69"/>
        <v/>
      </c>
      <c r="D561" s="41" t="str">
        <f t="shared" si="64"/>
        <v/>
      </c>
      <c r="E561" s="65"/>
      <c r="F561" s="38" t="str">
        <f t="shared" si="65"/>
        <v/>
      </c>
      <c r="G561" s="49" t="str">
        <f t="shared" si="66"/>
        <v/>
      </c>
      <c r="H561" s="49" t="str">
        <f t="shared" si="67"/>
        <v/>
      </c>
      <c r="I561" s="119"/>
      <c r="J561" s="119"/>
      <c r="K561" s="119"/>
      <c r="L561" s="11"/>
      <c r="M561" s="65"/>
      <c r="N561" s="123"/>
      <c r="O561" s="123"/>
      <c r="P561" s="120"/>
      <c r="Q561" s="79"/>
      <c r="R561" s="123"/>
      <c r="S561" s="123"/>
      <c r="T561" s="123"/>
      <c r="U561" s="124" t="str">
        <f t="shared" si="63"/>
        <v/>
      </c>
      <c r="V561" s="116"/>
      <c r="W561" s="121"/>
    </row>
    <row r="562" spans="1:23" ht="25.05" customHeight="1" x14ac:dyDescent="0.3">
      <c r="A562" s="64">
        <v>558</v>
      </c>
      <c r="B562" s="60" t="str">
        <f t="shared" si="68"/>
        <v/>
      </c>
      <c r="C562" s="118" t="str">
        <f t="shared" si="69"/>
        <v/>
      </c>
      <c r="D562" s="41" t="str">
        <f t="shared" si="64"/>
        <v/>
      </c>
      <c r="E562" s="65"/>
      <c r="F562" s="38" t="str">
        <f t="shared" si="65"/>
        <v/>
      </c>
      <c r="G562" s="49" t="str">
        <f t="shared" si="66"/>
        <v/>
      </c>
      <c r="H562" s="49" t="str">
        <f t="shared" si="67"/>
        <v/>
      </c>
      <c r="I562" s="119"/>
      <c r="J562" s="119"/>
      <c r="K562" s="119"/>
      <c r="L562" s="11"/>
      <c r="M562" s="65"/>
      <c r="N562" s="123"/>
      <c r="O562" s="123"/>
      <c r="P562" s="120"/>
      <c r="Q562" s="79"/>
      <c r="R562" s="123"/>
      <c r="S562" s="123"/>
      <c r="T562" s="123"/>
      <c r="U562" s="124" t="str">
        <f t="shared" si="63"/>
        <v/>
      </c>
      <c r="V562" s="116"/>
      <c r="W562" s="121"/>
    </row>
    <row r="563" spans="1:23" ht="25.05" customHeight="1" x14ac:dyDescent="0.3">
      <c r="A563" s="64">
        <v>559</v>
      </c>
      <c r="B563" s="60" t="str">
        <f t="shared" si="68"/>
        <v/>
      </c>
      <c r="C563" s="118" t="str">
        <f t="shared" si="69"/>
        <v/>
      </c>
      <c r="D563" s="41" t="str">
        <f t="shared" si="64"/>
        <v/>
      </c>
      <c r="E563" s="65"/>
      <c r="F563" s="38" t="str">
        <f t="shared" si="65"/>
        <v/>
      </c>
      <c r="G563" s="49" t="str">
        <f t="shared" si="66"/>
        <v/>
      </c>
      <c r="H563" s="49" t="str">
        <f t="shared" si="67"/>
        <v/>
      </c>
      <c r="I563" s="119"/>
      <c r="J563" s="119"/>
      <c r="K563" s="119"/>
      <c r="L563" s="11"/>
      <c r="M563" s="65"/>
      <c r="N563" s="123"/>
      <c r="O563" s="123"/>
      <c r="P563" s="120"/>
      <c r="Q563" s="79"/>
      <c r="R563" s="123"/>
      <c r="S563" s="123"/>
      <c r="T563" s="123"/>
      <c r="U563" s="124" t="str">
        <f t="shared" si="63"/>
        <v/>
      </c>
      <c r="V563" s="116"/>
      <c r="W563" s="121"/>
    </row>
    <row r="564" spans="1:23" ht="25.05" customHeight="1" x14ac:dyDescent="0.3">
      <c r="A564" s="64">
        <v>560</v>
      </c>
      <c r="B564" s="60" t="str">
        <f t="shared" si="68"/>
        <v/>
      </c>
      <c r="C564" s="118" t="str">
        <f t="shared" si="69"/>
        <v/>
      </c>
      <c r="D564" s="41" t="str">
        <f t="shared" si="64"/>
        <v/>
      </c>
      <c r="E564" s="65"/>
      <c r="F564" s="38" t="str">
        <f t="shared" si="65"/>
        <v/>
      </c>
      <c r="G564" s="49" t="str">
        <f t="shared" si="66"/>
        <v/>
      </c>
      <c r="H564" s="49" t="str">
        <f t="shared" si="67"/>
        <v/>
      </c>
      <c r="I564" s="119"/>
      <c r="J564" s="119"/>
      <c r="K564" s="119"/>
      <c r="L564" s="11"/>
      <c r="M564" s="65"/>
      <c r="N564" s="123"/>
      <c r="O564" s="123"/>
      <c r="P564" s="120"/>
      <c r="Q564" s="79"/>
      <c r="R564" s="123"/>
      <c r="S564" s="123"/>
      <c r="T564" s="123"/>
      <c r="U564" s="124" t="str">
        <f t="shared" si="63"/>
        <v/>
      </c>
      <c r="V564" s="116"/>
      <c r="W564" s="121"/>
    </row>
    <row r="565" spans="1:23" ht="25.05" customHeight="1" x14ac:dyDescent="0.3">
      <c r="A565" s="64">
        <v>561</v>
      </c>
      <c r="B565" s="60" t="str">
        <f t="shared" si="68"/>
        <v/>
      </c>
      <c r="C565" s="118" t="str">
        <f t="shared" si="69"/>
        <v/>
      </c>
      <c r="D565" s="41" t="str">
        <f t="shared" si="64"/>
        <v/>
      </c>
      <c r="E565" s="65"/>
      <c r="F565" s="38" t="str">
        <f t="shared" si="65"/>
        <v/>
      </c>
      <c r="G565" s="49" t="str">
        <f t="shared" si="66"/>
        <v/>
      </c>
      <c r="H565" s="49" t="str">
        <f t="shared" si="67"/>
        <v/>
      </c>
      <c r="I565" s="119"/>
      <c r="J565" s="119"/>
      <c r="K565" s="119"/>
      <c r="L565" s="11"/>
      <c r="M565" s="65"/>
      <c r="N565" s="123"/>
      <c r="O565" s="123"/>
      <c r="P565" s="120"/>
      <c r="Q565" s="79"/>
      <c r="R565" s="123"/>
      <c r="S565" s="123"/>
      <c r="T565" s="123"/>
      <c r="U565" s="124" t="str">
        <f t="shared" si="63"/>
        <v/>
      </c>
      <c r="V565" s="116"/>
      <c r="W565" s="121"/>
    </row>
    <row r="566" spans="1:23" ht="25.05" customHeight="1" x14ac:dyDescent="0.3">
      <c r="A566" s="64">
        <v>562</v>
      </c>
      <c r="B566" s="60" t="str">
        <f t="shared" si="68"/>
        <v/>
      </c>
      <c r="C566" s="118" t="str">
        <f t="shared" si="69"/>
        <v/>
      </c>
      <c r="D566" s="41" t="str">
        <f t="shared" si="64"/>
        <v/>
      </c>
      <c r="E566" s="65"/>
      <c r="F566" s="38" t="str">
        <f t="shared" si="65"/>
        <v/>
      </c>
      <c r="G566" s="49" t="str">
        <f t="shared" si="66"/>
        <v/>
      </c>
      <c r="H566" s="49" t="str">
        <f t="shared" si="67"/>
        <v/>
      </c>
      <c r="I566" s="119"/>
      <c r="J566" s="119"/>
      <c r="K566" s="119"/>
      <c r="L566" s="11"/>
      <c r="M566" s="65"/>
      <c r="N566" s="123"/>
      <c r="O566" s="123"/>
      <c r="P566" s="120"/>
      <c r="Q566" s="79"/>
      <c r="R566" s="123"/>
      <c r="S566" s="123"/>
      <c r="T566" s="123"/>
      <c r="U566" s="124" t="str">
        <f t="shared" si="63"/>
        <v/>
      </c>
      <c r="V566" s="116"/>
      <c r="W566" s="121"/>
    </row>
    <row r="567" spans="1:23" ht="25.05" customHeight="1" x14ac:dyDescent="0.3">
      <c r="A567" s="64">
        <v>563</v>
      </c>
      <c r="B567" s="60" t="str">
        <f t="shared" si="68"/>
        <v/>
      </c>
      <c r="C567" s="118" t="str">
        <f t="shared" si="69"/>
        <v/>
      </c>
      <c r="D567" s="41" t="str">
        <f t="shared" si="64"/>
        <v/>
      </c>
      <c r="E567" s="65"/>
      <c r="F567" s="38" t="str">
        <f t="shared" si="65"/>
        <v/>
      </c>
      <c r="G567" s="49" t="str">
        <f t="shared" si="66"/>
        <v/>
      </c>
      <c r="H567" s="49" t="str">
        <f t="shared" si="67"/>
        <v/>
      </c>
      <c r="I567" s="119"/>
      <c r="J567" s="119"/>
      <c r="K567" s="119"/>
      <c r="L567" s="11"/>
      <c r="M567" s="65"/>
      <c r="N567" s="123"/>
      <c r="O567" s="123"/>
      <c r="P567" s="120"/>
      <c r="Q567" s="79"/>
      <c r="R567" s="123"/>
      <c r="S567" s="123"/>
      <c r="T567" s="123"/>
      <c r="U567" s="124" t="str">
        <f t="shared" si="63"/>
        <v/>
      </c>
      <c r="V567" s="116"/>
      <c r="W567" s="121"/>
    </row>
    <row r="568" spans="1:23" ht="25.05" customHeight="1" x14ac:dyDescent="0.3">
      <c r="A568" s="64">
        <v>564</v>
      </c>
      <c r="B568" s="60" t="str">
        <f t="shared" si="68"/>
        <v/>
      </c>
      <c r="C568" s="118" t="str">
        <f t="shared" si="69"/>
        <v/>
      </c>
      <c r="D568" s="41" t="str">
        <f t="shared" si="64"/>
        <v/>
      </c>
      <c r="E568" s="65"/>
      <c r="F568" s="38" t="str">
        <f t="shared" si="65"/>
        <v/>
      </c>
      <c r="G568" s="49" t="str">
        <f t="shared" si="66"/>
        <v/>
      </c>
      <c r="H568" s="49" t="str">
        <f t="shared" si="67"/>
        <v/>
      </c>
      <c r="I568" s="119"/>
      <c r="J568" s="119"/>
      <c r="K568" s="119"/>
      <c r="L568" s="11"/>
      <c r="M568" s="65"/>
      <c r="N568" s="123"/>
      <c r="O568" s="123"/>
      <c r="P568" s="120"/>
      <c r="Q568" s="79"/>
      <c r="R568" s="123"/>
      <c r="S568" s="123"/>
      <c r="T568" s="123"/>
      <c r="U568" s="124" t="str">
        <f t="shared" si="63"/>
        <v/>
      </c>
      <c r="V568" s="116"/>
      <c r="W568" s="121"/>
    </row>
    <row r="569" spans="1:23" ht="25.05" customHeight="1" x14ac:dyDescent="0.3">
      <c r="A569" s="64">
        <v>565</v>
      </c>
      <c r="B569" s="60" t="str">
        <f t="shared" si="68"/>
        <v/>
      </c>
      <c r="C569" s="118" t="str">
        <f t="shared" si="69"/>
        <v/>
      </c>
      <c r="D569" s="41" t="str">
        <f t="shared" si="64"/>
        <v/>
      </c>
      <c r="E569" s="65"/>
      <c r="F569" s="38" t="str">
        <f t="shared" si="65"/>
        <v/>
      </c>
      <c r="G569" s="49" t="str">
        <f t="shared" si="66"/>
        <v/>
      </c>
      <c r="H569" s="49" t="str">
        <f t="shared" si="67"/>
        <v/>
      </c>
      <c r="I569" s="119"/>
      <c r="J569" s="119"/>
      <c r="K569" s="119"/>
      <c r="L569" s="11"/>
      <c r="M569" s="65"/>
      <c r="N569" s="123"/>
      <c r="O569" s="123"/>
      <c r="P569" s="120"/>
      <c r="Q569" s="79"/>
      <c r="R569" s="123"/>
      <c r="S569" s="123"/>
      <c r="T569" s="123"/>
      <c r="U569" s="124" t="str">
        <f t="shared" si="63"/>
        <v/>
      </c>
      <c r="V569" s="116"/>
      <c r="W569" s="121"/>
    </row>
    <row r="570" spans="1:23" ht="25.05" customHeight="1" x14ac:dyDescent="0.3">
      <c r="A570" s="64">
        <v>566</v>
      </c>
      <c r="B570" s="60" t="str">
        <f t="shared" si="68"/>
        <v/>
      </c>
      <c r="C570" s="118" t="str">
        <f t="shared" si="69"/>
        <v/>
      </c>
      <c r="D570" s="41" t="str">
        <f t="shared" si="64"/>
        <v/>
      </c>
      <c r="E570" s="65"/>
      <c r="F570" s="38" t="str">
        <f t="shared" si="65"/>
        <v/>
      </c>
      <c r="G570" s="49" t="str">
        <f t="shared" si="66"/>
        <v/>
      </c>
      <c r="H570" s="49" t="str">
        <f t="shared" si="67"/>
        <v/>
      </c>
      <c r="I570" s="119"/>
      <c r="J570" s="119"/>
      <c r="K570" s="119"/>
      <c r="L570" s="11"/>
      <c r="M570" s="65"/>
      <c r="N570" s="123"/>
      <c r="O570" s="123"/>
      <c r="P570" s="120"/>
      <c r="Q570" s="79"/>
      <c r="R570" s="123"/>
      <c r="S570" s="123"/>
      <c r="T570" s="123"/>
      <c r="U570" s="124" t="str">
        <f t="shared" si="63"/>
        <v/>
      </c>
      <c r="V570" s="116"/>
      <c r="W570" s="121"/>
    </row>
    <row r="571" spans="1:23" ht="25.05" customHeight="1" x14ac:dyDescent="0.3">
      <c r="A571" s="64">
        <v>567</v>
      </c>
      <c r="B571" s="60" t="str">
        <f t="shared" si="68"/>
        <v/>
      </c>
      <c r="C571" s="118" t="str">
        <f t="shared" si="69"/>
        <v/>
      </c>
      <c r="D571" s="41" t="str">
        <f t="shared" si="64"/>
        <v/>
      </c>
      <c r="E571" s="65"/>
      <c r="F571" s="38" t="str">
        <f t="shared" si="65"/>
        <v/>
      </c>
      <c r="G571" s="49" t="str">
        <f t="shared" si="66"/>
        <v/>
      </c>
      <c r="H571" s="49" t="str">
        <f t="shared" si="67"/>
        <v/>
      </c>
      <c r="I571" s="119"/>
      <c r="J571" s="119"/>
      <c r="K571" s="119"/>
      <c r="L571" s="11"/>
      <c r="M571" s="65"/>
      <c r="N571" s="123"/>
      <c r="O571" s="123"/>
      <c r="P571" s="120"/>
      <c r="Q571" s="79"/>
      <c r="R571" s="123"/>
      <c r="S571" s="123"/>
      <c r="T571" s="123"/>
      <c r="U571" s="124" t="str">
        <f t="shared" si="63"/>
        <v/>
      </c>
      <c r="V571" s="116"/>
      <c r="W571" s="121"/>
    </row>
    <row r="572" spans="1:23" ht="25.05" customHeight="1" x14ac:dyDescent="0.3">
      <c r="A572" s="64">
        <v>568</v>
      </c>
      <c r="B572" s="60" t="str">
        <f t="shared" si="68"/>
        <v/>
      </c>
      <c r="C572" s="118" t="str">
        <f t="shared" si="69"/>
        <v/>
      </c>
      <c r="D572" s="41" t="str">
        <f t="shared" si="64"/>
        <v/>
      </c>
      <c r="E572" s="65"/>
      <c r="F572" s="38" t="str">
        <f t="shared" si="65"/>
        <v/>
      </c>
      <c r="G572" s="49" t="str">
        <f t="shared" si="66"/>
        <v/>
      </c>
      <c r="H572" s="49" t="str">
        <f t="shared" si="67"/>
        <v/>
      </c>
      <c r="I572" s="119"/>
      <c r="J572" s="119"/>
      <c r="K572" s="119"/>
      <c r="L572" s="11"/>
      <c r="M572" s="65"/>
      <c r="N572" s="123"/>
      <c r="O572" s="123"/>
      <c r="P572" s="120"/>
      <c r="Q572" s="79"/>
      <c r="R572" s="123"/>
      <c r="S572" s="123"/>
      <c r="T572" s="123"/>
      <c r="U572" s="124" t="str">
        <f t="shared" si="63"/>
        <v/>
      </c>
      <c r="V572" s="116"/>
      <c r="W572" s="121"/>
    </row>
    <row r="573" spans="1:23" ht="25.05" customHeight="1" x14ac:dyDescent="0.3">
      <c r="A573" s="64">
        <v>569</v>
      </c>
      <c r="B573" s="60" t="str">
        <f t="shared" si="68"/>
        <v/>
      </c>
      <c r="C573" s="118" t="str">
        <f t="shared" si="69"/>
        <v/>
      </c>
      <c r="D573" s="41" t="str">
        <f t="shared" si="64"/>
        <v/>
      </c>
      <c r="E573" s="65"/>
      <c r="F573" s="38" t="str">
        <f t="shared" si="65"/>
        <v/>
      </c>
      <c r="G573" s="49" t="str">
        <f t="shared" si="66"/>
        <v/>
      </c>
      <c r="H573" s="49" t="str">
        <f t="shared" si="67"/>
        <v/>
      </c>
      <c r="I573" s="119"/>
      <c r="J573" s="119"/>
      <c r="K573" s="119"/>
      <c r="L573" s="11"/>
      <c r="M573" s="65"/>
      <c r="N573" s="123"/>
      <c r="O573" s="123"/>
      <c r="P573" s="120"/>
      <c r="Q573" s="79"/>
      <c r="R573" s="123"/>
      <c r="S573" s="123"/>
      <c r="T573" s="123"/>
      <c r="U573" s="124" t="str">
        <f t="shared" si="63"/>
        <v/>
      </c>
      <c r="V573" s="116"/>
      <c r="W573" s="121"/>
    </row>
    <row r="574" spans="1:23" ht="25.05" customHeight="1" x14ac:dyDescent="0.3">
      <c r="A574" s="64">
        <v>570</v>
      </c>
      <c r="B574" s="60" t="str">
        <f t="shared" si="68"/>
        <v/>
      </c>
      <c r="C574" s="118" t="str">
        <f t="shared" si="69"/>
        <v/>
      </c>
      <c r="D574" s="41" t="str">
        <f t="shared" si="64"/>
        <v/>
      </c>
      <c r="E574" s="65"/>
      <c r="F574" s="38" t="str">
        <f t="shared" si="65"/>
        <v/>
      </c>
      <c r="G574" s="49" t="str">
        <f t="shared" si="66"/>
        <v/>
      </c>
      <c r="H574" s="49" t="str">
        <f t="shared" si="67"/>
        <v/>
      </c>
      <c r="I574" s="119"/>
      <c r="J574" s="119"/>
      <c r="K574" s="119"/>
      <c r="L574" s="11"/>
      <c r="M574" s="65"/>
      <c r="N574" s="123"/>
      <c r="O574" s="123"/>
      <c r="P574" s="120"/>
      <c r="Q574" s="79"/>
      <c r="R574" s="123"/>
      <c r="S574" s="123"/>
      <c r="T574" s="123"/>
      <c r="U574" s="124" t="str">
        <f t="shared" si="63"/>
        <v/>
      </c>
      <c r="V574" s="116"/>
      <c r="W574" s="121"/>
    </row>
    <row r="575" spans="1:23" ht="25.05" customHeight="1" x14ac:dyDescent="0.3">
      <c r="A575" s="64">
        <v>571</v>
      </c>
      <c r="B575" s="60" t="str">
        <f t="shared" si="68"/>
        <v/>
      </c>
      <c r="C575" s="118" t="str">
        <f t="shared" si="69"/>
        <v/>
      </c>
      <c r="D575" s="41" t="str">
        <f t="shared" si="64"/>
        <v/>
      </c>
      <c r="E575" s="65"/>
      <c r="F575" s="38" t="str">
        <f t="shared" si="65"/>
        <v/>
      </c>
      <c r="G575" s="49" t="str">
        <f t="shared" si="66"/>
        <v/>
      </c>
      <c r="H575" s="49" t="str">
        <f t="shared" si="67"/>
        <v/>
      </c>
      <c r="I575" s="119"/>
      <c r="J575" s="119"/>
      <c r="K575" s="119"/>
      <c r="L575" s="11"/>
      <c r="M575" s="65"/>
      <c r="N575" s="123"/>
      <c r="O575" s="123"/>
      <c r="P575" s="120"/>
      <c r="Q575" s="79"/>
      <c r="R575" s="123"/>
      <c r="S575" s="123"/>
      <c r="T575" s="123"/>
      <c r="U575" s="124" t="str">
        <f t="shared" si="63"/>
        <v/>
      </c>
      <c r="V575" s="116"/>
      <c r="W575" s="121"/>
    </row>
    <row r="576" spans="1:23" ht="25.05" customHeight="1" x14ac:dyDescent="0.3">
      <c r="A576" s="64">
        <v>572</v>
      </c>
      <c r="B576" s="60" t="str">
        <f t="shared" si="68"/>
        <v/>
      </c>
      <c r="C576" s="118" t="str">
        <f t="shared" si="69"/>
        <v/>
      </c>
      <c r="D576" s="41" t="str">
        <f t="shared" si="64"/>
        <v/>
      </c>
      <c r="E576" s="65"/>
      <c r="F576" s="38" t="str">
        <f t="shared" si="65"/>
        <v/>
      </c>
      <c r="G576" s="49" t="str">
        <f t="shared" si="66"/>
        <v/>
      </c>
      <c r="H576" s="49" t="str">
        <f t="shared" si="67"/>
        <v/>
      </c>
      <c r="I576" s="119"/>
      <c r="J576" s="119"/>
      <c r="K576" s="119"/>
      <c r="L576" s="11"/>
      <c r="M576" s="65"/>
      <c r="N576" s="123"/>
      <c r="O576" s="123"/>
      <c r="P576" s="120"/>
      <c r="Q576" s="79"/>
      <c r="R576" s="123"/>
      <c r="S576" s="123"/>
      <c r="T576" s="123"/>
      <c r="U576" s="124" t="str">
        <f t="shared" si="63"/>
        <v/>
      </c>
      <c r="V576" s="116"/>
      <c r="W576" s="121"/>
    </row>
    <row r="577" spans="1:23" ht="25.05" customHeight="1" x14ac:dyDescent="0.3">
      <c r="A577" s="64">
        <v>573</v>
      </c>
      <c r="B577" s="60" t="str">
        <f t="shared" si="68"/>
        <v/>
      </c>
      <c r="C577" s="118" t="str">
        <f t="shared" si="69"/>
        <v/>
      </c>
      <c r="D577" s="41" t="str">
        <f t="shared" si="64"/>
        <v/>
      </c>
      <c r="E577" s="65"/>
      <c r="F577" s="38" t="str">
        <f t="shared" si="65"/>
        <v/>
      </c>
      <c r="G577" s="49" t="str">
        <f t="shared" si="66"/>
        <v/>
      </c>
      <c r="H577" s="49" t="str">
        <f t="shared" si="67"/>
        <v/>
      </c>
      <c r="I577" s="119"/>
      <c r="J577" s="119"/>
      <c r="K577" s="119"/>
      <c r="L577" s="11"/>
      <c r="M577" s="65"/>
      <c r="N577" s="123"/>
      <c r="O577" s="123"/>
      <c r="P577" s="120"/>
      <c r="Q577" s="79"/>
      <c r="R577" s="123"/>
      <c r="S577" s="123"/>
      <c r="T577" s="123"/>
      <c r="U577" s="124" t="str">
        <f t="shared" si="63"/>
        <v/>
      </c>
      <c r="V577" s="116"/>
      <c r="W577" s="121"/>
    </row>
    <row r="578" spans="1:23" ht="25.05" customHeight="1" x14ac:dyDescent="0.3">
      <c r="A578" s="64">
        <v>574</v>
      </c>
      <c r="B578" s="60" t="str">
        <f t="shared" si="68"/>
        <v/>
      </c>
      <c r="C578" s="118" t="str">
        <f t="shared" si="69"/>
        <v/>
      </c>
      <c r="D578" s="41" t="str">
        <f t="shared" si="64"/>
        <v/>
      </c>
      <c r="E578" s="65"/>
      <c r="F578" s="38" t="str">
        <f t="shared" si="65"/>
        <v/>
      </c>
      <c r="G578" s="49" t="str">
        <f t="shared" si="66"/>
        <v/>
      </c>
      <c r="H578" s="49" t="str">
        <f t="shared" si="67"/>
        <v/>
      </c>
      <c r="I578" s="119"/>
      <c r="J578" s="119"/>
      <c r="K578" s="119"/>
      <c r="L578" s="11"/>
      <c r="M578" s="65"/>
      <c r="N578" s="123"/>
      <c r="O578" s="123"/>
      <c r="P578" s="120"/>
      <c r="Q578" s="79"/>
      <c r="R578" s="123"/>
      <c r="S578" s="123"/>
      <c r="T578" s="123"/>
      <c r="U578" s="124" t="str">
        <f t="shared" si="63"/>
        <v/>
      </c>
      <c r="V578" s="116"/>
      <c r="W578" s="121"/>
    </row>
    <row r="579" spans="1:23" ht="25.05" customHeight="1" x14ac:dyDescent="0.3">
      <c r="A579" s="64">
        <v>575</v>
      </c>
      <c r="B579" s="60" t="str">
        <f t="shared" si="68"/>
        <v/>
      </c>
      <c r="C579" s="118" t="str">
        <f t="shared" si="69"/>
        <v/>
      </c>
      <c r="D579" s="41" t="str">
        <f t="shared" si="64"/>
        <v/>
      </c>
      <c r="E579" s="65"/>
      <c r="F579" s="38" t="str">
        <f t="shared" si="65"/>
        <v/>
      </c>
      <c r="G579" s="49" t="str">
        <f t="shared" si="66"/>
        <v/>
      </c>
      <c r="H579" s="49" t="str">
        <f t="shared" si="67"/>
        <v/>
      </c>
      <c r="I579" s="119"/>
      <c r="J579" s="119"/>
      <c r="K579" s="119"/>
      <c r="L579" s="11"/>
      <c r="M579" s="65"/>
      <c r="N579" s="123"/>
      <c r="O579" s="123"/>
      <c r="P579" s="120"/>
      <c r="Q579" s="79"/>
      <c r="R579" s="123"/>
      <c r="S579" s="123"/>
      <c r="T579" s="123"/>
      <c r="U579" s="124" t="str">
        <f t="shared" si="63"/>
        <v/>
      </c>
      <c r="V579" s="116"/>
      <c r="W579" s="121"/>
    </row>
    <row r="580" spans="1:23" ht="25.05" customHeight="1" x14ac:dyDescent="0.3">
      <c r="A580" s="64">
        <v>576</v>
      </c>
      <c r="B580" s="60" t="str">
        <f t="shared" si="68"/>
        <v/>
      </c>
      <c r="C580" s="118" t="str">
        <f t="shared" si="69"/>
        <v/>
      </c>
      <c r="D580" s="41" t="str">
        <f t="shared" si="64"/>
        <v/>
      </c>
      <c r="E580" s="65"/>
      <c r="F580" s="38" t="str">
        <f t="shared" si="65"/>
        <v/>
      </c>
      <c r="G580" s="49" t="str">
        <f t="shared" si="66"/>
        <v/>
      </c>
      <c r="H580" s="49" t="str">
        <f t="shared" si="67"/>
        <v/>
      </c>
      <c r="I580" s="119"/>
      <c r="J580" s="119"/>
      <c r="K580" s="119"/>
      <c r="L580" s="11"/>
      <c r="M580" s="65"/>
      <c r="N580" s="123"/>
      <c r="O580" s="123"/>
      <c r="P580" s="120"/>
      <c r="Q580" s="79"/>
      <c r="R580" s="123"/>
      <c r="S580" s="123"/>
      <c r="T580" s="123"/>
      <c r="U580" s="124" t="str">
        <f t="shared" si="63"/>
        <v/>
      </c>
      <c r="V580" s="116"/>
      <c r="W580" s="121"/>
    </row>
    <row r="581" spans="1:23" ht="25.05" customHeight="1" x14ac:dyDescent="0.3">
      <c r="A581" s="64">
        <v>577</v>
      </c>
      <c r="B581" s="60" t="str">
        <f t="shared" si="68"/>
        <v/>
      </c>
      <c r="C581" s="118" t="str">
        <f t="shared" si="69"/>
        <v/>
      </c>
      <c r="D581" s="41" t="str">
        <f t="shared" si="64"/>
        <v/>
      </c>
      <c r="E581" s="65"/>
      <c r="F581" s="38" t="str">
        <f t="shared" si="65"/>
        <v/>
      </c>
      <c r="G581" s="49" t="str">
        <f t="shared" si="66"/>
        <v/>
      </c>
      <c r="H581" s="49" t="str">
        <f t="shared" si="67"/>
        <v/>
      </c>
      <c r="I581" s="119"/>
      <c r="J581" s="119"/>
      <c r="K581" s="119"/>
      <c r="L581" s="11"/>
      <c r="M581" s="65"/>
      <c r="N581" s="123"/>
      <c r="O581" s="123"/>
      <c r="P581" s="120"/>
      <c r="Q581" s="79"/>
      <c r="R581" s="123"/>
      <c r="S581" s="123"/>
      <c r="T581" s="123"/>
      <c r="U581" s="124" t="str">
        <f t="shared" si="63"/>
        <v/>
      </c>
      <c r="V581" s="116"/>
      <c r="W581" s="121"/>
    </row>
    <row r="582" spans="1:23" ht="25.05" customHeight="1" x14ac:dyDescent="0.3">
      <c r="A582" s="64">
        <v>578</v>
      </c>
      <c r="B582" s="60" t="str">
        <f t="shared" si="68"/>
        <v/>
      </c>
      <c r="C582" s="118" t="str">
        <f t="shared" si="69"/>
        <v/>
      </c>
      <c r="D582" s="41" t="str">
        <f t="shared" si="64"/>
        <v/>
      </c>
      <c r="E582" s="65"/>
      <c r="F582" s="38" t="str">
        <f t="shared" si="65"/>
        <v/>
      </c>
      <c r="G582" s="49" t="str">
        <f t="shared" si="66"/>
        <v/>
      </c>
      <c r="H582" s="49" t="str">
        <f t="shared" si="67"/>
        <v/>
      </c>
      <c r="I582" s="119"/>
      <c r="J582" s="119"/>
      <c r="K582" s="119"/>
      <c r="L582" s="11"/>
      <c r="M582" s="65"/>
      <c r="N582" s="123"/>
      <c r="O582" s="123"/>
      <c r="P582" s="120"/>
      <c r="Q582" s="79"/>
      <c r="R582" s="123"/>
      <c r="S582" s="123"/>
      <c r="T582" s="123"/>
      <c r="U582" s="124" t="str">
        <f t="shared" ref="U582:U645" si="70">IF(AND(ISBLANK(R582),ISBLANK(S582),ISBLANK(T582)),"",R582-(S582+T582))</f>
        <v/>
      </c>
      <c r="V582" s="116"/>
      <c r="W582" s="121"/>
    </row>
    <row r="583" spans="1:23" ht="25.05" customHeight="1" x14ac:dyDescent="0.3">
      <c r="A583" s="64">
        <v>579</v>
      </c>
      <c r="B583" s="60" t="str">
        <f t="shared" si="68"/>
        <v/>
      </c>
      <c r="C583" s="118" t="str">
        <f t="shared" si="69"/>
        <v/>
      </c>
      <c r="D583" s="41" t="str">
        <f t="shared" ref="D583:D646" si="71">IF(J583&lt;&gt;"", $D$5, "")</f>
        <v/>
      </c>
      <c r="E583" s="65"/>
      <c r="F583" s="38" t="str">
        <f t="shared" ref="F583:F646" si="72">IF(J583&lt;&gt;"", $F$5, "")</f>
        <v/>
      </c>
      <c r="G583" s="49" t="str">
        <f t="shared" ref="G583:G646" si="73">IF(J583&lt;&gt;"", $G$5, "")</f>
        <v/>
      </c>
      <c r="H583" s="49" t="str">
        <f t="shared" ref="H583:H646" si="74">IF(J583&lt;&gt;"", $H$5, "")</f>
        <v/>
      </c>
      <c r="I583" s="119"/>
      <c r="J583" s="119"/>
      <c r="K583" s="119"/>
      <c r="L583" s="11"/>
      <c r="M583" s="65"/>
      <c r="N583" s="123"/>
      <c r="O583" s="123"/>
      <c r="P583" s="120"/>
      <c r="Q583" s="79"/>
      <c r="R583" s="123"/>
      <c r="S583" s="123"/>
      <c r="T583" s="123"/>
      <c r="U583" s="124" t="str">
        <f t="shared" si="70"/>
        <v/>
      </c>
      <c r="V583" s="116"/>
      <c r="W583" s="121"/>
    </row>
    <row r="584" spans="1:23" ht="25.05" customHeight="1" x14ac:dyDescent="0.3">
      <c r="A584" s="64">
        <v>580</v>
      </c>
      <c r="B584" s="60" t="str">
        <f t="shared" si="68"/>
        <v/>
      </c>
      <c r="C584" s="118" t="str">
        <f t="shared" si="69"/>
        <v/>
      </c>
      <c r="D584" s="41" t="str">
        <f t="shared" si="71"/>
        <v/>
      </c>
      <c r="E584" s="65"/>
      <c r="F584" s="38" t="str">
        <f t="shared" si="72"/>
        <v/>
      </c>
      <c r="G584" s="49" t="str">
        <f t="shared" si="73"/>
        <v/>
      </c>
      <c r="H584" s="49" t="str">
        <f t="shared" si="74"/>
        <v/>
      </c>
      <c r="I584" s="119"/>
      <c r="J584" s="119"/>
      <c r="K584" s="119"/>
      <c r="L584" s="11"/>
      <c r="M584" s="65"/>
      <c r="N584" s="123"/>
      <c r="O584" s="123"/>
      <c r="P584" s="120"/>
      <c r="Q584" s="79"/>
      <c r="R584" s="123"/>
      <c r="S584" s="123"/>
      <c r="T584" s="123"/>
      <c r="U584" s="124" t="str">
        <f t="shared" si="70"/>
        <v/>
      </c>
      <c r="V584" s="116"/>
      <c r="W584" s="121"/>
    </row>
    <row r="585" spans="1:23" ht="25.05" customHeight="1" x14ac:dyDescent="0.3">
      <c r="A585" s="64">
        <v>581</v>
      </c>
      <c r="B585" s="60" t="str">
        <f t="shared" si="68"/>
        <v/>
      </c>
      <c r="C585" s="118" t="str">
        <f t="shared" si="69"/>
        <v/>
      </c>
      <c r="D585" s="41" t="str">
        <f t="shared" si="71"/>
        <v/>
      </c>
      <c r="E585" s="65"/>
      <c r="F585" s="38" t="str">
        <f t="shared" si="72"/>
        <v/>
      </c>
      <c r="G585" s="49" t="str">
        <f t="shared" si="73"/>
        <v/>
      </c>
      <c r="H585" s="49" t="str">
        <f t="shared" si="74"/>
        <v/>
      </c>
      <c r="I585" s="119"/>
      <c r="J585" s="119"/>
      <c r="K585" s="119"/>
      <c r="L585" s="11"/>
      <c r="M585" s="65"/>
      <c r="N585" s="123"/>
      <c r="O585" s="123"/>
      <c r="P585" s="120"/>
      <c r="Q585" s="79"/>
      <c r="R585" s="123"/>
      <c r="S585" s="123"/>
      <c r="T585" s="123"/>
      <c r="U585" s="124" t="str">
        <f t="shared" si="70"/>
        <v/>
      </c>
      <c r="V585" s="116"/>
      <c r="W585" s="121"/>
    </row>
    <row r="586" spans="1:23" ht="25.05" customHeight="1" x14ac:dyDescent="0.3">
      <c r="A586" s="64">
        <v>582</v>
      </c>
      <c r="B586" s="60" t="str">
        <f t="shared" si="68"/>
        <v/>
      </c>
      <c r="C586" s="118" t="str">
        <f t="shared" si="69"/>
        <v/>
      </c>
      <c r="D586" s="41" t="str">
        <f t="shared" si="71"/>
        <v/>
      </c>
      <c r="E586" s="65"/>
      <c r="F586" s="38" t="str">
        <f t="shared" si="72"/>
        <v/>
      </c>
      <c r="G586" s="49" t="str">
        <f t="shared" si="73"/>
        <v/>
      </c>
      <c r="H586" s="49" t="str">
        <f t="shared" si="74"/>
        <v/>
      </c>
      <c r="I586" s="119"/>
      <c r="J586" s="119"/>
      <c r="K586" s="119"/>
      <c r="L586" s="11"/>
      <c r="M586" s="65"/>
      <c r="N586" s="123"/>
      <c r="O586" s="123"/>
      <c r="P586" s="120"/>
      <c r="Q586" s="79"/>
      <c r="R586" s="123"/>
      <c r="S586" s="123"/>
      <c r="T586" s="123"/>
      <c r="U586" s="124" t="str">
        <f t="shared" si="70"/>
        <v/>
      </c>
      <c r="V586" s="116"/>
      <c r="W586" s="121"/>
    </row>
    <row r="587" spans="1:23" ht="25.05" customHeight="1" x14ac:dyDescent="0.3">
      <c r="A587" s="64">
        <v>583</v>
      </c>
      <c r="B587" s="60" t="str">
        <f t="shared" si="68"/>
        <v/>
      </c>
      <c r="C587" s="118" t="str">
        <f t="shared" si="69"/>
        <v/>
      </c>
      <c r="D587" s="41" t="str">
        <f t="shared" si="71"/>
        <v/>
      </c>
      <c r="E587" s="65"/>
      <c r="F587" s="38" t="str">
        <f t="shared" si="72"/>
        <v/>
      </c>
      <c r="G587" s="49" t="str">
        <f t="shared" si="73"/>
        <v/>
      </c>
      <c r="H587" s="49" t="str">
        <f t="shared" si="74"/>
        <v/>
      </c>
      <c r="I587" s="119"/>
      <c r="J587" s="119"/>
      <c r="K587" s="119"/>
      <c r="L587" s="11"/>
      <c r="M587" s="65"/>
      <c r="N587" s="123"/>
      <c r="O587" s="123"/>
      <c r="P587" s="120"/>
      <c r="Q587" s="79"/>
      <c r="R587" s="123"/>
      <c r="S587" s="123"/>
      <c r="T587" s="123"/>
      <c r="U587" s="124" t="str">
        <f t="shared" si="70"/>
        <v/>
      </c>
      <c r="V587" s="116"/>
      <c r="W587" s="121"/>
    </row>
    <row r="588" spans="1:23" ht="25.05" customHeight="1" x14ac:dyDescent="0.3">
      <c r="A588" s="64">
        <v>584</v>
      </c>
      <c r="B588" s="60" t="str">
        <f t="shared" si="68"/>
        <v/>
      </c>
      <c r="C588" s="118" t="str">
        <f t="shared" si="69"/>
        <v/>
      </c>
      <c r="D588" s="41" t="str">
        <f t="shared" si="71"/>
        <v/>
      </c>
      <c r="E588" s="65"/>
      <c r="F588" s="38" t="str">
        <f t="shared" si="72"/>
        <v/>
      </c>
      <c r="G588" s="49" t="str">
        <f t="shared" si="73"/>
        <v/>
      </c>
      <c r="H588" s="49" t="str">
        <f t="shared" si="74"/>
        <v/>
      </c>
      <c r="I588" s="119"/>
      <c r="J588" s="119"/>
      <c r="K588" s="119"/>
      <c r="L588" s="11"/>
      <c r="M588" s="65"/>
      <c r="N588" s="123"/>
      <c r="O588" s="123"/>
      <c r="P588" s="120"/>
      <c r="Q588" s="79"/>
      <c r="R588" s="123"/>
      <c r="S588" s="123"/>
      <c r="T588" s="123"/>
      <c r="U588" s="124" t="str">
        <f t="shared" si="70"/>
        <v/>
      </c>
      <c r="V588" s="116"/>
      <c r="W588" s="121"/>
    </row>
    <row r="589" spans="1:23" ht="25.05" customHeight="1" x14ac:dyDescent="0.3">
      <c r="A589" s="64">
        <v>585</v>
      </c>
      <c r="B589" s="60" t="str">
        <f t="shared" si="68"/>
        <v/>
      </c>
      <c r="C589" s="118" t="str">
        <f t="shared" si="69"/>
        <v/>
      </c>
      <c r="D589" s="41" t="str">
        <f t="shared" si="71"/>
        <v/>
      </c>
      <c r="E589" s="65"/>
      <c r="F589" s="38" t="str">
        <f t="shared" si="72"/>
        <v/>
      </c>
      <c r="G589" s="49" t="str">
        <f t="shared" si="73"/>
        <v/>
      </c>
      <c r="H589" s="49" t="str">
        <f t="shared" si="74"/>
        <v/>
      </c>
      <c r="I589" s="119"/>
      <c r="J589" s="119"/>
      <c r="K589" s="119"/>
      <c r="L589" s="11"/>
      <c r="M589" s="65"/>
      <c r="N589" s="123"/>
      <c r="O589" s="123"/>
      <c r="P589" s="120"/>
      <c r="Q589" s="79"/>
      <c r="R589" s="123"/>
      <c r="S589" s="123"/>
      <c r="T589" s="123"/>
      <c r="U589" s="124" t="str">
        <f t="shared" si="70"/>
        <v/>
      </c>
      <c r="V589" s="116"/>
      <c r="W589" s="121"/>
    </row>
    <row r="590" spans="1:23" ht="25.05" customHeight="1" x14ac:dyDescent="0.3">
      <c r="A590" s="64">
        <v>586</v>
      </c>
      <c r="B590" s="60" t="str">
        <f t="shared" si="68"/>
        <v/>
      </c>
      <c r="C590" s="118" t="str">
        <f t="shared" si="69"/>
        <v/>
      </c>
      <c r="D590" s="41" t="str">
        <f t="shared" si="71"/>
        <v/>
      </c>
      <c r="E590" s="65"/>
      <c r="F590" s="38" t="str">
        <f t="shared" si="72"/>
        <v/>
      </c>
      <c r="G590" s="49" t="str">
        <f t="shared" si="73"/>
        <v/>
      </c>
      <c r="H590" s="49" t="str">
        <f t="shared" si="74"/>
        <v/>
      </c>
      <c r="I590" s="119"/>
      <c r="J590" s="119"/>
      <c r="K590" s="119"/>
      <c r="L590" s="11"/>
      <c r="M590" s="65"/>
      <c r="N590" s="123"/>
      <c r="O590" s="123"/>
      <c r="P590" s="120"/>
      <c r="Q590" s="79"/>
      <c r="R590" s="123"/>
      <c r="S590" s="123"/>
      <c r="T590" s="123"/>
      <c r="U590" s="124" t="str">
        <f t="shared" si="70"/>
        <v/>
      </c>
      <c r="V590" s="116"/>
      <c r="W590" s="121"/>
    </row>
    <row r="591" spans="1:23" ht="25.05" customHeight="1" x14ac:dyDescent="0.3">
      <c r="A591" s="64">
        <v>587</v>
      </c>
      <c r="B591" s="60" t="str">
        <f t="shared" si="68"/>
        <v/>
      </c>
      <c r="C591" s="118" t="str">
        <f t="shared" si="69"/>
        <v/>
      </c>
      <c r="D591" s="41" t="str">
        <f t="shared" si="71"/>
        <v/>
      </c>
      <c r="E591" s="65"/>
      <c r="F591" s="38" t="str">
        <f t="shared" si="72"/>
        <v/>
      </c>
      <c r="G591" s="49" t="str">
        <f t="shared" si="73"/>
        <v/>
      </c>
      <c r="H591" s="49" t="str">
        <f t="shared" si="74"/>
        <v/>
      </c>
      <c r="I591" s="119"/>
      <c r="J591" s="119"/>
      <c r="K591" s="119"/>
      <c r="L591" s="11"/>
      <c r="M591" s="65"/>
      <c r="N591" s="123"/>
      <c r="O591" s="123"/>
      <c r="P591" s="120"/>
      <c r="Q591" s="79"/>
      <c r="R591" s="123"/>
      <c r="S591" s="123"/>
      <c r="T591" s="123"/>
      <c r="U591" s="124" t="str">
        <f t="shared" si="70"/>
        <v/>
      </c>
      <c r="V591" s="116"/>
      <c r="W591" s="121"/>
    </row>
    <row r="592" spans="1:23" ht="25.05" customHeight="1" x14ac:dyDescent="0.3">
      <c r="A592" s="64">
        <v>588</v>
      </c>
      <c r="B592" s="60" t="str">
        <f t="shared" si="68"/>
        <v/>
      </c>
      <c r="C592" s="118" t="str">
        <f t="shared" si="69"/>
        <v/>
      </c>
      <c r="D592" s="41" t="str">
        <f t="shared" si="71"/>
        <v/>
      </c>
      <c r="E592" s="65"/>
      <c r="F592" s="38" t="str">
        <f t="shared" si="72"/>
        <v/>
      </c>
      <c r="G592" s="49" t="str">
        <f t="shared" si="73"/>
        <v/>
      </c>
      <c r="H592" s="49" t="str">
        <f t="shared" si="74"/>
        <v/>
      </c>
      <c r="I592" s="119"/>
      <c r="J592" s="119"/>
      <c r="K592" s="119"/>
      <c r="L592" s="11"/>
      <c r="M592" s="65"/>
      <c r="N592" s="123"/>
      <c r="O592" s="123"/>
      <c r="P592" s="120"/>
      <c r="Q592" s="79"/>
      <c r="R592" s="123"/>
      <c r="S592" s="123"/>
      <c r="T592" s="123"/>
      <c r="U592" s="124" t="str">
        <f t="shared" si="70"/>
        <v/>
      </c>
      <c r="V592" s="116"/>
      <c r="W592" s="121"/>
    </row>
    <row r="593" spans="1:23" ht="25.05" customHeight="1" x14ac:dyDescent="0.3">
      <c r="A593" s="64">
        <v>589</v>
      </c>
      <c r="B593" s="60" t="str">
        <f t="shared" si="68"/>
        <v/>
      </c>
      <c r="C593" s="118" t="str">
        <f t="shared" si="69"/>
        <v/>
      </c>
      <c r="D593" s="41" t="str">
        <f t="shared" si="71"/>
        <v/>
      </c>
      <c r="E593" s="65"/>
      <c r="F593" s="38" t="str">
        <f t="shared" si="72"/>
        <v/>
      </c>
      <c r="G593" s="49" t="str">
        <f t="shared" si="73"/>
        <v/>
      </c>
      <c r="H593" s="49" t="str">
        <f t="shared" si="74"/>
        <v/>
      </c>
      <c r="I593" s="119"/>
      <c r="J593" s="119"/>
      <c r="K593" s="119"/>
      <c r="L593" s="11"/>
      <c r="M593" s="65"/>
      <c r="N593" s="123"/>
      <c r="O593" s="123"/>
      <c r="P593" s="120"/>
      <c r="Q593" s="79"/>
      <c r="R593" s="123"/>
      <c r="S593" s="123"/>
      <c r="T593" s="123"/>
      <c r="U593" s="124" t="str">
        <f t="shared" si="70"/>
        <v/>
      </c>
      <c r="V593" s="116"/>
      <c r="W593" s="121"/>
    </row>
    <row r="594" spans="1:23" ht="25.05" customHeight="1" x14ac:dyDescent="0.3">
      <c r="A594" s="64">
        <v>590</v>
      </c>
      <c r="B594" s="60" t="str">
        <f t="shared" si="68"/>
        <v/>
      </c>
      <c r="C594" s="118" t="str">
        <f t="shared" si="69"/>
        <v/>
      </c>
      <c r="D594" s="41" t="str">
        <f t="shared" si="71"/>
        <v/>
      </c>
      <c r="E594" s="65"/>
      <c r="F594" s="38" t="str">
        <f t="shared" si="72"/>
        <v/>
      </c>
      <c r="G594" s="49" t="str">
        <f t="shared" si="73"/>
        <v/>
      </c>
      <c r="H594" s="49" t="str">
        <f t="shared" si="74"/>
        <v/>
      </c>
      <c r="I594" s="119"/>
      <c r="J594" s="119"/>
      <c r="K594" s="119"/>
      <c r="L594" s="11"/>
      <c r="M594" s="65"/>
      <c r="N594" s="123"/>
      <c r="O594" s="123"/>
      <c r="P594" s="120"/>
      <c r="Q594" s="79"/>
      <c r="R594" s="123"/>
      <c r="S594" s="123"/>
      <c r="T594" s="123"/>
      <c r="U594" s="124" t="str">
        <f t="shared" si="70"/>
        <v/>
      </c>
      <c r="V594" s="116"/>
      <c r="W594" s="121"/>
    </row>
    <row r="595" spans="1:23" ht="25.05" customHeight="1" x14ac:dyDescent="0.3">
      <c r="A595" s="64">
        <v>591</v>
      </c>
      <c r="B595" s="60" t="str">
        <f t="shared" si="68"/>
        <v/>
      </c>
      <c r="C595" s="118" t="str">
        <f t="shared" si="69"/>
        <v/>
      </c>
      <c r="D595" s="41" t="str">
        <f t="shared" si="71"/>
        <v/>
      </c>
      <c r="E595" s="65"/>
      <c r="F595" s="38" t="str">
        <f t="shared" si="72"/>
        <v/>
      </c>
      <c r="G595" s="49" t="str">
        <f t="shared" si="73"/>
        <v/>
      </c>
      <c r="H595" s="49" t="str">
        <f t="shared" si="74"/>
        <v/>
      </c>
      <c r="I595" s="119"/>
      <c r="J595" s="119"/>
      <c r="K595" s="119"/>
      <c r="L595" s="11"/>
      <c r="M595" s="65"/>
      <c r="N595" s="123"/>
      <c r="O595" s="123"/>
      <c r="P595" s="120"/>
      <c r="Q595" s="79"/>
      <c r="R595" s="123"/>
      <c r="S595" s="123"/>
      <c r="T595" s="123"/>
      <c r="U595" s="124" t="str">
        <f t="shared" si="70"/>
        <v/>
      </c>
      <c r="V595" s="116"/>
      <c r="W595" s="121"/>
    </row>
    <row r="596" spans="1:23" ht="25.05" customHeight="1" x14ac:dyDescent="0.3">
      <c r="A596" s="64">
        <v>592</v>
      </c>
      <c r="B596" s="60" t="str">
        <f t="shared" si="68"/>
        <v/>
      </c>
      <c r="C596" s="118" t="str">
        <f t="shared" si="69"/>
        <v/>
      </c>
      <c r="D596" s="41" t="str">
        <f t="shared" si="71"/>
        <v/>
      </c>
      <c r="E596" s="65"/>
      <c r="F596" s="38" t="str">
        <f t="shared" si="72"/>
        <v/>
      </c>
      <c r="G596" s="49" t="str">
        <f t="shared" si="73"/>
        <v/>
      </c>
      <c r="H596" s="49" t="str">
        <f t="shared" si="74"/>
        <v/>
      </c>
      <c r="I596" s="119"/>
      <c r="J596" s="119"/>
      <c r="K596" s="119"/>
      <c r="L596" s="11"/>
      <c r="M596" s="65"/>
      <c r="N596" s="123"/>
      <c r="O596" s="123"/>
      <c r="P596" s="120"/>
      <c r="Q596" s="79"/>
      <c r="R596" s="123"/>
      <c r="S596" s="123"/>
      <c r="T596" s="123"/>
      <c r="U596" s="124" t="str">
        <f t="shared" si="70"/>
        <v/>
      </c>
      <c r="V596" s="116"/>
      <c r="W596" s="121"/>
    </row>
    <row r="597" spans="1:23" ht="25.05" customHeight="1" x14ac:dyDescent="0.3">
      <c r="A597" s="64">
        <v>593</v>
      </c>
      <c r="B597" s="60" t="str">
        <f t="shared" si="68"/>
        <v/>
      </c>
      <c r="C597" s="118" t="str">
        <f t="shared" si="69"/>
        <v/>
      </c>
      <c r="D597" s="41" t="str">
        <f t="shared" si="71"/>
        <v/>
      </c>
      <c r="E597" s="65"/>
      <c r="F597" s="38" t="str">
        <f t="shared" si="72"/>
        <v/>
      </c>
      <c r="G597" s="49" t="str">
        <f t="shared" si="73"/>
        <v/>
      </c>
      <c r="H597" s="49" t="str">
        <f t="shared" si="74"/>
        <v/>
      </c>
      <c r="I597" s="119"/>
      <c r="J597" s="119"/>
      <c r="K597" s="119"/>
      <c r="L597" s="11"/>
      <c r="M597" s="65"/>
      <c r="N597" s="123"/>
      <c r="O597" s="123"/>
      <c r="P597" s="120"/>
      <c r="Q597" s="79"/>
      <c r="R597" s="123"/>
      <c r="S597" s="123"/>
      <c r="T597" s="123"/>
      <c r="U597" s="124" t="str">
        <f t="shared" si="70"/>
        <v/>
      </c>
      <c r="V597" s="116"/>
      <c r="W597" s="121"/>
    </row>
    <row r="598" spans="1:23" ht="25.05" customHeight="1" x14ac:dyDescent="0.3">
      <c r="A598" s="64">
        <v>594</v>
      </c>
      <c r="B598" s="60" t="str">
        <f t="shared" si="68"/>
        <v/>
      </c>
      <c r="C598" s="118" t="str">
        <f t="shared" si="69"/>
        <v/>
      </c>
      <c r="D598" s="41" t="str">
        <f t="shared" si="71"/>
        <v/>
      </c>
      <c r="E598" s="65"/>
      <c r="F598" s="38" t="str">
        <f t="shared" si="72"/>
        <v/>
      </c>
      <c r="G598" s="49" t="str">
        <f t="shared" si="73"/>
        <v/>
      </c>
      <c r="H598" s="49" t="str">
        <f t="shared" si="74"/>
        <v/>
      </c>
      <c r="I598" s="119"/>
      <c r="J598" s="119"/>
      <c r="K598" s="119"/>
      <c r="L598" s="11"/>
      <c r="M598" s="65"/>
      <c r="N598" s="123"/>
      <c r="O598" s="123"/>
      <c r="P598" s="120"/>
      <c r="Q598" s="79"/>
      <c r="R598" s="123"/>
      <c r="S598" s="123"/>
      <c r="T598" s="123"/>
      <c r="U598" s="124" t="str">
        <f t="shared" si="70"/>
        <v/>
      </c>
      <c r="V598" s="116"/>
      <c r="W598" s="121"/>
    </row>
    <row r="599" spans="1:23" ht="25.05" customHeight="1" x14ac:dyDescent="0.3">
      <c r="A599" s="64">
        <v>595</v>
      </c>
      <c r="B599" s="60" t="str">
        <f t="shared" si="68"/>
        <v/>
      </c>
      <c r="C599" s="118" t="str">
        <f t="shared" si="69"/>
        <v/>
      </c>
      <c r="D599" s="41" t="str">
        <f t="shared" si="71"/>
        <v/>
      </c>
      <c r="E599" s="65"/>
      <c r="F599" s="38" t="str">
        <f t="shared" si="72"/>
        <v/>
      </c>
      <c r="G599" s="49" t="str">
        <f t="shared" si="73"/>
        <v/>
      </c>
      <c r="H599" s="49" t="str">
        <f t="shared" si="74"/>
        <v/>
      </c>
      <c r="I599" s="119"/>
      <c r="J599" s="119"/>
      <c r="K599" s="119"/>
      <c r="L599" s="11"/>
      <c r="M599" s="65"/>
      <c r="N599" s="123"/>
      <c r="O599" s="123"/>
      <c r="P599" s="120"/>
      <c r="Q599" s="79"/>
      <c r="R599" s="123"/>
      <c r="S599" s="123"/>
      <c r="T599" s="123"/>
      <c r="U599" s="124" t="str">
        <f t="shared" si="70"/>
        <v/>
      </c>
      <c r="V599" s="116"/>
      <c r="W599" s="121"/>
    </row>
    <row r="600" spans="1:23" ht="25.05" customHeight="1" x14ac:dyDescent="0.3">
      <c r="A600" s="64">
        <v>596</v>
      </c>
      <c r="B600" s="60" t="str">
        <f t="shared" si="68"/>
        <v/>
      </c>
      <c r="C600" s="118" t="str">
        <f t="shared" si="69"/>
        <v/>
      </c>
      <c r="D600" s="41" t="str">
        <f t="shared" si="71"/>
        <v/>
      </c>
      <c r="E600" s="65"/>
      <c r="F600" s="38" t="str">
        <f t="shared" si="72"/>
        <v/>
      </c>
      <c r="G600" s="49" t="str">
        <f t="shared" si="73"/>
        <v/>
      </c>
      <c r="H600" s="49" t="str">
        <f t="shared" si="74"/>
        <v/>
      </c>
      <c r="I600" s="119"/>
      <c r="J600" s="119"/>
      <c r="K600" s="119"/>
      <c r="L600" s="11"/>
      <c r="M600" s="65"/>
      <c r="N600" s="123"/>
      <c r="O600" s="123"/>
      <c r="P600" s="120"/>
      <c r="Q600" s="79"/>
      <c r="R600" s="123"/>
      <c r="S600" s="123"/>
      <c r="T600" s="123"/>
      <c r="U600" s="124" t="str">
        <f t="shared" si="70"/>
        <v/>
      </c>
      <c r="V600" s="116"/>
      <c r="W600" s="121"/>
    </row>
    <row r="601" spans="1:23" ht="25.05" customHeight="1" x14ac:dyDescent="0.3">
      <c r="A601" s="64">
        <v>597</v>
      </c>
      <c r="B601" s="60" t="str">
        <f t="shared" si="68"/>
        <v/>
      </c>
      <c r="C601" s="118" t="str">
        <f t="shared" si="69"/>
        <v/>
      </c>
      <c r="D601" s="41" t="str">
        <f t="shared" si="71"/>
        <v/>
      </c>
      <c r="E601" s="65"/>
      <c r="F601" s="38" t="str">
        <f t="shared" si="72"/>
        <v/>
      </c>
      <c r="G601" s="49" t="str">
        <f t="shared" si="73"/>
        <v/>
      </c>
      <c r="H601" s="49" t="str">
        <f t="shared" si="74"/>
        <v/>
      </c>
      <c r="I601" s="119"/>
      <c r="J601" s="119"/>
      <c r="K601" s="119"/>
      <c r="L601" s="11"/>
      <c r="M601" s="65"/>
      <c r="N601" s="123"/>
      <c r="O601" s="123"/>
      <c r="P601" s="120"/>
      <c r="Q601" s="79"/>
      <c r="R601" s="123"/>
      <c r="S601" s="123"/>
      <c r="T601" s="123"/>
      <c r="U601" s="124" t="str">
        <f t="shared" si="70"/>
        <v/>
      </c>
      <c r="V601" s="116"/>
      <c r="W601" s="121"/>
    </row>
    <row r="602" spans="1:23" ht="25.05" customHeight="1" x14ac:dyDescent="0.3">
      <c r="A602" s="64">
        <v>598</v>
      </c>
      <c r="B602" s="60" t="str">
        <f t="shared" si="68"/>
        <v/>
      </c>
      <c r="C602" s="118" t="str">
        <f t="shared" si="69"/>
        <v/>
      </c>
      <c r="D602" s="41" t="str">
        <f t="shared" si="71"/>
        <v/>
      </c>
      <c r="E602" s="65"/>
      <c r="F602" s="38" t="str">
        <f t="shared" si="72"/>
        <v/>
      </c>
      <c r="G602" s="49" t="str">
        <f t="shared" si="73"/>
        <v/>
      </c>
      <c r="H602" s="49" t="str">
        <f t="shared" si="74"/>
        <v/>
      </c>
      <c r="I602" s="119"/>
      <c r="J602" s="119"/>
      <c r="K602" s="119"/>
      <c r="L602" s="11"/>
      <c r="M602" s="65"/>
      <c r="N602" s="123"/>
      <c r="O602" s="123"/>
      <c r="P602" s="120"/>
      <c r="Q602" s="79"/>
      <c r="R602" s="123"/>
      <c r="S602" s="123"/>
      <c r="T602" s="123"/>
      <c r="U602" s="124" t="str">
        <f t="shared" si="70"/>
        <v/>
      </c>
      <c r="V602" s="116"/>
      <c r="W602" s="121"/>
    </row>
    <row r="603" spans="1:23" ht="25.05" customHeight="1" x14ac:dyDescent="0.3">
      <c r="A603" s="64">
        <v>599</v>
      </c>
      <c r="B603" s="60" t="str">
        <f t="shared" ref="B603:B666" si="75">IF(J603&lt;&gt;"", $B$5, "")</f>
        <v/>
      </c>
      <c r="C603" s="118" t="str">
        <f t="shared" ref="C603:C666" si="76">IF(J603&lt;&gt;"", $C$5, "")</f>
        <v/>
      </c>
      <c r="D603" s="41" t="str">
        <f t="shared" si="71"/>
        <v/>
      </c>
      <c r="E603" s="65"/>
      <c r="F603" s="38" t="str">
        <f t="shared" si="72"/>
        <v/>
      </c>
      <c r="G603" s="49" t="str">
        <f t="shared" si="73"/>
        <v/>
      </c>
      <c r="H603" s="49" t="str">
        <f t="shared" si="74"/>
        <v/>
      </c>
      <c r="I603" s="119"/>
      <c r="J603" s="119"/>
      <c r="K603" s="119"/>
      <c r="L603" s="11"/>
      <c r="M603" s="65"/>
      <c r="N603" s="123"/>
      <c r="O603" s="123"/>
      <c r="P603" s="120"/>
      <c r="Q603" s="79"/>
      <c r="R603" s="123"/>
      <c r="S603" s="123"/>
      <c r="T603" s="123"/>
      <c r="U603" s="124" t="str">
        <f t="shared" si="70"/>
        <v/>
      </c>
      <c r="V603" s="116"/>
      <c r="W603" s="121"/>
    </row>
    <row r="604" spans="1:23" ht="25.05" customHeight="1" x14ac:dyDescent="0.3">
      <c r="A604" s="64">
        <v>600</v>
      </c>
      <c r="B604" s="60" t="str">
        <f t="shared" si="75"/>
        <v/>
      </c>
      <c r="C604" s="118" t="str">
        <f t="shared" si="76"/>
        <v/>
      </c>
      <c r="D604" s="41" t="str">
        <f t="shared" si="71"/>
        <v/>
      </c>
      <c r="E604" s="65"/>
      <c r="F604" s="38" t="str">
        <f t="shared" si="72"/>
        <v/>
      </c>
      <c r="G604" s="49" t="str">
        <f t="shared" si="73"/>
        <v/>
      </c>
      <c r="H604" s="49" t="str">
        <f t="shared" si="74"/>
        <v/>
      </c>
      <c r="I604" s="119"/>
      <c r="J604" s="119"/>
      <c r="K604" s="119"/>
      <c r="L604" s="11"/>
      <c r="M604" s="65"/>
      <c r="N604" s="123"/>
      <c r="O604" s="123"/>
      <c r="P604" s="120"/>
      <c r="Q604" s="79"/>
      <c r="R604" s="123"/>
      <c r="S604" s="123"/>
      <c r="T604" s="123"/>
      <c r="U604" s="124" t="str">
        <f t="shared" si="70"/>
        <v/>
      </c>
      <c r="V604" s="116"/>
      <c r="W604" s="121"/>
    </row>
    <row r="605" spans="1:23" ht="25.05" customHeight="1" x14ac:dyDescent="0.3">
      <c r="A605" s="64">
        <v>601</v>
      </c>
      <c r="B605" s="60" t="str">
        <f t="shared" si="75"/>
        <v/>
      </c>
      <c r="C605" s="118" t="str">
        <f t="shared" si="76"/>
        <v/>
      </c>
      <c r="D605" s="41" t="str">
        <f t="shared" si="71"/>
        <v/>
      </c>
      <c r="E605" s="65"/>
      <c r="F605" s="38" t="str">
        <f t="shared" si="72"/>
        <v/>
      </c>
      <c r="G605" s="49" t="str">
        <f t="shared" si="73"/>
        <v/>
      </c>
      <c r="H605" s="49" t="str">
        <f t="shared" si="74"/>
        <v/>
      </c>
      <c r="I605" s="119"/>
      <c r="J605" s="119"/>
      <c r="K605" s="119"/>
      <c r="L605" s="11"/>
      <c r="M605" s="65"/>
      <c r="N605" s="123"/>
      <c r="O605" s="123"/>
      <c r="P605" s="120"/>
      <c r="Q605" s="79"/>
      <c r="R605" s="123"/>
      <c r="S605" s="123"/>
      <c r="T605" s="123"/>
      <c r="U605" s="124" t="str">
        <f t="shared" si="70"/>
        <v/>
      </c>
      <c r="V605" s="116"/>
      <c r="W605" s="121"/>
    </row>
    <row r="606" spans="1:23" ht="25.05" customHeight="1" x14ac:dyDescent="0.3">
      <c r="A606" s="64">
        <v>602</v>
      </c>
      <c r="B606" s="60" t="str">
        <f t="shared" si="75"/>
        <v/>
      </c>
      <c r="C606" s="118" t="str">
        <f t="shared" si="76"/>
        <v/>
      </c>
      <c r="D606" s="41" t="str">
        <f t="shared" si="71"/>
        <v/>
      </c>
      <c r="E606" s="65"/>
      <c r="F606" s="38" t="str">
        <f t="shared" si="72"/>
        <v/>
      </c>
      <c r="G606" s="49" t="str">
        <f t="shared" si="73"/>
        <v/>
      </c>
      <c r="H606" s="49" t="str">
        <f t="shared" si="74"/>
        <v/>
      </c>
      <c r="I606" s="119"/>
      <c r="J606" s="119"/>
      <c r="K606" s="119"/>
      <c r="L606" s="11"/>
      <c r="M606" s="65"/>
      <c r="N606" s="123"/>
      <c r="O606" s="123"/>
      <c r="P606" s="120"/>
      <c r="Q606" s="79"/>
      <c r="R606" s="123"/>
      <c r="S606" s="123"/>
      <c r="T606" s="123"/>
      <c r="U606" s="124" t="str">
        <f t="shared" si="70"/>
        <v/>
      </c>
      <c r="V606" s="116"/>
      <c r="W606" s="121"/>
    </row>
    <row r="607" spans="1:23" ht="25.05" customHeight="1" x14ac:dyDescent="0.3">
      <c r="A607" s="64">
        <v>603</v>
      </c>
      <c r="B607" s="60" t="str">
        <f t="shared" si="75"/>
        <v/>
      </c>
      <c r="C607" s="118" t="str">
        <f t="shared" si="76"/>
        <v/>
      </c>
      <c r="D607" s="41" t="str">
        <f t="shared" si="71"/>
        <v/>
      </c>
      <c r="E607" s="65"/>
      <c r="F607" s="38" t="str">
        <f t="shared" si="72"/>
        <v/>
      </c>
      <c r="G607" s="49" t="str">
        <f t="shared" si="73"/>
        <v/>
      </c>
      <c r="H607" s="49" t="str">
        <f t="shared" si="74"/>
        <v/>
      </c>
      <c r="I607" s="119"/>
      <c r="J607" s="119"/>
      <c r="K607" s="119"/>
      <c r="L607" s="11"/>
      <c r="M607" s="65"/>
      <c r="N607" s="123"/>
      <c r="O607" s="123"/>
      <c r="P607" s="120"/>
      <c r="Q607" s="79"/>
      <c r="R607" s="123"/>
      <c r="S607" s="123"/>
      <c r="T607" s="123"/>
      <c r="U607" s="124" t="str">
        <f t="shared" si="70"/>
        <v/>
      </c>
      <c r="V607" s="116"/>
      <c r="W607" s="121"/>
    </row>
    <row r="608" spans="1:23" ht="25.05" customHeight="1" x14ac:dyDescent="0.3">
      <c r="A608" s="64">
        <v>604</v>
      </c>
      <c r="B608" s="60" t="str">
        <f t="shared" si="75"/>
        <v/>
      </c>
      <c r="C608" s="118" t="str">
        <f t="shared" si="76"/>
        <v/>
      </c>
      <c r="D608" s="41" t="str">
        <f t="shared" si="71"/>
        <v/>
      </c>
      <c r="E608" s="65"/>
      <c r="F608" s="38" t="str">
        <f t="shared" si="72"/>
        <v/>
      </c>
      <c r="G608" s="49" t="str">
        <f t="shared" si="73"/>
        <v/>
      </c>
      <c r="H608" s="49" t="str">
        <f t="shared" si="74"/>
        <v/>
      </c>
      <c r="I608" s="119"/>
      <c r="J608" s="119"/>
      <c r="K608" s="119"/>
      <c r="L608" s="11"/>
      <c r="M608" s="65"/>
      <c r="N608" s="123"/>
      <c r="O608" s="123"/>
      <c r="P608" s="120"/>
      <c r="Q608" s="79"/>
      <c r="R608" s="123"/>
      <c r="S608" s="123"/>
      <c r="T608" s="123"/>
      <c r="U608" s="124" t="str">
        <f t="shared" si="70"/>
        <v/>
      </c>
      <c r="V608" s="116"/>
      <c r="W608" s="121"/>
    </row>
    <row r="609" spans="1:23" ht="25.05" customHeight="1" x14ac:dyDescent="0.3">
      <c r="A609" s="64">
        <v>605</v>
      </c>
      <c r="B609" s="60" t="str">
        <f t="shared" si="75"/>
        <v/>
      </c>
      <c r="C609" s="118" t="str">
        <f t="shared" si="76"/>
        <v/>
      </c>
      <c r="D609" s="41" t="str">
        <f t="shared" si="71"/>
        <v/>
      </c>
      <c r="E609" s="65"/>
      <c r="F609" s="38" t="str">
        <f t="shared" si="72"/>
        <v/>
      </c>
      <c r="G609" s="49" t="str">
        <f t="shared" si="73"/>
        <v/>
      </c>
      <c r="H609" s="49" t="str">
        <f t="shared" si="74"/>
        <v/>
      </c>
      <c r="I609" s="119"/>
      <c r="J609" s="119"/>
      <c r="K609" s="119"/>
      <c r="L609" s="11"/>
      <c r="M609" s="65"/>
      <c r="N609" s="123"/>
      <c r="O609" s="123"/>
      <c r="P609" s="120"/>
      <c r="Q609" s="79"/>
      <c r="R609" s="123"/>
      <c r="S609" s="123"/>
      <c r="T609" s="123"/>
      <c r="U609" s="124" t="str">
        <f t="shared" si="70"/>
        <v/>
      </c>
      <c r="V609" s="116"/>
      <c r="W609" s="121"/>
    </row>
    <row r="610" spans="1:23" ht="25.05" customHeight="1" x14ac:dyDescent="0.3">
      <c r="A610" s="64">
        <v>606</v>
      </c>
      <c r="B610" s="60" t="str">
        <f t="shared" si="75"/>
        <v/>
      </c>
      <c r="C610" s="118" t="str">
        <f t="shared" si="76"/>
        <v/>
      </c>
      <c r="D610" s="41" t="str">
        <f t="shared" si="71"/>
        <v/>
      </c>
      <c r="E610" s="65"/>
      <c r="F610" s="38" t="str">
        <f t="shared" si="72"/>
        <v/>
      </c>
      <c r="G610" s="49" t="str">
        <f t="shared" si="73"/>
        <v/>
      </c>
      <c r="H610" s="49" t="str">
        <f t="shared" si="74"/>
        <v/>
      </c>
      <c r="I610" s="119"/>
      <c r="J610" s="119"/>
      <c r="K610" s="119"/>
      <c r="L610" s="11"/>
      <c r="M610" s="65"/>
      <c r="N610" s="123"/>
      <c r="O610" s="123"/>
      <c r="P610" s="120"/>
      <c r="Q610" s="79"/>
      <c r="R610" s="123"/>
      <c r="S610" s="123"/>
      <c r="T610" s="123"/>
      <c r="U610" s="124" t="str">
        <f t="shared" si="70"/>
        <v/>
      </c>
      <c r="V610" s="116"/>
      <c r="W610" s="121"/>
    </row>
    <row r="611" spans="1:23" ht="25.05" customHeight="1" x14ac:dyDescent="0.3">
      <c r="A611" s="64">
        <v>607</v>
      </c>
      <c r="B611" s="60" t="str">
        <f t="shared" si="75"/>
        <v/>
      </c>
      <c r="C611" s="118" t="str">
        <f t="shared" si="76"/>
        <v/>
      </c>
      <c r="D611" s="41" t="str">
        <f t="shared" si="71"/>
        <v/>
      </c>
      <c r="E611" s="65"/>
      <c r="F611" s="38" t="str">
        <f t="shared" si="72"/>
        <v/>
      </c>
      <c r="G611" s="49" t="str">
        <f t="shared" si="73"/>
        <v/>
      </c>
      <c r="H611" s="49" t="str">
        <f t="shared" si="74"/>
        <v/>
      </c>
      <c r="I611" s="119"/>
      <c r="J611" s="119"/>
      <c r="K611" s="119"/>
      <c r="L611" s="11"/>
      <c r="M611" s="65"/>
      <c r="N611" s="123"/>
      <c r="O611" s="123"/>
      <c r="P611" s="120"/>
      <c r="Q611" s="79"/>
      <c r="R611" s="123"/>
      <c r="S611" s="123"/>
      <c r="T611" s="123"/>
      <c r="U611" s="124" t="str">
        <f t="shared" si="70"/>
        <v/>
      </c>
      <c r="V611" s="116"/>
      <c r="W611" s="121"/>
    </row>
    <row r="612" spans="1:23" ht="25.05" customHeight="1" x14ac:dyDescent="0.3">
      <c r="A612" s="64">
        <v>608</v>
      </c>
      <c r="B612" s="60" t="str">
        <f t="shared" si="75"/>
        <v/>
      </c>
      <c r="C612" s="118" t="str">
        <f t="shared" si="76"/>
        <v/>
      </c>
      <c r="D612" s="41" t="str">
        <f t="shared" si="71"/>
        <v/>
      </c>
      <c r="E612" s="65"/>
      <c r="F612" s="38" t="str">
        <f t="shared" si="72"/>
        <v/>
      </c>
      <c r="G612" s="49" t="str">
        <f t="shared" si="73"/>
        <v/>
      </c>
      <c r="H612" s="49" t="str">
        <f t="shared" si="74"/>
        <v/>
      </c>
      <c r="I612" s="119"/>
      <c r="J612" s="119"/>
      <c r="K612" s="119"/>
      <c r="L612" s="11"/>
      <c r="M612" s="65"/>
      <c r="N612" s="123"/>
      <c r="O612" s="123"/>
      <c r="P612" s="120"/>
      <c r="Q612" s="79"/>
      <c r="R612" s="123"/>
      <c r="S612" s="123"/>
      <c r="T612" s="123"/>
      <c r="U612" s="124" t="str">
        <f t="shared" si="70"/>
        <v/>
      </c>
      <c r="V612" s="116"/>
      <c r="W612" s="121"/>
    </row>
    <row r="613" spans="1:23" ht="25.05" customHeight="1" x14ac:dyDescent="0.3">
      <c r="A613" s="64">
        <v>609</v>
      </c>
      <c r="B613" s="60" t="str">
        <f t="shared" si="75"/>
        <v/>
      </c>
      <c r="C613" s="118" t="str">
        <f t="shared" si="76"/>
        <v/>
      </c>
      <c r="D613" s="41" t="str">
        <f t="shared" si="71"/>
        <v/>
      </c>
      <c r="E613" s="65"/>
      <c r="F613" s="38" t="str">
        <f t="shared" si="72"/>
        <v/>
      </c>
      <c r="G613" s="49" t="str">
        <f t="shared" si="73"/>
        <v/>
      </c>
      <c r="H613" s="49" t="str">
        <f t="shared" si="74"/>
        <v/>
      </c>
      <c r="I613" s="119"/>
      <c r="J613" s="119"/>
      <c r="K613" s="119"/>
      <c r="L613" s="11"/>
      <c r="M613" s="65"/>
      <c r="N613" s="123"/>
      <c r="O613" s="123"/>
      <c r="P613" s="120"/>
      <c r="Q613" s="79"/>
      <c r="R613" s="123"/>
      <c r="S613" s="123"/>
      <c r="T613" s="123"/>
      <c r="U613" s="124" t="str">
        <f t="shared" si="70"/>
        <v/>
      </c>
      <c r="V613" s="116"/>
      <c r="W613" s="121"/>
    </row>
    <row r="614" spans="1:23" ht="25.05" customHeight="1" x14ac:dyDescent="0.3">
      <c r="A614" s="64">
        <v>610</v>
      </c>
      <c r="B614" s="60" t="str">
        <f t="shared" si="75"/>
        <v/>
      </c>
      <c r="C614" s="118" t="str">
        <f t="shared" si="76"/>
        <v/>
      </c>
      <c r="D614" s="41" t="str">
        <f t="shared" si="71"/>
        <v/>
      </c>
      <c r="E614" s="65"/>
      <c r="F614" s="38" t="str">
        <f t="shared" si="72"/>
        <v/>
      </c>
      <c r="G614" s="49" t="str">
        <f t="shared" si="73"/>
        <v/>
      </c>
      <c r="H614" s="49" t="str">
        <f t="shared" si="74"/>
        <v/>
      </c>
      <c r="I614" s="119"/>
      <c r="J614" s="119"/>
      <c r="K614" s="119"/>
      <c r="L614" s="11"/>
      <c r="M614" s="65"/>
      <c r="N614" s="123"/>
      <c r="O614" s="123"/>
      <c r="P614" s="120"/>
      <c r="Q614" s="79"/>
      <c r="R614" s="123"/>
      <c r="S614" s="123"/>
      <c r="T614" s="123"/>
      <c r="U614" s="124" t="str">
        <f t="shared" si="70"/>
        <v/>
      </c>
      <c r="V614" s="116"/>
      <c r="W614" s="121"/>
    </row>
    <row r="615" spans="1:23" ht="25.05" customHeight="1" x14ac:dyDescent="0.3">
      <c r="A615" s="64">
        <v>611</v>
      </c>
      <c r="B615" s="60" t="str">
        <f t="shared" si="75"/>
        <v/>
      </c>
      <c r="C615" s="118" t="str">
        <f t="shared" si="76"/>
        <v/>
      </c>
      <c r="D615" s="41" t="str">
        <f t="shared" si="71"/>
        <v/>
      </c>
      <c r="E615" s="65"/>
      <c r="F615" s="38" t="str">
        <f t="shared" si="72"/>
        <v/>
      </c>
      <c r="G615" s="49" t="str">
        <f t="shared" si="73"/>
        <v/>
      </c>
      <c r="H615" s="49" t="str">
        <f t="shared" si="74"/>
        <v/>
      </c>
      <c r="I615" s="119"/>
      <c r="J615" s="119"/>
      <c r="K615" s="119"/>
      <c r="L615" s="11"/>
      <c r="M615" s="65"/>
      <c r="N615" s="123"/>
      <c r="O615" s="123"/>
      <c r="P615" s="120"/>
      <c r="Q615" s="79"/>
      <c r="R615" s="123"/>
      <c r="S615" s="123"/>
      <c r="T615" s="123"/>
      <c r="U615" s="124" t="str">
        <f t="shared" si="70"/>
        <v/>
      </c>
      <c r="V615" s="116"/>
      <c r="W615" s="121"/>
    </row>
    <row r="616" spans="1:23" ht="25.05" customHeight="1" x14ac:dyDescent="0.3">
      <c r="A616" s="64">
        <v>612</v>
      </c>
      <c r="B616" s="60" t="str">
        <f t="shared" si="75"/>
        <v/>
      </c>
      <c r="C616" s="118" t="str">
        <f t="shared" si="76"/>
        <v/>
      </c>
      <c r="D616" s="41" t="str">
        <f t="shared" si="71"/>
        <v/>
      </c>
      <c r="E616" s="65"/>
      <c r="F616" s="38" t="str">
        <f t="shared" si="72"/>
        <v/>
      </c>
      <c r="G616" s="49" t="str">
        <f t="shared" si="73"/>
        <v/>
      </c>
      <c r="H616" s="49" t="str">
        <f t="shared" si="74"/>
        <v/>
      </c>
      <c r="I616" s="119"/>
      <c r="J616" s="119"/>
      <c r="K616" s="119"/>
      <c r="L616" s="11"/>
      <c r="M616" s="65"/>
      <c r="N616" s="123"/>
      <c r="O616" s="123"/>
      <c r="P616" s="120"/>
      <c r="Q616" s="79"/>
      <c r="R616" s="123"/>
      <c r="S616" s="123"/>
      <c r="T616" s="123"/>
      <c r="U616" s="124" t="str">
        <f t="shared" si="70"/>
        <v/>
      </c>
      <c r="V616" s="116"/>
      <c r="W616" s="121"/>
    </row>
    <row r="617" spans="1:23" ht="25.05" customHeight="1" x14ac:dyDescent="0.3">
      <c r="A617" s="64">
        <v>613</v>
      </c>
      <c r="B617" s="60" t="str">
        <f t="shared" si="75"/>
        <v/>
      </c>
      <c r="C617" s="118" t="str">
        <f t="shared" si="76"/>
        <v/>
      </c>
      <c r="D617" s="41" t="str">
        <f t="shared" si="71"/>
        <v/>
      </c>
      <c r="E617" s="65"/>
      <c r="F617" s="38" t="str">
        <f t="shared" si="72"/>
        <v/>
      </c>
      <c r="G617" s="49" t="str">
        <f t="shared" si="73"/>
        <v/>
      </c>
      <c r="H617" s="49" t="str">
        <f t="shared" si="74"/>
        <v/>
      </c>
      <c r="I617" s="119"/>
      <c r="J617" s="119"/>
      <c r="K617" s="119"/>
      <c r="L617" s="11"/>
      <c r="M617" s="65"/>
      <c r="N617" s="123"/>
      <c r="O617" s="123"/>
      <c r="P617" s="120"/>
      <c r="Q617" s="79"/>
      <c r="R617" s="123"/>
      <c r="S617" s="123"/>
      <c r="T617" s="123"/>
      <c r="U617" s="124" t="str">
        <f t="shared" si="70"/>
        <v/>
      </c>
      <c r="V617" s="116"/>
      <c r="W617" s="121"/>
    </row>
    <row r="618" spans="1:23" ht="25.05" customHeight="1" x14ac:dyDescent="0.3">
      <c r="A618" s="64">
        <v>614</v>
      </c>
      <c r="B618" s="60" t="str">
        <f t="shared" si="75"/>
        <v/>
      </c>
      <c r="C618" s="118" t="str">
        <f t="shared" si="76"/>
        <v/>
      </c>
      <c r="D618" s="41" t="str">
        <f t="shared" si="71"/>
        <v/>
      </c>
      <c r="E618" s="65"/>
      <c r="F618" s="38" t="str">
        <f t="shared" si="72"/>
        <v/>
      </c>
      <c r="G618" s="49" t="str">
        <f t="shared" si="73"/>
        <v/>
      </c>
      <c r="H618" s="49" t="str">
        <f t="shared" si="74"/>
        <v/>
      </c>
      <c r="I618" s="119"/>
      <c r="J618" s="119"/>
      <c r="K618" s="119"/>
      <c r="L618" s="11"/>
      <c r="M618" s="65"/>
      <c r="N618" s="123"/>
      <c r="O618" s="123"/>
      <c r="P618" s="120"/>
      <c r="Q618" s="79"/>
      <c r="R618" s="123"/>
      <c r="S618" s="123"/>
      <c r="T618" s="123"/>
      <c r="U618" s="124" t="str">
        <f t="shared" si="70"/>
        <v/>
      </c>
      <c r="V618" s="116"/>
      <c r="W618" s="121"/>
    </row>
    <row r="619" spans="1:23" ht="25.05" customHeight="1" x14ac:dyDescent="0.3">
      <c r="A619" s="64">
        <v>615</v>
      </c>
      <c r="B619" s="60" t="str">
        <f t="shared" si="75"/>
        <v/>
      </c>
      <c r="C619" s="118" t="str">
        <f t="shared" si="76"/>
        <v/>
      </c>
      <c r="D619" s="41" t="str">
        <f t="shared" si="71"/>
        <v/>
      </c>
      <c r="E619" s="65"/>
      <c r="F619" s="38" t="str">
        <f t="shared" si="72"/>
        <v/>
      </c>
      <c r="G619" s="49" t="str">
        <f t="shared" si="73"/>
        <v/>
      </c>
      <c r="H619" s="49" t="str">
        <f t="shared" si="74"/>
        <v/>
      </c>
      <c r="I619" s="119"/>
      <c r="J619" s="119"/>
      <c r="K619" s="119"/>
      <c r="L619" s="11"/>
      <c r="M619" s="65"/>
      <c r="N619" s="123"/>
      <c r="O619" s="123"/>
      <c r="P619" s="120"/>
      <c r="Q619" s="79"/>
      <c r="R619" s="123"/>
      <c r="S619" s="123"/>
      <c r="T619" s="123"/>
      <c r="U619" s="124" t="str">
        <f t="shared" si="70"/>
        <v/>
      </c>
      <c r="V619" s="116"/>
      <c r="W619" s="121"/>
    </row>
    <row r="620" spans="1:23" ht="25.05" customHeight="1" x14ac:dyDescent="0.3">
      <c r="A620" s="64">
        <v>616</v>
      </c>
      <c r="B620" s="60" t="str">
        <f t="shared" si="75"/>
        <v/>
      </c>
      <c r="C620" s="118" t="str">
        <f t="shared" si="76"/>
        <v/>
      </c>
      <c r="D620" s="41" t="str">
        <f t="shared" si="71"/>
        <v/>
      </c>
      <c r="E620" s="65"/>
      <c r="F620" s="38" t="str">
        <f t="shared" si="72"/>
        <v/>
      </c>
      <c r="G620" s="49" t="str">
        <f t="shared" si="73"/>
        <v/>
      </c>
      <c r="H620" s="49" t="str">
        <f t="shared" si="74"/>
        <v/>
      </c>
      <c r="I620" s="119"/>
      <c r="J620" s="119"/>
      <c r="K620" s="119"/>
      <c r="L620" s="11"/>
      <c r="M620" s="65"/>
      <c r="N620" s="123"/>
      <c r="O620" s="123"/>
      <c r="P620" s="120"/>
      <c r="Q620" s="79"/>
      <c r="R620" s="123"/>
      <c r="S620" s="123"/>
      <c r="T620" s="123"/>
      <c r="U620" s="124" t="str">
        <f t="shared" si="70"/>
        <v/>
      </c>
      <c r="V620" s="116"/>
      <c r="W620" s="121"/>
    </row>
    <row r="621" spans="1:23" ht="25.05" customHeight="1" x14ac:dyDescent="0.3">
      <c r="A621" s="64">
        <v>617</v>
      </c>
      <c r="B621" s="60" t="str">
        <f t="shared" si="75"/>
        <v/>
      </c>
      <c r="C621" s="118" t="str">
        <f t="shared" si="76"/>
        <v/>
      </c>
      <c r="D621" s="41" t="str">
        <f t="shared" si="71"/>
        <v/>
      </c>
      <c r="E621" s="65"/>
      <c r="F621" s="38" t="str">
        <f t="shared" si="72"/>
        <v/>
      </c>
      <c r="G621" s="49" t="str">
        <f t="shared" si="73"/>
        <v/>
      </c>
      <c r="H621" s="49" t="str">
        <f t="shared" si="74"/>
        <v/>
      </c>
      <c r="I621" s="119"/>
      <c r="J621" s="119"/>
      <c r="K621" s="119"/>
      <c r="L621" s="11"/>
      <c r="M621" s="65"/>
      <c r="N621" s="123"/>
      <c r="O621" s="123"/>
      <c r="P621" s="120"/>
      <c r="Q621" s="79"/>
      <c r="R621" s="123"/>
      <c r="S621" s="123"/>
      <c r="T621" s="123"/>
      <c r="U621" s="124" t="str">
        <f t="shared" si="70"/>
        <v/>
      </c>
      <c r="V621" s="116"/>
      <c r="W621" s="121"/>
    </row>
    <row r="622" spans="1:23" ht="25.05" customHeight="1" x14ac:dyDescent="0.3">
      <c r="A622" s="64">
        <v>618</v>
      </c>
      <c r="B622" s="60" t="str">
        <f t="shared" si="75"/>
        <v/>
      </c>
      <c r="C622" s="118" t="str">
        <f t="shared" si="76"/>
        <v/>
      </c>
      <c r="D622" s="41" t="str">
        <f t="shared" si="71"/>
        <v/>
      </c>
      <c r="E622" s="65"/>
      <c r="F622" s="38" t="str">
        <f t="shared" si="72"/>
        <v/>
      </c>
      <c r="G622" s="49" t="str">
        <f t="shared" si="73"/>
        <v/>
      </c>
      <c r="H622" s="49" t="str">
        <f t="shared" si="74"/>
        <v/>
      </c>
      <c r="I622" s="119"/>
      <c r="J622" s="119"/>
      <c r="K622" s="119"/>
      <c r="L622" s="11"/>
      <c r="M622" s="65"/>
      <c r="N622" s="123"/>
      <c r="O622" s="123"/>
      <c r="P622" s="120"/>
      <c r="Q622" s="79"/>
      <c r="R622" s="123"/>
      <c r="S622" s="123"/>
      <c r="T622" s="123"/>
      <c r="U622" s="124" t="str">
        <f t="shared" si="70"/>
        <v/>
      </c>
      <c r="V622" s="116"/>
      <c r="W622" s="121"/>
    </row>
    <row r="623" spans="1:23" ht="25.05" customHeight="1" x14ac:dyDescent="0.3">
      <c r="A623" s="64">
        <v>619</v>
      </c>
      <c r="B623" s="60" t="str">
        <f t="shared" si="75"/>
        <v/>
      </c>
      <c r="C623" s="118" t="str">
        <f t="shared" si="76"/>
        <v/>
      </c>
      <c r="D623" s="41" t="str">
        <f t="shared" si="71"/>
        <v/>
      </c>
      <c r="E623" s="65"/>
      <c r="F623" s="38" t="str">
        <f t="shared" si="72"/>
        <v/>
      </c>
      <c r="G623" s="49" t="str">
        <f t="shared" si="73"/>
        <v/>
      </c>
      <c r="H623" s="49" t="str">
        <f t="shared" si="74"/>
        <v/>
      </c>
      <c r="I623" s="119"/>
      <c r="J623" s="119"/>
      <c r="K623" s="119"/>
      <c r="L623" s="11"/>
      <c r="M623" s="65"/>
      <c r="N623" s="123"/>
      <c r="O623" s="123"/>
      <c r="P623" s="120"/>
      <c r="Q623" s="79"/>
      <c r="R623" s="123"/>
      <c r="S623" s="123"/>
      <c r="T623" s="123"/>
      <c r="U623" s="124" t="str">
        <f t="shared" si="70"/>
        <v/>
      </c>
      <c r="V623" s="116"/>
      <c r="W623" s="121"/>
    </row>
    <row r="624" spans="1:23" ht="25.05" customHeight="1" x14ac:dyDescent="0.3">
      <c r="A624" s="64">
        <v>620</v>
      </c>
      <c r="B624" s="60" t="str">
        <f t="shared" si="75"/>
        <v/>
      </c>
      <c r="C624" s="118" t="str">
        <f t="shared" si="76"/>
        <v/>
      </c>
      <c r="D624" s="41" t="str">
        <f t="shared" si="71"/>
        <v/>
      </c>
      <c r="E624" s="65"/>
      <c r="F624" s="38" t="str">
        <f t="shared" si="72"/>
        <v/>
      </c>
      <c r="G624" s="49" t="str">
        <f t="shared" si="73"/>
        <v/>
      </c>
      <c r="H624" s="49" t="str">
        <f t="shared" si="74"/>
        <v/>
      </c>
      <c r="I624" s="119"/>
      <c r="J624" s="119"/>
      <c r="K624" s="119"/>
      <c r="L624" s="11"/>
      <c r="M624" s="65"/>
      <c r="N624" s="123"/>
      <c r="O624" s="123"/>
      <c r="P624" s="120"/>
      <c r="Q624" s="79"/>
      <c r="R624" s="123"/>
      <c r="S624" s="123"/>
      <c r="T624" s="123"/>
      <c r="U624" s="124" t="str">
        <f t="shared" si="70"/>
        <v/>
      </c>
      <c r="V624" s="116"/>
      <c r="W624" s="121"/>
    </row>
    <row r="625" spans="1:23" ht="25.05" customHeight="1" x14ac:dyDescent="0.3">
      <c r="A625" s="64">
        <v>621</v>
      </c>
      <c r="B625" s="60" t="str">
        <f t="shared" si="75"/>
        <v/>
      </c>
      <c r="C625" s="118" t="str">
        <f t="shared" si="76"/>
        <v/>
      </c>
      <c r="D625" s="41" t="str">
        <f t="shared" si="71"/>
        <v/>
      </c>
      <c r="E625" s="65"/>
      <c r="F625" s="38" t="str">
        <f t="shared" si="72"/>
        <v/>
      </c>
      <c r="G625" s="49" t="str">
        <f t="shared" si="73"/>
        <v/>
      </c>
      <c r="H625" s="49" t="str">
        <f t="shared" si="74"/>
        <v/>
      </c>
      <c r="I625" s="119"/>
      <c r="J625" s="119"/>
      <c r="K625" s="119"/>
      <c r="L625" s="11"/>
      <c r="M625" s="65"/>
      <c r="N625" s="123"/>
      <c r="O625" s="123"/>
      <c r="P625" s="120"/>
      <c r="Q625" s="79"/>
      <c r="R625" s="123"/>
      <c r="S625" s="123"/>
      <c r="T625" s="123"/>
      <c r="U625" s="124" t="str">
        <f t="shared" si="70"/>
        <v/>
      </c>
      <c r="V625" s="116"/>
      <c r="W625" s="121"/>
    </row>
    <row r="626" spans="1:23" ht="25.05" customHeight="1" x14ac:dyDescent="0.3">
      <c r="A626" s="64">
        <v>622</v>
      </c>
      <c r="B626" s="60" t="str">
        <f t="shared" si="75"/>
        <v/>
      </c>
      <c r="C626" s="118" t="str">
        <f t="shared" si="76"/>
        <v/>
      </c>
      <c r="D626" s="41" t="str">
        <f t="shared" si="71"/>
        <v/>
      </c>
      <c r="E626" s="65"/>
      <c r="F626" s="38" t="str">
        <f t="shared" si="72"/>
        <v/>
      </c>
      <c r="G626" s="49" t="str">
        <f t="shared" si="73"/>
        <v/>
      </c>
      <c r="H626" s="49" t="str">
        <f t="shared" si="74"/>
        <v/>
      </c>
      <c r="I626" s="119"/>
      <c r="J626" s="119"/>
      <c r="K626" s="119"/>
      <c r="L626" s="11"/>
      <c r="M626" s="65"/>
      <c r="N626" s="123"/>
      <c r="O626" s="123"/>
      <c r="P626" s="120"/>
      <c r="Q626" s="79"/>
      <c r="R626" s="123"/>
      <c r="S626" s="123"/>
      <c r="T626" s="123"/>
      <c r="U626" s="124" t="str">
        <f t="shared" si="70"/>
        <v/>
      </c>
      <c r="V626" s="116"/>
      <c r="W626" s="121"/>
    </row>
    <row r="627" spans="1:23" ht="25.05" customHeight="1" x14ac:dyDescent="0.3">
      <c r="A627" s="64">
        <v>623</v>
      </c>
      <c r="B627" s="60" t="str">
        <f t="shared" si="75"/>
        <v/>
      </c>
      <c r="C627" s="118" t="str">
        <f t="shared" si="76"/>
        <v/>
      </c>
      <c r="D627" s="41" t="str">
        <f t="shared" si="71"/>
        <v/>
      </c>
      <c r="E627" s="65"/>
      <c r="F627" s="38" t="str">
        <f t="shared" si="72"/>
        <v/>
      </c>
      <c r="G627" s="49" t="str">
        <f t="shared" si="73"/>
        <v/>
      </c>
      <c r="H627" s="49" t="str">
        <f t="shared" si="74"/>
        <v/>
      </c>
      <c r="I627" s="119"/>
      <c r="J627" s="119"/>
      <c r="K627" s="119"/>
      <c r="L627" s="11"/>
      <c r="M627" s="65"/>
      <c r="N627" s="123"/>
      <c r="O627" s="123"/>
      <c r="P627" s="120"/>
      <c r="Q627" s="79"/>
      <c r="R627" s="123"/>
      <c r="S627" s="123"/>
      <c r="T627" s="123"/>
      <c r="U627" s="124" t="str">
        <f t="shared" si="70"/>
        <v/>
      </c>
      <c r="V627" s="116"/>
      <c r="W627" s="121"/>
    </row>
    <row r="628" spans="1:23" ht="25.05" customHeight="1" x14ac:dyDescent="0.3">
      <c r="A628" s="64">
        <v>624</v>
      </c>
      <c r="B628" s="60" t="str">
        <f t="shared" si="75"/>
        <v/>
      </c>
      <c r="C628" s="118" t="str">
        <f t="shared" si="76"/>
        <v/>
      </c>
      <c r="D628" s="41" t="str">
        <f t="shared" si="71"/>
        <v/>
      </c>
      <c r="E628" s="65"/>
      <c r="F628" s="38" t="str">
        <f t="shared" si="72"/>
        <v/>
      </c>
      <c r="G628" s="49" t="str">
        <f t="shared" si="73"/>
        <v/>
      </c>
      <c r="H628" s="49" t="str">
        <f t="shared" si="74"/>
        <v/>
      </c>
      <c r="I628" s="119"/>
      <c r="J628" s="119"/>
      <c r="K628" s="119"/>
      <c r="L628" s="11"/>
      <c r="M628" s="65"/>
      <c r="N628" s="123"/>
      <c r="O628" s="123"/>
      <c r="P628" s="120"/>
      <c r="Q628" s="79"/>
      <c r="R628" s="123"/>
      <c r="S628" s="123"/>
      <c r="T628" s="123"/>
      <c r="U628" s="124" t="str">
        <f t="shared" si="70"/>
        <v/>
      </c>
      <c r="V628" s="116"/>
      <c r="W628" s="121"/>
    </row>
    <row r="629" spans="1:23" ht="25.05" customHeight="1" x14ac:dyDescent="0.3">
      <c r="A629" s="64">
        <v>625</v>
      </c>
      <c r="B629" s="60" t="str">
        <f t="shared" si="75"/>
        <v/>
      </c>
      <c r="C629" s="118" t="str">
        <f t="shared" si="76"/>
        <v/>
      </c>
      <c r="D629" s="41" t="str">
        <f t="shared" si="71"/>
        <v/>
      </c>
      <c r="E629" s="65"/>
      <c r="F629" s="38" t="str">
        <f t="shared" si="72"/>
        <v/>
      </c>
      <c r="G629" s="49" t="str">
        <f t="shared" si="73"/>
        <v/>
      </c>
      <c r="H629" s="49" t="str">
        <f t="shared" si="74"/>
        <v/>
      </c>
      <c r="I629" s="119"/>
      <c r="J629" s="119"/>
      <c r="K629" s="119"/>
      <c r="L629" s="11"/>
      <c r="M629" s="65"/>
      <c r="N629" s="123"/>
      <c r="O629" s="123"/>
      <c r="P629" s="120"/>
      <c r="Q629" s="79"/>
      <c r="R629" s="123"/>
      <c r="S629" s="123"/>
      <c r="T629" s="123"/>
      <c r="U629" s="124" t="str">
        <f t="shared" si="70"/>
        <v/>
      </c>
      <c r="V629" s="116"/>
      <c r="W629" s="121"/>
    </row>
    <row r="630" spans="1:23" ht="25.05" customHeight="1" x14ac:dyDescent="0.3">
      <c r="A630" s="64">
        <v>626</v>
      </c>
      <c r="B630" s="60" t="str">
        <f t="shared" si="75"/>
        <v/>
      </c>
      <c r="C630" s="118" t="str">
        <f t="shared" si="76"/>
        <v/>
      </c>
      <c r="D630" s="41" t="str">
        <f t="shared" si="71"/>
        <v/>
      </c>
      <c r="E630" s="65"/>
      <c r="F630" s="38" t="str">
        <f t="shared" si="72"/>
        <v/>
      </c>
      <c r="G630" s="49" t="str">
        <f t="shared" si="73"/>
        <v/>
      </c>
      <c r="H630" s="49" t="str">
        <f t="shared" si="74"/>
        <v/>
      </c>
      <c r="I630" s="119"/>
      <c r="J630" s="119"/>
      <c r="K630" s="119"/>
      <c r="L630" s="11"/>
      <c r="M630" s="65"/>
      <c r="N630" s="123"/>
      <c r="O630" s="123"/>
      <c r="P630" s="120"/>
      <c r="Q630" s="79"/>
      <c r="R630" s="123"/>
      <c r="S630" s="123"/>
      <c r="T630" s="123"/>
      <c r="U630" s="124" t="str">
        <f t="shared" si="70"/>
        <v/>
      </c>
      <c r="V630" s="116"/>
      <c r="W630" s="121"/>
    </row>
    <row r="631" spans="1:23" ht="25.05" customHeight="1" x14ac:dyDescent="0.3">
      <c r="A631" s="64">
        <v>627</v>
      </c>
      <c r="B631" s="60" t="str">
        <f t="shared" si="75"/>
        <v/>
      </c>
      <c r="C631" s="118" t="str">
        <f t="shared" si="76"/>
        <v/>
      </c>
      <c r="D631" s="41" t="str">
        <f t="shared" si="71"/>
        <v/>
      </c>
      <c r="E631" s="65"/>
      <c r="F631" s="38" t="str">
        <f t="shared" si="72"/>
        <v/>
      </c>
      <c r="G631" s="49" t="str">
        <f t="shared" si="73"/>
        <v/>
      </c>
      <c r="H631" s="49" t="str">
        <f t="shared" si="74"/>
        <v/>
      </c>
      <c r="I631" s="119"/>
      <c r="J631" s="119"/>
      <c r="K631" s="119"/>
      <c r="L631" s="11"/>
      <c r="M631" s="65"/>
      <c r="N631" s="123"/>
      <c r="O631" s="123"/>
      <c r="P631" s="120"/>
      <c r="Q631" s="79"/>
      <c r="R631" s="123"/>
      <c r="S631" s="123"/>
      <c r="T631" s="123"/>
      <c r="U631" s="124" t="str">
        <f t="shared" si="70"/>
        <v/>
      </c>
      <c r="V631" s="116"/>
      <c r="W631" s="121"/>
    </row>
    <row r="632" spans="1:23" ht="25.05" customHeight="1" x14ac:dyDescent="0.3">
      <c r="A632" s="64">
        <v>628</v>
      </c>
      <c r="B632" s="60" t="str">
        <f t="shared" si="75"/>
        <v/>
      </c>
      <c r="C632" s="118" t="str">
        <f t="shared" si="76"/>
        <v/>
      </c>
      <c r="D632" s="41" t="str">
        <f t="shared" si="71"/>
        <v/>
      </c>
      <c r="E632" s="65"/>
      <c r="F632" s="38" t="str">
        <f t="shared" si="72"/>
        <v/>
      </c>
      <c r="G632" s="49" t="str">
        <f t="shared" si="73"/>
        <v/>
      </c>
      <c r="H632" s="49" t="str">
        <f t="shared" si="74"/>
        <v/>
      </c>
      <c r="I632" s="119"/>
      <c r="J632" s="119"/>
      <c r="K632" s="119"/>
      <c r="L632" s="11"/>
      <c r="M632" s="65"/>
      <c r="N632" s="123"/>
      <c r="O632" s="123"/>
      <c r="P632" s="120"/>
      <c r="Q632" s="79"/>
      <c r="R632" s="123"/>
      <c r="S632" s="123"/>
      <c r="T632" s="123"/>
      <c r="U632" s="124" t="str">
        <f t="shared" si="70"/>
        <v/>
      </c>
      <c r="V632" s="116"/>
      <c r="W632" s="121"/>
    </row>
    <row r="633" spans="1:23" ht="25.05" customHeight="1" x14ac:dyDescent="0.3">
      <c r="A633" s="64">
        <v>629</v>
      </c>
      <c r="B633" s="60" t="str">
        <f t="shared" si="75"/>
        <v/>
      </c>
      <c r="C633" s="118" t="str">
        <f t="shared" si="76"/>
        <v/>
      </c>
      <c r="D633" s="41" t="str">
        <f t="shared" si="71"/>
        <v/>
      </c>
      <c r="E633" s="65"/>
      <c r="F633" s="38" t="str">
        <f t="shared" si="72"/>
        <v/>
      </c>
      <c r="G633" s="49" t="str">
        <f t="shared" si="73"/>
        <v/>
      </c>
      <c r="H633" s="49" t="str">
        <f t="shared" si="74"/>
        <v/>
      </c>
      <c r="I633" s="119"/>
      <c r="J633" s="119"/>
      <c r="K633" s="119"/>
      <c r="L633" s="11"/>
      <c r="M633" s="65"/>
      <c r="N633" s="123"/>
      <c r="O633" s="123"/>
      <c r="P633" s="120"/>
      <c r="Q633" s="79"/>
      <c r="R633" s="123"/>
      <c r="S633" s="123"/>
      <c r="T633" s="123"/>
      <c r="U633" s="124" t="str">
        <f t="shared" si="70"/>
        <v/>
      </c>
      <c r="V633" s="116"/>
      <c r="W633" s="121"/>
    </row>
    <row r="634" spans="1:23" ht="25.05" customHeight="1" x14ac:dyDescent="0.3">
      <c r="A634" s="64">
        <v>630</v>
      </c>
      <c r="B634" s="60" t="str">
        <f t="shared" si="75"/>
        <v/>
      </c>
      <c r="C634" s="118" t="str">
        <f t="shared" si="76"/>
        <v/>
      </c>
      <c r="D634" s="41" t="str">
        <f t="shared" si="71"/>
        <v/>
      </c>
      <c r="E634" s="65"/>
      <c r="F634" s="38" t="str">
        <f t="shared" si="72"/>
        <v/>
      </c>
      <c r="G634" s="49" t="str">
        <f t="shared" si="73"/>
        <v/>
      </c>
      <c r="H634" s="49" t="str">
        <f t="shared" si="74"/>
        <v/>
      </c>
      <c r="I634" s="119"/>
      <c r="J634" s="119"/>
      <c r="K634" s="119"/>
      <c r="L634" s="11"/>
      <c r="M634" s="65"/>
      <c r="N634" s="123"/>
      <c r="O634" s="123"/>
      <c r="P634" s="120"/>
      <c r="Q634" s="79"/>
      <c r="R634" s="123"/>
      <c r="S634" s="123"/>
      <c r="T634" s="123"/>
      <c r="U634" s="124" t="str">
        <f t="shared" si="70"/>
        <v/>
      </c>
      <c r="V634" s="116"/>
      <c r="W634" s="121"/>
    </row>
    <row r="635" spans="1:23" ht="25.05" customHeight="1" x14ac:dyDescent="0.3">
      <c r="A635" s="64">
        <v>631</v>
      </c>
      <c r="B635" s="60" t="str">
        <f t="shared" si="75"/>
        <v/>
      </c>
      <c r="C635" s="118" t="str">
        <f t="shared" si="76"/>
        <v/>
      </c>
      <c r="D635" s="41" t="str">
        <f t="shared" si="71"/>
        <v/>
      </c>
      <c r="E635" s="65"/>
      <c r="F635" s="38" t="str">
        <f t="shared" si="72"/>
        <v/>
      </c>
      <c r="G635" s="49" t="str">
        <f t="shared" si="73"/>
        <v/>
      </c>
      <c r="H635" s="49" t="str">
        <f t="shared" si="74"/>
        <v/>
      </c>
      <c r="I635" s="119"/>
      <c r="J635" s="119"/>
      <c r="K635" s="119"/>
      <c r="L635" s="11"/>
      <c r="M635" s="65"/>
      <c r="N635" s="123"/>
      <c r="O635" s="123"/>
      <c r="P635" s="120"/>
      <c r="Q635" s="79"/>
      <c r="R635" s="123"/>
      <c r="S635" s="123"/>
      <c r="T635" s="123"/>
      <c r="U635" s="124" t="str">
        <f t="shared" si="70"/>
        <v/>
      </c>
      <c r="V635" s="116"/>
      <c r="W635" s="121"/>
    </row>
    <row r="636" spans="1:23" ht="25.05" customHeight="1" x14ac:dyDescent="0.3">
      <c r="A636" s="64">
        <v>632</v>
      </c>
      <c r="B636" s="60" t="str">
        <f t="shared" si="75"/>
        <v/>
      </c>
      <c r="C636" s="118" t="str">
        <f t="shared" si="76"/>
        <v/>
      </c>
      <c r="D636" s="41" t="str">
        <f t="shared" si="71"/>
        <v/>
      </c>
      <c r="E636" s="65"/>
      <c r="F636" s="38" t="str">
        <f t="shared" si="72"/>
        <v/>
      </c>
      <c r="G636" s="49" t="str">
        <f t="shared" si="73"/>
        <v/>
      </c>
      <c r="H636" s="49" t="str">
        <f t="shared" si="74"/>
        <v/>
      </c>
      <c r="I636" s="119"/>
      <c r="J636" s="119"/>
      <c r="K636" s="119"/>
      <c r="L636" s="11"/>
      <c r="M636" s="65"/>
      <c r="N636" s="123"/>
      <c r="O636" s="123"/>
      <c r="P636" s="120"/>
      <c r="Q636" s="79"/>
      <c r="R636" s="123"/>
      <c r="S636" s="123"/>
      <c r="T636" s="123"/>
      <c r="U636" s="124" t="str">
        <f t="shared" si="70"/>
        <v/>
      </c>
      <c r="V636" s="116"/>
      <c r="W636" s="121"/>
    </row>
    <row r="637" spans="1:23" ht="25.05" customHeight="1" x14ac:dyDescent="0.3">
      <c r="A637" s="64">
        <v>633</v>
      </c>
      <c r="B637" s="60" t="str">
        <f t="shared" si="75"/>
        <v/>
      </c>
      <c r="C637" s="118" t="str">
        <f t="shared" si="76"/>
        <v/>
      </c>
      <c r="D637" s="41" t="str">
        <f t="shared" si="71"/>
        <v/>
      </c>
      <c r="E637" s="65"/>
      <c r="F637" s="38" t="str">
        <f t="shared" si="72"/>
        <v/>
      </c>
      <c r="G637" s="49" t="str">
        <f t="shared" si="73"/>
        <v/>
      </c>
      <c r="H637" s="49" t="str">
        <f t="shared" si="74"/>
        <v/>
      </c>
      <c r="I637" s="119"/>
      <c r="J637" s="119"/>
      <c r="K637" s="119"/>
      <c r="L637" s="11"/>
      <c r="M637" s="65"/>
      <c r="N637" s="123"/>
      <c r="O637" s="123"/>
      <c r="P637" s="120"/>
      <c r="Q637" s="79"/>
      <c r="R637" s="123"/>
      <c r="S637" s="123"/>
      <c r="T637" s="123"/>
      <c r="U637" s="124" t="str">
        <f t="shared" si="70"/>
        <v/>
      </c>
      <c r="V637" s="116"/>
      <c r="W637" s="121"/>
    </row>
    <row r="638" spans="1:23" ht="25.05" customHeight="1" x14ac:dyDescent="0.3">
      <c r="A638" s="64">
        <v>634</v>
      </c>
      <c r="B638" s="60" t="str">
        <f t="shared" si="75"/>
        <v/>
      </c>
      <c r="C638" s="118" t="str">
        <f t="shared" si="76"/>
        <v/>
      </c>
      <c r="D638" s="41" t="str">
        <f t="shared" si="71"/>
        <v/>
      </c>
      <c r="E638" s="65"/>
      <c r="F638" s="38" t="str">
        <f t="shared" si="72"/>
        <v/>
      </c>
      <c r="G638" s="49" t="str">
        <f t="shared" si="73"/>
        <v/>
      </c>
      <c r="H638" s="49" t="str">
        <f t="shared" si="74"/>
        <v/>
      </c>
      <c r="I638" s="119"/>
      <c r="J638" s="119"/>
      <c r="K638" s="119"/>
      <c r="L638" s="11"/>
      <c r="M638" s="65"/>
      <c r="N638" s="123"/>
      <c r="O638" s="123"/>
      <c r="P638" s="120"/>
      <c r="Q638" s="79"/>
      <c r="R638" s="123"/>
      <c r="S638" s="123"/>
      <c r="T638" s="123"/>
      <c r="U638" s="124" t="str">
        <f t="shared" si="70"/>
        <v/>
      </c>
      <c r="V638" s="116"/>
      <c r="W638" s="121"/>
    </row>
    <row r="639" spans="1:23" ht="25.05" customHeight="1" x14ac:dyDescent="0.3">
      <c r="A639" s="64">
        <v>635</v>
      </c>
      <c r="B639" s="60" t="str">
        <f t="shared" si="75"/>
        <v/>
      </c>
      <c r="C639" s="118" t="str">
        <f t="shared" si="76"/>
        <v/>
      </c>
      <c r="D639" s="41" t="str">
        <f t="shared" si="71"/>
        <v/>
      </c>
      <c r="E639" s="65"/>
      <c r="F639" s="38" t="str">
        <f t="shared" si="72"/>
        <v/>
      </c>
      <c r="G639" s="49" t="str">
        <f t="shared" si="73"/>
        <v/>
      </c>
      <c r="H639" s="49" t="str">
        <f t="shared" si="74"/>
        <v/>
      </c>
      <c r="I639" s="119"/>
      <c r="J639" s="119"/>
      <c r="K639" s="119"/>
      <c r="L639" s="11"/>
      <c r="M639" s="65"/>
      <c r="N639" s="123"/>
      <c r="O639" s="123"/>
      <c r="P639" s="120"/>
      <c r="Q639" s="79"/>
      <c r="R639" s="123"/>
      <c r="S639" s="123"/>
      <c r="T639" s="123"/>
      <c r="U639" s="124" t="str">
        <f t="shared" si="70"/>
        <v/>
      </c>
      <c r="V639" s="116"/>
      <c r="W639" s="121"/>
    </row>
    <row r="640" spans="1:23" ht="25.05" customHeight="1" x14ac:dyDescent="0.3">
      <c r="A640" s="64">
        <v>636</v>
      </c>
      <c r="B640" s="60" t="str">
        <f t="shared" si="75"/>
        <v/>
      </c>
      <c r="C640" s="118" t="str">
        <f t="shared" si="76"/>
        <v/>
      </c>
      <c r="D640" s="41" t="str">
        <f t="shared" si="71"/>
        <v/>
      </c>
      <c r="E640" s="65"/>
      <c r="F640" s="38" t="str">
        <f t="shared" si="72"/>
        <v/>
      </c>
      <c r="G640" s="49" t="str">
        <f t="shared" si="73"/>
        <v/>
      </c>
      <c r="H640" s="49" t="str">
        <f t="shared" si="74"/>
        <v/>
      </c>
      <c r="I640" s="119"/>
      <c r="J640" s="119"/>
      <c r="K640" s="119"/>
      <c r="L640" s="11"/>
      <c r="M640" s="65"/>
      <c r="N640" s="123"/>
      <c r="O640" s="123"/>
      <c r="P640" s="120"/>
      <c r="Q640" s="79"/>
      <c r="R640" s="123"/>
      <c r="S640" s="123"/>
      <c r="T640" s="123"/>
      <c r="U640" s="124" t="str">
        <f t="shared" si="70"/>
        <v/>
      </c>
      <c r="V640" s="116"/>
      <c r="W640" s="121"/>
    </row>
    <row r="641" spans="1:23" ht="25.05" customHeight="1" x14ac:dyDescent="0.3">
      <c r="A641" s="64">
        <v>637</v>
      </c>
      <c r="B641" s="60" t="str">
        <f t="shared" si="75"/>
        <v/>
      </c>
      <c r="C641" s="118" t="str">
        <f t="shared" si="76"/>
        <v/>
      </c>
      <c r="D641" s="41" t="str">
        <f t="shared" si="71"/>
        <v/>
      </c>
      <c r="E641" s="65"/>
      <c r="F641" s="38" t="str">
        <f t="shared" si="72"/>
        <v/>
      </c>
      <c r="G641" s="49" t="str">
        <f t="shared" si="73"/>
        <v/>
      </c>
      <c r="H641" s="49" t="str">
        <f t="shared" si="74"/>
        <v/>
      </c>
      <c r="I641" s="119"/>
      <c r="J641" s="119"/>
      <c r="K641" s="119"/>
      <c r="L641" s="11"/>
      <c r="M641" s="65"/>
      <c r="N641" s="123"/>
      <c r="O641" s="123"/>
      <c r="P641" s="120"/>
      <c r="Q641" s="79"/>
      <c r="R641" s="123"/>
      <c r="S641" s="123"/>
      <c r="T641" s="123"/>
      <c r="U641" s="124" t="str">
        <f t="shared" si="70"/>
        <v/>
      </c>
      <c r="V641" s="116"/>
      <c r="W641" s="121"/>
    </row>
    <row r="642" spans="1:23" ht="25.05" customHeight="1" x14ac:dyDescent="0.3">
      <c r="A642" s="64">
        <v>638</v>
      </c>
      <c r="B642" s="60" t="str">
        <f t="shared" si="75"/>
        <v/>
      </c>
      <c r="C642" s="118" t="str">
        <f t="shared" si="76"/>
        <v/>
      </c>
      <c r="D642" s="41" t="str">
        <f t="shared" si="71"/>
        <v/>
      </c>
      <c r="E642" s="65"/>
      <c r="F642" s="38" t="str">
        <f t="shared" si="72"/>
        <v/>
      </c>
      <c r="G642" s="49" t="str">
        <f t="shared" si="73"/>
        <v/>
      </c>
      <c r="H642" s="49" t="str">
        <f t="shared" si="74"/>
        <v/>
      </c>
      <c r="I642" s="119"/>
      <c r="J642" s="119"/>
      <c r="K642" s="119"/>
      <c r="L642" s="11"/>
      <c r="M642" s="65"/>
      <c r="N642" s="123"/>
      <c r="O642" s="123"/>
      <c r="P642" s="120"/>
      <c r="Q642" s="79"/>
      <c r="R642" s="123"/>
      <c r="S642" s="123"/>
      <c r="T642" s="123"/>
      <c r="U642" s="124" t="str">
        <f t="shared" si="70"/>
        <v/>
      </c>
      <c r="V642" s="116"/>
      <c r="W642" s="121"/>
    </row>
    <row r="643" spans="1:23" ht="25.05" customHeight="1" x14ac:dyDescent="0.3">
      <c r="A643" s="64">
        <v>639</v>
      </c>
      <c r="B643" s="60" t="str">
        <f t="shared" si="75"/>
        <v/>
      </c>
      <c r="C643" s="118" t="str">
        <f t="shared" si="76"/>
        <v/>
      </c>
      <c r="D643" s="41" t="str">
        <f t="shared" si="71"/>
        <v/>
      </c>
      <c r="E643" s="65"/>
      <c r="F643" s="38" t="str">
        <f t="shared" si="72"/>
        <v/>
      </c>
      <c r="G643" s="49" t="str">
        <f t="shared" si="73"/>
        <v/>
      </c>
      <c r="H643" s="49" t="str">
        <f t="shared" si="74"/>
        <v/>
      </c>
      <c r="I643" s="119"/>
      <c r="J643" s="119"/>
      <c r="K643" s="119"/>
      <c r="L643" s="11"/>
      <c r="M643" s="65"/>
      <c r="N643" s="123"/>
      <c r="O643" s="123"/>
      <c r="P643" s="120"/>
      <c r="Q643" s="79"/>
      <c r="R643" s="123"/>
      <c r="S643" s="123"/>
      <c r="T643" s="123"/>
      <c r="U643" s="124" t="str">
        <f t="shared" si="70"/>
        <v/>
      </c>
      <c r="V643" s="116"/>
      <c r="W643" s="121"/>
    </row>
    <row r="644" spans="1:23" ht="25.05" customHeight="1" x14ac:dyDescent="0.3">
      <c r="A644" s="64">
        <v>640</v>
      </c>
      <c r="B644" s="60" t="str">
        <f t="shared" si="75"/>
        <v/>
      </c>
      <c r="C644" s="118" t="str">
        <f t="shared" si="76"/>
        <v/>
      </c>
      <c r="D644" s="41" t="str">
        <f t="shared" si="71"/>
        <v/>
      </c>
      <c r="E644" s="65"/>
      <c r="F644" s="38" t="str">
        <f t="shared" si="72"/>
        <v/>
      </c>
      <c r="G644" s="49" t="str">
        <f t="shared" si="73"/>
        <v/>
      </c>
      <c r="H644" s="49" t="str">
        <f t="shared" si="74"/>
        <v/>
      </c>
      <c r="I644" s="119"/>
      <c r="J644" s="119"/>
      <c r="K644" s="119"/>
      <c r="L644" s="11"/>
      <c r="M644" s="65"/>
      <c r="N644" s="123"/>
      <c r="O644" s="123"/>
      <c r="P644" s="120"/>
      <c r="Q644" s="79"/>
      <c r="R644" s="123"/>
      <c r="S644" s="123"/>
      <c r="T644" s="123"/>
      <c r="U644" s="124" t="str">
        <f t="shared" si="70"/>
        <v/>
      </c>
      <c r="V644" s="116"/>
      <c r="W644" s="121"/>
    </row>
    <row r="645" spans="1:23" ht="25.05" customHeight="1" x14ac:dyDescent="0.3">
      <c r="A645" s="64">
        <v>641</v>
      </c>
      <c r="B645" s="60" t="str">
        <f t="shared" si="75"/>
        <v/>
      </c>
      <c r="C645" s="118" t="str">
        <f t="shared" si="76"/>
        <v/>
      </c>
      <c r="D645" s="41" t="str">
        <f t="shared" si="71"/>
        <v/>
      </c>
      <c r="E645" s="65"/>
      <c r="F645" s="38" t="str">
        <f t="shared" si="72"/>
        <v/>
      </c>
      <c r="G645" s="49" t="str">
        <f t="shared" si="73"/>
        <v/>
      </c>
      <c r="H645" s="49" t="str">
        <f t="shared" si="74"/>
        <v/>
      </c>
      <c r="I645" s="119"/>
      <c r="J645" s="119"/>
      <c r="K645" s="119"/>
      <c r="L645" s="11"/>
      <c r="M645" s="65"/>
      <c r="N645" s="123"/>
      <c r="O645" s="123"/>
      <c r="P645" s="120"/>
      <c r="Q645" s="79"/>
      <c r="R645" s="123"/>
      <c r="S645" s="123"/>
      <c r="T645" s="123"/>
      <c r="U645" s="124" t="str">
        <f t="shared" si="70"/>
        <v/>
      </c>
      <c r="V645" s="116"/>
      <c r="W645" s="121"/>
    </row>
    <row r="646" spans="1:23" ht="25.05" customHeight="1" x14ac:dyDescent="0.3">
      <c r="A646" s="64">
        <v>642</v>
      </c>
      <c r="B646" s="60" t="str">
        <f t="shared" si="75"/>
        <v/>
      </c>
      <c r="C646" s="118" t="str">
        <f t="shared" si="76"/>
        <v/>
      </c>
      <c r="D646" s="41" t="str">
        <f t="shared" si="71"/>
        <v/>
      </c>
      <c r="E646" s="65"/>
      <c r="F646" s="38" t="str">
        <f t="shared" si="72"/>
        <v/>
      </c>
      <c r="G646" s="49" t="str">
        <f t="shared" si="73"/>
        <v/>
      </c>
      <c r="H646" s="49" t="str">
        <f t="shared" si="74"/>
        <v/>
      </c>
      <c r="I646" s="119"/>
      <c r="J646" s="119"/>
      <c r="K646" s="119"/>
      <c r="L646" s="11"/>
      <c r="M646" s="65"/>
      <c r="N646" s="123"/>
      <c r="O646" s="123"/>
      <c r="P646" s="120"/>
      <c r="Q646" s="79"/>
      <c r="R646" s="123"/>
      <c r="S646" s="123"/>
      <c r="T646" s="123"/>
      <c r="U646" s="124" t="str">
        <f t="shared" ref="U646:U709" si="77">IF(AND(ISBLANK(R646),ISBLANK(S646),ISBLANK(T646)),"",R646-(S646+T646))</f>
        <v/>
      </c>
      <c r="V646" s="116"/>
      <c r="W646" s="121"/>
    </row>
    <row r="647" spans="1:23" ht="25.05" customHeight="1" x14ac:dyDescent="0.3">
      <c r="A647" s="64">
        <v>643</v>
      </c>
      <c r="B647" s="60" t="str">
        <f t="shared" si="75"/>
        <v/>
      </c>
      <c r="C647" s="118" t="str">
        <f t="shared" si="76"/>
        <v/>
      </c>
      <c r="D647" s="41" t="str">
        <f t="shared" ref="D647:D710" si="78">IF(J647&lt;&gt;"", $D$5, "")</f>
        <v/>
      </c>
      <c r="E647" s="65"/>
      <c r="F647" s="38" t="str">
        <f t="shared" ref="F647:F710" si="79">IF(J647&lt;&gt;"", $F$5, "")</f>
        <v/>
      </c>
      <c r="G647" s="49" t="str">
        <f t="shared" ref="G647:G710" si="80">IF(J647&lt;&gt;"", $G$5, "")</f>
        <v/>
      </c>
      <c r="H647" s="49" t="str">
        <f t="shared" ref="H647:H710" si="81">IF(J647&lt;&gt;"", $H$5, "")</f>
        <v/>
      </c>
      <c r="I647" s="119"/>
      <c r="J647" s="119"/>
      <c r="K647" s="119"/>
      <c r="L647" s="11"/>
      <c r="M647" s="65"/>
      <c r="N647" s="123"/>
      <c r="O647" s="123"/>
      <c r="P647" s="120"/>
      <c r="Q647" s="79"/>
      <c r="R647" s="123"/>
      <c r="S647" s="123"/>
      <c r="T647" s="123"/>
      <c r="U647" s="124" t="str">
        <f t="shared" si="77"/>
        <v/>
      </c>
      <c r="V647" s="116"/>
      <c r="W647" s="121"/>
    </row>
    <row r="648" spans="1:23" ht="25.05" customHeight="1" x14ac:dyDescent="0.3">
      <c r="A648" s="64">
        <v>644</v>
      </c>
      <c r="B648" s="60" t="str">
        <f t="shared" si="75"/>
        <v/>
      </c>
      <c r="C648" s="118" t="str">
        <f t="shared" si="76"/>
        <v/>
      </c>
      <c r="D648" s="41" t="str">
        <f t="shared" si="78"/>
        <v/>
      </c>
      <c r="E648" s="65"/>
      <c r="F648" s="38" t="str">
        <f t="shared" si="79"/>
        <v/>
      </c>
      <c r="G648" s="49" t="str">
        <f t="shared" si="80"/>
        <v/>
      </c>
      <c r="H648" s="49" t="str">
        <f t="shared" si="81"/>
        <v/>
      </c>
      <c r="I648" s="119"/>
      <c r="J648" s="119"/>
      <c r="K648" s="119"/>
      <c r="L648" s="11"/>
      <c r="M648" s="65"/>
      <c r="N648" s="123"/>
      <c r="O648" s="123"/>
      <c r="P648" s="120"/>
      <c r="Q648" s="79"/>
      <c r="R648" s="123"/>
      <c r="S648" s="123"/>
      <c r="T648" s="123"/>
      <c r="U648" s="124" t="str">
        <f t="shared" si="77"/>
        <v/>
      </c>
      <c r="V648" s="116"/>
      <c r="W648" s="121"/>
    </row>
    <row r="649" spans="1:23" ht="25.05" customHeight="1" x14ac:dyDescent="0.3">
      <c r="A649" s="64">
        <v>645</v>
      </c>
      <c r="B649" s="60" t="str">
        <f t="shared" si="75"/>
        <v/>
      </c>
      <c r="C649" s="118" t="str">
        <f t="shared" si="76"/>
        <v/>
      </c>
      <c r="D649" s="41" t="str">
        <f t="shared" si="78"/>
        <v/>
      </c>
      <c r="E649" s="65"/>
      <c r="F649" s="38" t="str">
        <f t="shared" si="79"/>
        <v/>
      </c>
      <c r="G649" s="49" t="str">
        <f t="shared" si="80"/>
        <v/>
      </c>
      <c r="H649" s="49" t="str">
        <f t="shared" si="81"/>
        <v/>
      </c>
      <c r="I649" s="119"/>
      <c r="J649" s="119"/>
      <c r="K649" s="119"/>
      <c r="L649" s="11"/>
      <c r="M649" s="65"/>
      <c r="N649" s="123"/>
      <c r="O649" s="123"/>
      <c r="P649" s="120"/>
      <c r="Q649" s="79"/>
      <c r="R649" s="123"/>
      <c r="S649" s="123"/>
      <c r="T649" s="123"/>
      <c r="U649" s="124" t="str">
        <f t="shared" si="77"/>
        <v/>
      </c>
      <c r="V649" s="116"/>
      <c r="W649" s="121"/>
    </row>
    <row r="650" spans="1:23" ht="25.05" customHeight="1" x14ac:dyDescent="0.3">
      <c r="A650" s="64">
        <v>646</v>
      </c>
      <c r="B650" s="60" t="str">
        <f t="shared" si="75"/>
        <v/>
      </c>
      <c r="C650" s="118" t="str">
        <f t="shared" si="76"/>
        <v/>
      </c>
      <c r="D650" s="41" t="str">
        <f t="shared" si="78"/>
        <v/>
      </c>
      <c r="E650" s="65"/>
      <c r="F650" s="38" t="str">
        <f t="shared" si="79"/>
        <v/>
      </c>
      <c r="G650" s="49" t="str">
        <f t="shared" si="80"/>
        <v/>
      </c>
      <c r="H650" s="49" t="str">
        <f t="shared" si="81"/>
        <v/>
      </c>
      <c r="I650" s="119"/>
      <c r="J650" s="119"/>
      <c r="K650" s="119"/>
      <c r="L650" s="11"/>
      <c r="M650" s="65"/>
      <c r="N650" s="123"/>
      <c r="O650" s="123"/>
      <c r="P650" s="120"/>
      <c r="Q650" s="79"/>
      <c r="R650" s="123"/>
      <c r="S650" s="123"/>
      <c r="T650" s="123"/>
      <c r="U650" s="124" t="str">
        <f t="shared" si="77"/>
        <v/>
      </c>
      <c r="V650" s="116"/>
      <c r="W650" s="121"/>
    </row>
    <row r="651" spans="1:23" ht="25.05" customHeight="1" x14ac:dyDescent="0.3">
      <c r="A651" s="64">
        <v>647</v>
      </c>
      <c r="B651" s="60" t="str">
        <f t="shared" si="75"/>
        <v/>
      </c>
      <c r="C651" s="118" t="str">
        <f t="shared" si="76"/>
        <v/>
      </c>
      <c r="D651" s="41" t="str">
        <f t="shared" si="78"/>
        <v/>
      </c>
      <c r="E651" s="65"/>
      <c r="F651" s="38" t="str">
        <f t="shared" si="79"/>
        <v/>
      </c>
      <c r="G651" s="49" t="str">
        <f t="shared" si="80"/>
        <v/>
      </c>
      <c r="H651" s="49" t="str">
        <f t="shared" si="81"/>
        <v/>
      </c>
      <c r="I651" s="119"/>
      <c r="J651" s="119"/>
      <c r="K651" s="119"/>
      <c r="L651" s="11"/>
      <c r="M651" s="65"/>
      <c r="N651" s="123"/>
      <c r="O651" s="123"/>
      <c r="P651" s="120"/>
      <c r="Q651" s="79"/>
      <c r="R651" s="123"/>
      <c r="S651" s="123"/>
      <c r="T651" s="123"/>
      <c r="U651" s="124" t="str">
        <f t="shared" si="77"/>
        <v/>
      </c>
      <c r="V651" s="116"/>
      <c r="W651" s="121"/>
    </row>
    <row r="652" spans="1:23" ht="25.05" customHeight="1" x14ac:dyDescent="0.3">
      <c r="A652" s="64">
        <v>648</v>
      </c>
      <c r="B652" s="60" t="str">
        <f t="shared" si="75"/>
        <v/>
      </c>
      <c r="C652" s="118" t="str">
        <f t="shared" si="76"/>
        <v/>
      </c>
      <c r="D652" s="41" t="str">
        <f t="shared" si="78"/>
        <v/>
      </c>
      <c r="E652" s="65"/>
      <c r="F652" s="38" t="str">
        <f t="shared" si="79"/>
        <v/>
      </c>
      <c r="G652" s="49" t="str">
        <f t="shared" si="80"/>
        <v/>
      </c>
      <c r="H652" s="49" t="str">
        <f t="shared" si="81"/>
        <v/>
      </c>
      <c r="I652" s="119"/>
      <c r="J652" s="119"/>
      <c r="K652" s="119"/>
      <c r="L652" s="11"/>
      <c r="M652" s="65"/>
      <c r="N652" s="123"/>
      <c r="O652" s="123"/>
      <c r="P652" s="120"/>
      <c r="Q652" s="79"/>
      <c r="R652" s="123"/>
      <c r="S652" s="123"/>
      <c r="T652" s="123"/>
      <c r="U652" s="124" t="str">
        <f t="shared" si="77"/>
        <v/>
      </c>
      <c r="V652" s="116"/>
      <c r="W652" s="121"/>
    </row>
    <row r="653" spans="1:23" ht="25.05" customHeight="1" x14ac:dyDescent="0.3">
      <c r="A653" s="64">
        <v>649</v>
      </c>
      <c r="B653" s="60" t="str">
        <f t="shared" si="75"/>
        <v/>
      </c>
      <c r="C653" s="118" t="str">
        <f t="shared" si="76"/>
        <v/>
      </c>
      <c r="D653" s="41" t="str">
        <f t="shared" si="78"/>
        <v/>
      </c>
      <c r="E653" s="65"/>
      <c r="F653" s="38" t="str">
        <f t="shared" si="79"/>
        <v/>
      </c>
      <c r="G653" s="49" t="str">
        <f t="shared" si="80"/>
        <v/>
      </c>
      <c r="H653" s="49" t="str">
        <f t="shared" si="81"/>
        <v/>
      </c>
      <c r="I653" s="119"/>
      <c r="J653" s="119"/>
      <c r="K653" s="119"/>
      <c r="L653" s="11"/>
      <c r="M653" s="65"/>
      <c r="N653" s="123"/>
      <c r="O653" s="123"/>
      <c r="P653" s="120"/>
      <c r="Q653" s="79"/>
      <c r="R653" s="123"/>
      <c r="S653" s="123"/>
      <c r="T653" s="123"/>
      <c r="U653" s="124" t="str">
        <f t="shared" si="77"/>
        <v/>
      </c>
      <c r="V653" s="116"/>
      <c r="W653" s="121"/>
    </row>
    <row r="654" spans="1:23" ht="25.05" customHeight="1" x14ac:dyDescent="0.3">
      <c r="A654" s="64">
        <v>650</v>
      </c>
      <c r="B654" s="60" t="str">
        <f t="shared" si="75"/>
        <v/>
      </c>
      <c r="C654" s="118" t="str">
        <f t="shared" si="76"/>
        <v/>
      </c>
      <c r="D654" s="41" t="str">
        <f t="shared" si="78"/>
        <v/>
      </c>
      <c r="E654" s="65"/>
      <c r="F654" s="38" t="str">
        <f t="shared" si="79"/>
        <v/>
      </c>
      <c r="G654" s="49" t="str">
        <f t="shared" si="80"/>
        <v/>
      </c>
      <c r="H654" s="49" t="str">
        <f t="shared" si="81"/>
        <v/>
      </c>
      <c r="I654" s="119"/>
      <c r="J654" s="119"/>
      <c r="K654" s="119"/>
      <c r="L654" s="11"/>
      <c r="M654" s="65"/>
      <c r="N654" s="123"/>
      <c r="O654" s="123"/>
      <c r="P654" s="120"/>
      <c r="Q654" s="79"/>
      <c r="R654" s="123"/>
      <c r="S654" s="123"/>
      <c r="T654" s="123"/>
      <c r="U654" s="124" t="str">
        <f t="shared" si="77"/>
        <v/>
      </c>
      <c r="V654" s="116"/>
      <c r="W654" s="121"/>
    </row>
    <row r="655" spans="1:23" ht="25.05" customHeight="1" x14ac:dyDescent="0.3">
      <c r="A655" s="64">
        <v>651</v>
      </c>
      <c r="B655" s="60" t="str">
        <f t="shared" si="75"/>
        <v/>
      </c>
      <c r="C655" s="118" t="str">
        <f t="shared" si="76"/>
        <v/>
      </c>
      <c r="D655" s="41" t="str">
        <f t="shared" si="78"/>
        <v/>
      </c>
      <c r="E655" s="65"/>
      <c r="F655" s="38" t="str">
        <f t="shared" si="79"/>
        <v/>
      </c>
      <c r="G655" s="49" t="str">
        <f t="shared" si="80"/>
        <v/>
      </c>
      <c r="H655" s="49" t="str">
        <f t="shared" si="81"/>
        <v/>
      </c>
      <c r="I655" s="119"/>
      <c r="J655" s="119"/>
      <c r="K655" s="119"/>
      <c r="L655" s="11"/>
      <c r="M655" s="65"/>
      <c r="N655" s="123"/>
      <c r="O655" s="123"/>
      <c r="P655" s="120"/>
      <c r="Q655" s="79"/>
      <c r="R655" s="123"/>
      <c r="S655" s="123"/>
      <c r="T655" s="123"/>
      <c r="U655" s="124" t="str">
        <f t="shared" si="77"/>
        <v/>
      </c>
      <c r="V655" s="116"/>
      <c r="W655" s="121"/>
    </row>
    <row r="656" spans="1:23" ht="25.05" customHeight="1" x14ac:dyDescent="0.3">
      <c r="A656" s="64">
        <v>652</v>
      </c>
      <c r="B656" s="60" t="str">
        <f t="shared" si="75"/>
        <v/>
      </c>
      <c r="C656" s="118" t="str">
        <f t="shared" si="76"/>
        <v/>
      </c>
      <c r="D656" s="41" t="str">
        <f t="shared" si="78"/>
        <v/>
      </c>
      <c r="E656" s="65"/>
      <c r="F656" s="38" t="str">
        <f t="shared" si="79"/>
        <v/>
      </c>
      <c r="G656" s="49" t="str">
        <f t="shared" si="80"/>
        <v/>
      </c>
      <c r="H656" s="49" t="str">
        <f t="shared" si="81"/>
        <v/>
      </c>
      <c r="I656" s="119"/>
      <c r="J656" s="119"/>
      <c r="K656" s="119"/>
      <c r="L656" s="11"/>
      <c r="M656" s="65"/>
      <c r="N656" s="123"/>
      <c r="O656" s="123"/>
      <c r="P656" s="120"/>
      <c r="Q656" s="79"/>
      <c r="R656" s="123"/>
      <c r="S656" s="123"/>
      <c r="T656" s="123"/>
      <c r="U656" s="124" t="str">
        <f t="shared" si="77"/>
        <v/>
      </c>
      <c r="V656" s="116"/>
      <c r="W656" s="121"/>
    </row>
    <row r="657" spans="1:23" ht="25.05" customHeight="1" x14ac:dyDescent="0.3">
      <c r="A657" s="64">
        <v>653</v>
      </c>
      <c r="B657" s="60" t="str">
        <f t="shared" si="75"/>
        <v/>
      </c>
      <c r="C657" s="118" t="str">
        <f t="shared" si="76"/>
        <v/>
      </c>
      <c r="D657" s="41" t="str">
        <f t="shared" si="78"/>
        <v/>
      </c>
      <c r="E657" s="65"/>
      <c r="F657" s="38" t="str">
        <f t="shared" si="79"/>
        <v/>
      </c>
      <c r="G657" s="49" t="str">
        <f t="shared" si="80"/>
        <v/>
      </c>
      <c r="H657" s="49" t="str">
        <f t="shared" si="81"/>
        <v/>
      </c>
      <c r="I657" s="119"/>
      <c r="J657" s="119"/>
      <c r="K657" s="119"/>
      <c r="L657" s="11"/>
      <c r="M657" s="65"/>
      <c r="N657" s="123"/>
      <c r="O657" s="123"/>
      <c r="P657" s="120"/>
      <c r="Q657" s="79"/>
      <c r="R657" s="123"/>
      <c r="S657" s="123"/>
      <c r="T657" s="123"/>
      <c r="U657" s="124" t="str">
        <f t="shared" si="77"/>
        <v/>
      </c>
      <c r="V657" s="116"/>
      <c r="W657" s="121"/>
    </row>
    <row r="658" spans="1:23" ht="25.05" customHeight="1" x14ac:dyDescent="0.3">
      <c r="A658" s="64">
        <v>654</v>
      </c>
      <c r="B658" s="60" t="str">
        <f t="shared" si="75"/>
        <v/>
      </c>
      <c r="C658" s="118" t="str">
        <f t="shared" si="76"/>
        <v/>
      </c>
      <c r="D658" s="41" t="str">
        <f t="shared" si="78"/>
        <v/>
      </c>
      <c r="E658" s="65"/>
      <c r="F658" s="38" t="str">
        <f t="shared" si="79"/>
        <v/>
      </c>
      <c r="G658" s="49" t="str">
        <f t="shared" si="80"/>
        <v/>
      </c>
      <c r="H658" s="49" t="str">
        <f t="shared" si="81"/>
        <v/>
      </c>
      <c r="I658" s="119"/>
      <c r="J658" s="119"/>
      <c r="K658" s="119"/>
      <c r="L658" s="11"/>
      <c r="M658" s="65"/>
      <c r="N658" s="123"/>
      <c r="O658" s="123"/>
      <c r="P658" s="120"/>
      <c r="Q658" s="79"/>
      <c r="R658" s="123"/>
      <c r="S658" s="123"/>
      <c r="T658" s="123"/>
      <c r="U658" s="124" t="str">
        <f t="shared" si="77"/>
        <v/>
      </c>
      <c r="V658" s="116"/>
      <c r="W658" s="121"/>
    </row>
    <row r="659" spans="1:23" ht="25.05" customHeight="1" x14ac:dyDescent="0.3">
      <c r="A659" s="64">
        <v>655</v>
      </c>
      <c r="B659" s="60" t="str">
        <f t="shared" si="75"/>
        <v/>
      </c>
      <c r="C659" s="118" t="str">
        <f t="shared" si="76"/>
        <v/>
      </c>
      <c r="D659" s="41" t="str">
        <f t="shared" si="78"/>
        <v/>
      </c>
      <c r="E659" s="65"/>
      <c r="F659" s="38" t="str">
        <f t="shared" si="79"/>
        <v/>
      </c>
      <c r="G659" s="49" t="str">
        <f t="shared" si="80"/>
        <v/>
      </c>
      <c r="H659" s="49" t="str">
        <f t="shared" si="81"/>
        <v/>
      </c>
      <c r="I659" s="119"/>
      <c r="J659" s="119"/>
      <c r="K659" s="119"/>
      <c r="L659" s="11"/>
      <c r="M659" s="65"/>
      <c r="N659" s="123"/>
      <c r="O659" s="123"/>
      <c r="P659" s="120"/>
      <c r="Q659" s="79"/>
      <c r="R659" s="123"/>
      <c r="S659" s="123"/>
      <c r="T659" s="123"/>
      <c r="U659" s="124" t="str">
        <f t="shared" si="77"/>
        <v/>
      </c>
      <c r="V659" s="116"/>
      <c r="W659" s="121"/>
    </row>
    <row r="660" spans="1:23" ht="25.05" customHeight="1" x14ac:dyDescent="0.3">
      <c r="A660" s="64">
        <v>656</v>
      </c>
      <c r="B660" s="60" t="str">
        <f t="shared" si="75"/>
        <v/>
      </c>
      <c r="C660" s="118" t="str">
        <f t="shared" si="76"/>
        <v/>
      </c>
      <c r="D660" s="41" t="str">
        <f t="shared" si="78"/>
        <v/>
      </c>
      <c r="E660" s="65"/>
      <c r="F660" s="38" t="str">
        <f t="shared" si="79"/>
        <v/>
      </c>
      <c r="G660" s="49" t="str">
        <f t="shared" si="80"/>
        <v/>
      </c>
      <c r="H660" s="49" t="str">
        <f t="shared" si="81"/>
        <v/>
      </c>
      <c r="I660" s="119"/>
      <c r="J660" s="119"/>
      <c r="K660" s="119"/>
      <c r="L660" s="11"/>
      <c r="M660" s="65"/>
      <c r="N660" s="123"/>
      <c r="O660" s="123"/>
      <c r="P660" s="120"/>
      <c r="Q660" s="79"/>
      <c r="R660" s="123"/>
      <c r="S660" s="123"/>
      <c r="T660" s="123"/>
      <c r="U660" s="124" t="str">
        <f t="shared" si="77"/>
        <v/>
      </c>
      <c r="V660" s="116"/>
      <c r="W660" s="121"/>
    </row>
    <row r="661" spans="1:23" ht="25.05" customHeight="1" x14ac:dyDescent="0.3">
      <c r="A661" s="64">
        <v>657</v>
      </c>
      <c r="B661" s="60" t="str">
        <f t="shared" si="75"/>
        <v/>
      </c>
      <c r="C661" s="118" t="str">
        <f t="shared" si="76"/>
        <v/>
      </c>
      <c r="D661" s="41" t="str">
        <f t="shared" si="78"/>
        <v/>
      </c>
      <c r="E661" s="65"/>
      <c r="F661" s="38" t="str">
        <f t="shared" si="79"/>
        <v/>
      </c>
      <c r="G661" s="49" t="str">
        <f t="shared" si="80"/>
        <v/>
      </c>
      <c r="H661" s="49" t="str">
        <f t="shared" si="81"/>
        <v/>
      </c>
      <c r="I661" s="119"/>
      <c r="J661" s="119"/>
      <c r="K661" s="119"/>
      <c r="L661" s="11"/>
      <c r="M661" s="65"/>
      <c r="N661" s="123"/>
      <c r="O661" s="123"/>
      <c r="P661" s="120"/>
      <c r="Q661" s="79"/>
      <c r="R661" s="123"/>
      <c r="S661" s="123"/>
      <c r="T661" s="123"/>
      <c r="U661" s="124" t="str">
        <f t="shared" si="77"/>
        <v/>
      </c>
      <c r="V661" s="116"/>
      <c r="W661" s="121"/>
    </row>
    <row r="662" spans="1:23" ht="25.05" customHeight="1" x14ac:dyDescent="0.3">
      <c r="A662" s="64">
        <v>658</v>
      </c>
      <c r="B662" s="60" t="str">
        <f t="shared" si="75"/>
        <v/>
      </c>
      <c r="C662" s="118" t="str">
        <f t="shared" si="76"/>
        <v/>
      </c>
      <c r="D662" s="41" t="str">
        <f t="shared" si="78"/>
        <v/>
      </c>
      <c r="E662" s="65"/>
      <c r="F662" s="38" t="str">
        <f t="shared" si="79"/>
        <v/>
      </c>
      <c r="G662" s="49" t="str">
        <f t="shared" si="80"/>
        <v/>
      </c>
      <c r="H662" s="49" t="str">
        <f t="shared" si="81"/>
        <v/>
      </c>
      <c r="I662" s="119"/>
      <c r="J662" s="119"/>
      <c r="K662" s="119"/>
      <c r="L662" s="11"/>
      <c r="M662" s="65"/>
      <c r="N662" s="123"/>
      <c r="O662" s="123"/>
      <c r="P662" s="120"/>
      <c r="Q662" s="79"/>
      <c r="R662" s="123"/>
      <c r="S662" s="123"/>
      <c r="T662" s="123"/>
      <c r="U662" s="124" t="str">
        <f t="shared" si="77"/>
        <v/>
      </c>
      <c r="V662" s="116"/>
      <c r="W662" s="121"/>
    </row>
    <row r="663" spans="1:23" ht="25.05" customHeight="1" x14ac:dyDescent="0.3">
      <c r="A663" s="64">
        <v>659</v>
      </c>
      <c r="B663" s="60" t="str">
        <f t="shared" si="75"/>
        <v/>
      </c>
      <c r="C663" s="118" t="str">
        <f t="shared" si="76"/>
        <v/>
      </c>
      <c r="D663" s="41" t="str">
        <f t="shared" si="78"/>
        <v/>
      </c>
      <c r="E663" s="65"/>
      <c r="F663" s="38" t="str">
        <f t="shared" si="79"/>
        <v/>
      </c>
      <c r="G663" s="49" t="str">
        <f t="shared" si="80"/>
        <v/>
      </c>
      <c r="H663" s="49" t="str">
        <f t="shared" si="81"/>
        <v/>
      </c>
      <c r="I663" s="119"/>
      <c r="J663" s="119"/>
      <c r="K663" s="119"/>
      <c r="L663" s="11"/>
      <c r="M663" s="65"/>
      <c r="N663" s="123"/>
      <c r="O663" s="123"/>
      <c r="P663" s="120"/>
      <c r="Q663" s="79"/>
      <c r="R663" s="123"/>
      <c r="S663" s="123"/>
      <c r="T663" s="123"/>
      <c r="U663" s="124" t="str">
        <f t="shared" si="77"/>
        <v/>
      </c>
      <c r="V663" s="116"/>
      <c r="W663" s="121"/>
    </row>
    <row r="664" spans="1:23" ht="25.05" customHeight="1" x14ac:dyDescent="0.3">
      <c r="A664" s="64">
        <v>660</v>
      </c>
      <c r="B664" s="60" t="str">
        <f t="shared" si="75"/>
        <v/>
      </c>
      <c r="C664" s="118" t="str">
        <f t="shared" si="76"/>
        <v/>
      </c>
      <c r="D664" s="41" t="str">
        <f t="shared" si="78"/>
        <v/>
      </c>
      <c r="E664" s="65"/>
      <c r="F664" s="38" t="str">
        <f t="shared" si="79"/>
        <v/>
      </c>
      <c r="G664" s="49" t="str">
        <f t="shared" si="80"/>
        <v/>
      </c>
      <c r="H664" s="49" t="str">
        <f t="shared" si="81"/>
        <v/>
      </c>
      <c r="I664" s="119"/>
      <c r="J664" s="119"/>
      <c r="K664" s="119"/>
      <c r="L664" s="11"/>
      <c r="M664" s="65"/>
      <c r="N664" s="123"/>
      <c r="O664" s="123"/>
      <c r="P664" s="120"/>
      <c r="Q664" s="79"/>
      <c r="R664" s="123"/>
      <c r="S664" s="123"/>
      <c r="T664" s="123"/>
      <c r="U664" s="124" t="str">
        <f t="shared" si="77"/>
        <v/>
      </c>
      <c r="V664" s="116"/>
      <c r="W664" s="121"/>
    </row>
    <row r="665" spans="1:23" ht="25.05" customHeight="1" x14ac:dyDescent="0.3">
      <c r="A665" s="64">
        <v>661</v>
      </c>
      <c r="B665" s="60" t="str">
        <f t="shared" si="75"/>
        <v/>
      </c>
      <c r="C665" s="118" t="str">
        <f t="shared" si="76"/>
        <v/>
      </c>
      <c r="D665" s="41" t="str">
        <f t="shared" si="78"/>
        <v/>
      </c>
      <c r="E665" s="65"/>
      <c r="F665" s="38" t="str">
        <f t="shared" si="79"/>
        <v/>
      </c>
      <c r="G665" s="49" t="str">
        <f t="shared" si="80"/>
        <v/>
      </c>
      <c r="H665" s="49" t="str">
        <f t="shared" si="81"/>
        <v/>
      </c>
      <c r="I665" s="119"/>
      <c r="J665" s="119"/>
      <c r="K665" s="119"/>
      <c r="L665" s="11"/>
      <c r="M665" s="65"/>
      <c r="N665" s="123"/>
      <c r="O665" s="123"/>
      <c r="P665" s="120"/>
      <c r="Q665" s="79"/>
      <c r="R665" s="123"/>
      <c r="S665" s="123"/>
      <c r="T665" s="123"/>
      <c r="U665" s="124" t="str">
        <f t="shared" si="77"/>
        <v/>
      </c>
      <c r="V665" s="116"/>
      <c r="W665" s="121"/>
    </row>
    <row r="666" spans="1:23" ht="25.05" customHeight="1" x14ac:dyDescent="0.3">
      <c r="A666" s="64">
        <v>662</v>
      </c>
      <c r="B666" s="60" t="str">
        <f t="shared" si="75"/>
        <v/>
      </c>
      <c r="C666" s="118" t="str">
        <f t="shared" si="76"/>
        <v/>
      </c>
      <c r="D666" s="41" t="str">
        <f t="shared" si="78"/>
        <v/>
      </c>
      <c r="E666" s="65"/>
      <c r="F666" s="38" t="str">
        <f t="shared" si="79"/>
        <v/>
      </c>
      <c r="G666" s="49" t="str">
        <f t="shared" si="80"/>
        <v/>
      </c>
      <c r="H666" s="49" t="str">
        <f t="shared" si="81"/>
        <v/>
      </c>
      <c r="I666" s="119"/>
      <c r="J666" s="119"/>
      <c r="K666" s="119"/>
      <c r="L666" s="11"/>
      <c r="M666" s="65"/>
      <c r="N666" s="123"/>
      <c r="O666" s="123"/>
      <c r="P666" s="120"/>
      <c r="Q666" s="79"/>
      <c r="R666" s="123"/>
      <c r="S666" s="123"/>
      <c r="T666" s="123"/>
      <c r="U666" s="124" t="str">
        <f t="shared" si="77"/>
        <v/>
      </c>
      <c r="V666" s="116"/>
      <c r="W666" s="121"/>
    </row>
    <row r="667" spans="1:23" ht="25.05" customHeight="1" x14ac:dyDescent="0.3">
      <c r="A667" s="64">
        <v>663</v>
      </c>
      <c r="B667" s="60" t="str">
        <f t="shared" ref="B667:B730" si="82">IF(J667&lt;&gt;"", $B$5, "")</f>
        <v/>
      </c>
      <c r="C667" s="118" t="str">
        <f t="shared" ref="C667:C730" si="83">IF(J667&lt;&gt;"", $C$5, "")</f>
        <v/>
      </c>
      <c r="D667" s="41" t="str">
        <f t="shared" si="78"/>
        <v/>
      </c>
      <c r="E667" s="65"/>
      <c r="F667" s="38" t="str">
        <f t="shared" si="79"/>
        <v/>
      </c>
      <c r="G667" s="49" t="str">
        <f t="shared" si="80"/>
        <v/>
      </c>
      <c r="H667" s="49" t="str">
        <f t="shared" si="81"/>
        <v/>
      </c>
      <c r="I667" s="119"/>
      <c r="J667" s="119"/>
      <c r="K667" s="119"/>
      <c r="L667" s="11"/>
      <c r="M667" s="65"/>
      <c r="N667" s="123"/>
      <c r="O667" s="123"/>
      <c r="P667" s="120"/>
      <c r="Q667" s="79"/>
      <c r="R667" s="123"/>
      <c r="S667" s="123"/>
      <c r="T667" s="123"/>
      <c r="U667" s="124" t="str">
        <f t="shared" si="77"/>
        <v/>
      </c>
      <c r="V667" s="116"/>
      <c r="W667" s="121"/>
    </row>
    <row r="668" spans="1:23" ht="25.05" customHeight="1" x14ac:dyDescent="0.3">
      <c r="A668" s="64">
        <v>664</v>
      </c>
      <c r="B668" s="60" t="str">
        <f t="shared" si="82"/>
        <v/>
      </c>
      <c r="C668" s="118" t="str">
        <f t="shared" si="83"/>
        <v/>
      </c>
      <c r="D668" s="41" t="str">
        <f t="shared" si="78"/>
        <v/>
      </c>
      <c r="E668" s="65"/>
      <c r="F668" s="38" t="str">
        <f t="shared" si="79"/>
        <v/>
      </c>
      <c r="G668" s="49" t="str">
        <f t="shared" si="80"/>
        <v/>
      </c>
      <c r="H668" s="49" t="str">
        <f t="shared" si="81"/>
        <v/>
      </c>
      <c r="I668" s="119"/>
      <c r="J668" s="119"/>
      <c r="K668" s="119"/>
      <c r="L668" s="11"/>
      <c r="M668" s="65"/>
      <c r="N668" s="123"/>
      <c r="O668" s="123"/>
      <c r="P668" s="120"/>
      <c r="Q668" s="79"/>
      <c r="R668" s="123"/>
      <c r="S668" s="123"/>
      <c r="T668" s="123"/>
      <c r="U668" s="124" t="str">
        <f t="shared" si="77"/>
        <v/>
      </c>
      <c r="V668" s="116"/>
      <c r="W668" s="121"/>
    </row>
    <row r="669" spans="1:23" ht="25.05" customHeight="1" x14ac:dyDescent="0.3">
      <c r="A669" s="64">
        <v>665</v>
      </c>
      <c r="B669" s="60" t="str">
        <f t="shared" si="82"/>
        <v/>
      </c>
      <c r="C669" s="118" t="str">
        <f t="shared" si="83"/>
        <v/>
      </c>
      <c r="D669" s="41" t="str">
        <f t="shared" si="78"/>
        <v/>
      </c>
      <c r="E669" s="65"/>
      <c r="F669" s="38" t="str">
        <f t="shared" si="79"/>
        <v/>
      </c>
      <c r="G669" s="49" t="str">
        <f t="shared" si="80"/>
        <v/>
      </c>
      <c r="H669" s="49" t="str">
        <f t="shared" si="81"/>
        <v/>
      </c>
      <c r="I669" s="119"/>
      <c r="J669" s="119"/>
      <c r="K669" s="119"/>
      <c r="L669" s="11"/>
      <c r="M669" s="65"/>
      <c r="N669" s="123"/>
      <c r="O669" s="123"/>
      <c r="P669" s="120"/>
      <c r="Q669" s="79"/>
      <c r="R669" s="123"/>
      <c r="S669" s="123"/>
      <c r="T669" s="123"/>
      <c r="U669" s="124" t="str">
        <f t="shared" si="77"/>
        <v/>
      </c>
      <c r="V669" s="116"/>
      <c r="W669" s="121"/>
    </row>
    <row r="670" spans="1:23" ht="25.05" customHeight="1" x14ac:dyDescent="0.3">
      <c r="A670" s="64">
        <v>666</v>
      </c>
      <c r="B670" s="60" t="str">
        <f t="shared" si="82"/>
        <v/>
      </c>
      <c r="C670" s="118" t="str">
        <f t="shared" si="83"/>
        <v/>
      </c>
      <c r="D670" s="41" t="str">
        <f t="shared" si="78"/>
        <v/>
      </c>
      <c r="E670" s="65"/>
      <c r="F670" s="38" t="str">
        <f t="shared" si="79"/>
        <v/>
      </c>
      <c r="G670" s="49" t="str">
        <f t="shared" si="80"/>
        <v/>
      </c>
      <c r="H670" s="49" t="str">
        <f t="shared" si="81"/>
        <v/>
      </c>
      <c r="I670" s="119"/>
      <c r="J670" s="119"/>
      <c r="K670" s="119"/>
      <c r="L670" s="11"/>
      <c r="M670" s="65"/>
      <c r="N670" s="123"/>
      <c r="O670" s="123"/>
      <c r="P670" s="120"/>
      <c r="Q670" s="79"/>
      <c r="R670" s="123"/>
      <c r="S670" s="123"/>
      <c r="T670" s="123"/>
      <c r="U670" s="124" t="str">
        <f t="shared" si="77"/>
        <v/>
      </c>
      <c r="V670" s="116"/>
      <c r="W670" s="121"/>
    </row>
    <row r="671" spans="1:23" ht="25.05" customHeight="1" x14ac:dyDescent="0.3">
      <c r="A671" s="64">
        <v>667</v>
      </c>
      <c r="B671" s="60" t="str">
        <f t="shared" si="82"/>
        <v/>
      </c>
      <c r="C671" s="118" t="str">
        <f t="shared" si="83"/>
        <v/>
      </c>
      <c r="D671" s="41" t="str">
        <f t="shared" si="78"/>
        <v/>
      </c>
      <c r="E671" s="65"/>
      <c r="F671" s="38" t="str">
        <f t="shared" si="79"/>
        <v/>
      </c>
      <c r="G671" s="49" t="str">
        <f t="shared" si="80"/>
        <v/>
      </c>
      <c r="H671" s="49" t="str">
        <f t="shared" si="81"/>
        <v/>
      </c>
      <c r="I671" s="119"/>
      <c r="J671" s="119"/>
      <c r="K671" s="119"/>
      <c r="L671" s="11"/>
      <c r="M671" s="65"/>
      <c r="N671" s="123"/>
      <c r="O671" s="123"/>
      <c r="P671" s="120"/>
      <c r="Q671" s="79"/>
      <c r="R671" s="123"/>
      <c r="S671" s="123"/>
      <c r="T671" s="123"/>
      <c r="U671" s="124" t="str">
        <f t="shared" si="77"/>
        <v/>
      </c>
      <c r="V671" s="116"/>
      <c r="W671" s="121"/>
    </row>
    <row r="672" spans="1:23" ht="25.05" customHeight="1" x14ac:dyDescent="0.3">
      <c r="A672" s="64">
        <v>668</v>
      </c>
      <c r="B672" s="60" t="str">
        <f t="shared" si="82"/>
        <v/>
      </c>
      <c r="C672" s="118" t="str">
        <f t="shared" si="83"/>
        <v/>
      </c>
      <c r="D672" s="41" t="str">
        <f t="shared" si="78"/>
        <v/>
      </c>
      <c r="E672" s="65"/>
      <c r="F672" s="38" t="str">
        <f t="shared" si="79"/>
        <v/>
      </c>
      <c r="G672" s="49" t="str">
        <f t="shared" si="80"/>
        <v/>
      </c>
      <c r="H672" s="49" t="str">
        <f t="shared" si="81"/>
        <v/>
      </c>
      <c r="I672" s="119"/>
      <c r="J672" s="119"/>
      <c r="K672" s="119"/>
      <c r="L672" s="11"/>
      <c r="M672" s="65"/>
      <c r="N672" s="123"/>
      <c r="O672" s="123"/>
      <c r="P672" s="120"/>
      <c r="Q672" s="79"/>
      <c r="R672" s="123"/>
      <c r="S672" s="123"/>
      <c r="T672" s="123"/>
      <c r="U672" s="124" t="str">
        <f t="shared" si="77"/>
        <v/>
      </c>
      <c r="V672" s="116"/>
      <c r="W672" s="121"/>
    </row>
    <row r="673" spans="1:23" ht="25.05" customHeight="1" x14ac:dyDescent="0.3">
      <c r="A673" s="64">
        <v>669</v>
      </c>
      <c r="B673" s="60" t="str">
        <f t="shared" si="82"/>
        <v/>
      </c>
      <c r="C673" s="118" t="str">
        <f t="shared" si="83"/>
        <v/>
      </c>
      <c r="D673" s="41" t="str">
        <f t="shared" si="78"/>
        <v/>
      </c>
      <c r="E673" s="65"/>
      <c r="F673" s="38" t="str">
        <f t="shared" si="79"/>
        <v/>
      </c>
      <c r="G673" s="49" t="str">
        <f t="shared" si="80"/>
        <v/>
      </c>
      <c r="H673" s="49" t="str">
        <f t="shared" si="81"/>
        <v/>
      </c>
      <c r="I673" s="119"/>
      <c r="J673" s="119"/>
      <c r="K673" s="119"/>
      <c r="L673" s="11"/>
      <c r="M673" s="65"/>
      <c r="N673" s="123"/>
      <c r="O673" s="123"/>
      <c r="P673" s="120"/>
      <c r="Q673" s="79"/>
      <c r="R673" s="123"/>
      <c r="S673" s="123"/>
      <c r="T673" s="123"/>
      <c r="U673" s="124" t="str">
        <f t="shared" si="77"/>
        <v/>
      </c>
      <c r="V673" s="116"/>
      <c r="W673" s="121"/>
    </row>
    <row r="674" spans="1:23" ht="25.05" customHeight="1" x14ac:dyDescent="0.3">
      <c r="A674" s="64">
        <v>670</v>
      </c>
      <c r="B674" s="60" t="str">
        <f t="shared" si="82"/>
        <v/>
      </c>
      <c r="C674" s="118" t="str">
        <f t="shared" si="83"/>
        <v/>
      </c>
      <c r="D674" s="41" t="str">
        <f t="shared" si="78"/>
        <v/>
      </c>
      <c r="E674" s="65"/>
      <c r="F674" s="38" t="str">
        <f t="shared" si="79"/>
        <v/>
      </c>
      <c r="G674" s="49" t="str">
        <f t="shared" si="80"/>
        <v/>
      </c>
      <c r="H674" s="49" t="str">
        <f t="shared" si="81"/>
        <v/>
      </c>
      <c r="I674" s="119"/>
      <c r="J674" s="119"/>
      <c r="K674" s="119"/>
      <c r="L674" s="11"/>
      <c r="M674" s="65"/>
      <c r="N674" s="123"/>
      <c r="O674" s="123"/>
      <c r="P674" s="120"/>
      <c r="Q674" s="79"/>
      <c r="R674" s="123"/>
      <c r="S674" s="123"/>
      <c r="T674" s="123"/>
      <c r="U674" s="124" t="str">
        <f t="shared" si="77"/>
        <v/>
      </c>
      <c r="V674" s="116"/>
      <c r="W674" s="121"/>
    </row>
    <row r="675" spans="1:23" ht="25.05" customHeight="1" x14ac:dyDescent="0.3">
      <c r="A675" s="64">
        <v>671</v>
      </c>
      <c r="B675" s="60" t="str">
        <f t="shared" si="82"/>
        <v/>
      </c>
      <c r="C675" s="118" t="str">
        <f t="shared" si="83"/>
        <v/>
      </c>
      <c r="D675" s="41" t="str">
        <f t="shared" si="78"/>
        <v/>
      </c>
      <c r="E675" s="65"/>
      <c r="F675" s="38" t="str">
        <f t="shared" si="79"/>
        <v/>
      </c>
      <c r="G675" s="49" t="str">
        <f t="shared" si="80"/>
        <v/>
      </c>
      <c r="H675" s="49" t="str">
        <f t="shared" si="81"/>
        <v/>
      </c>
      <c r="I675" s="119"/>
      <c r="J675" s="119"/>
      <c r="K675" s="119"/>
      <c r="L675" s="11"/>
      <c r="M675" s="65"/>
      <c r="N675" s="123"/>
      <c r="O675" s="123"/>
      <c r="P675" s="120"/>
      <c r="Q675" s="79"/>
      <c r="R675" s="123"/>
      <c r="S675" s="123"/>
      <c r="T675" s="123"/>
      <c r="U675" s="124" t="str">
        <f t="shared" si="77"/>
        <v/>
      </c>
      <c r="V675" s="116"/>
      <c r="W675" s="121"/>
    </row>
    <row r="676" spans="1:23" ht="25.05" customHeight="1" x14ac:dyDescent="0.3">
      <c r="A676" s="64">
        <v>672</v>
      </c>
      <c r="B676" s="60" t="str">
        <f t="shared" si="82"/>
        <v/>
      </c>
      <c r="C676" s="118" t="str">
        <f t="shared" si="83"/>
        <v/>
      </c>
      <c r="D676" s="41" t="str">
        <f t="shared" si="78"/>
        <v/>
      </c>
      <c r="E676" s="65"/>
      <c r="F676" s="38" t="str">
        <f t="shared" si="79"/>
        <v/>
      </c>
      <c r="G676" s="49" t="str">
        <f t="shared" si="80"/>
        <v/>
      </c>
      <c r="H676" s="49" t="str">
        <f t="shared" si="81"/>
        <v/>
      </c>
      <c r="I676" s="119"/>
      <c r="J676" s="119"/>
      <c r="K676" s="119"/>
      <c r="L676" s="11"/>
      <c r="M676" s="65"/>
      <c r="N676" s="123"/>
      <c r="O676" s="123"/>
      <c r="P676" s="120"/>
      <c r="Q676" s="79"/>
      <c r="R676" s="123"/>
      <c r="S676" s="123"/>
      <c r="T676" s="123"/>
      <c r="U676" s="124" t="str">
        <f t="shared" si="77"/>
        <v/>
      </c>
      <c r="V676" s="116"/>
      <c r="W676" s="121"/>
    </row>
    <row r="677" spans="1:23" ht="25.05" customHeight="1" x14ac:dyDescent="0.3">
      <c r="A677" s="64">
        <v>673</v>
      </c>
      <c r="B677" s="60" t="str">
        <f t="shared" si="82"/>
        <v/>
      </c>
      <c r="C677" s="118" t="str">
        <f t="shared" si="83"/>
        <v/>
      </c>
      <c r="D677" s="41" t="str">
        <f t="shared" si="78"/>
        <v/>
      </c>
      <c r="E677" s="65"/>
      <c r="F677" s="38" t="str">
        <f t="shared" si="79"/>
        <v/>
      </c>
      <c r="G677" s="49" t="str">
        <f t="shared" si="80"/>
        <v/>
      </c>
      <c r="H677" s="49" t="str">
        <f t="shared" si="81"/>
        <v/>
      </c>
      <c r="I677" s="119"/>
      <c r="J677" s="119"/>
      <c r="K677" s="119"/>
      <c r="L677" s="11"/>
      <c r="M677" s="65"/>
      <c r="N677" s="123"/>
      <c r="O677" s="123"/>
      <c r="P677" s="120"/>
      <c r="Q677" s="79"/>
      <c r="R677" s="123"/>
      <c r="S677" s="123"/>
      <c r="T677" s="123"/>
      <c r="U677" s="124" t="str">
        <f t="shared" si="77"/>
        <v/>
      </c>
      <c r="V677" s="116"/>
      <c r="W677" s="121"/>
    </row>
    <row r="678" spans="1:23" ht="25.05" customHeight="1" x14ac:dyDescent="0.3">
      <c r="A678" s="64">
        <v>674</v>
      </c>
      <c r="B678" s="60" t="str">
        <f t="shared" si="82"/>
        <v/>
      </c>
      <c r="C678" s="118" t="str">
        <f t="shared" si="83"/>
        <v/>
      </c>
      <c r="D678" s="41" t="str">
        <f t="shared" si="78"/>
        <v/>
      </c>
      <c r="E678" s="65"/>
      <c r="F678" s="38" t="str">
        <f t="shared" si="79"/>
        <v/>
      </c>
      <c r="G678" s="49" t="str">
        <f t="shared" si="80"/>
        <v/>
      </c>
      <c r="H678" s="49" t="str">
        <f t="shared" si="81"/>
        <v/>
      </c>
      <c r="I678" s="119"/>
      <c r="J678" s="119"/>
      <c r="K678" s="119"/>
      <c r="L678" s="11"/>
      <c r="M678" s="65"/>
      <c r="N678" s="123"/>
      <c r="O678" s="123"/>
      <c r="P678" s="120"/>
      <c r="Q678" s="79"/>
      <c r="R678" s="123"/>
      <c r="S678" s="123"/>
      <c r="T678" s="123"/>
      <c r="U678" s="124" t="str">
        <f t="shared" si="77"/>
        <v/>
      </c>
      <c r="V678" s="116"/>
      <c r="W678" s="121"/>
    </row>
    <row r="679" spans="1:23" ht="25.05" customHeight="1" x14ac:dyDescent="0.3">
      <c r="A679" s="64">
        <v>675</v>
      </c>
      <c r="B679" s="60" t="str">
        <f t="shared" si="82"/>
        <v/>
      </c>
      <c r="C679" s="118" t="str">
        <f t="shared" si="83"/>
        <v/>
      </c>
      <c r="D679" s="41" t="str">
        <f t="shared" si="78"/>
        <v/>
      </c>
      <c r="E679" s="65"/>
      <c r="F679" s="38" t="str">
        <f t="shared" si="79"/>
        <v/>
      </c>
      <c r="G679" s="49" t="str">
        <f t="shared" si="80"/>
        <v/>
      </c>
      <c r="H679" s="49" t="str">
        <f t="shared" si="81"/>
        <v/>
      </c>
      <c r="I679" s="119"/>
      <c r="J679" s="119"/>
      <c r="K679" s="119"/>
      <c r="L679" s="11"/>
      <c r="M679" s="65"/>
      <c r="N679" s="123"/>
      <c r="O679" s="123"/>
      <c r="P679" s="120"/>
      <c r="Q679" s="79"/>
      <c r="R679" s="123"/>
      <c r="S679" s="123"/>
      <c r="T679" s="123"/>
      <c r="U679" s="124" t="str">
        <f t="shared" si="77"/>
        <v/>
      </c>
      <c r="V679" s="116"/>
      <c r="W679" s="121"/>
    </row>
    <row r="680" spans="1:23" ht="25.05" customHeight="1" x14ac:dyDescent="0.3">
      <c r="A680" s="64">
        <v>676</v>
      </c>
      <c r="B680" s="60" t="str">
        <f t="shared" si="82"/>
        <v/>
      </c>
      <c r="C680" s="118" t="str">
        <f t="shared" si="83"/>
        <v/>
      </c>
      <c r="D680" s="41" t="str">
        <f t="shared" si="78"/>
        <v/>
      </c>
      <c r="E680" s="65"/>
      <c r="F680" s="38" t="str">
        <f t="shared" si="79"/>
        <v/>
      </c>
      <c r="G680" s="49" t="str">
        <f t="shared" si="80"/>
        <v/>
      </c>
      <c r="H680" s="49" t="str">
        <f t="shared" si="81"/>
        <v/>
      </c>
      <c r="I680" s="119"/>
      <c r="J680" s="119"/>
      <c r="K680" s="119"/>
      <c r="L680" s="11"/>
      <c r="M680" s="65"/>
      <c r="N680" s="123"/>
      <c r="O680" s="123"/>
      <c r="P680" s="120"/>
      <c r="Q680" s="79"/>
      <c r="R680" s="123"/>
      <c r="S680" s="123"/>
      <c r="T680" s="123"/>
      <c r="U680" s="124" t="str">
        <f t="shared" si="77"/>
        <v/>
      </c>
      <c r="V680" s="116"/>
      <c r="W680" s="121"/>
    </row>
    <row r="681" spans="1:23" ht="25.05" customHeight="1" x14ac:dyDescent="0.3">
      <c r="A681" s="64">
        <v>677</v>
      </c>
      <c r="B681" s="60" t="str">
        <f t="shared" si="82"/>
        <v/>
      </c>
      <c r="C681" s="118" t="str">
        <f t="shared" si="83"/>
        <v/>
      </c>
      <c r="D681" s="41" t="str">
        <f t="shared" si="78"/>
        <v/>
      </c>
      <c r="E681" s="65"/>
      <c r="F681" s="38" t="str">
        <f t="shared" si="79"/>
        <v/>
      </c>
      <c r="G681" s="49" t="str">
        <f t="shared" si="80"/>
        <v/>
      </c>
      <c r="H681" s="49" t="str">
        <f t="shared" si="81"/>
        <v/>
      </c>
      <c r="I681" s="119"/>
      <c r="J681" s="119"/>
      <c r="K681" s="119"/>
      <c r="L681" s="11"/>
      <c r="M681" s="65"/>
      <c r="N681" s="123"/>
      <c r="O681" s="123"/>
      <c r="P681" s="120"/>
      <c r="Q681" s="79"/>
      <c r="R681" s="123"/>
      <c r="S681" s="123"/>
      <c r="T681" s="123"/>
      <c r="U681" s="124" t="str">
        <f t="shared" si="77"/>
        <v/>
      </c>
      <c r="V681" s="116"/>
      <c r="W681" s="121"/>
    </row>
    <row r="682" spans="1:23" ht="25.05" customHeight="1" x14ac:dyDescent="0.3">
      <c r="A682" s="64">
        <v>678</v>
      </c>
      <c r="B682" s="60" t="str">
        <f t="shared" si="82"/>
        <v/>
      </c>
      <c r="C682" s="118" t="str">
        <f t="shared" si="83"/>
        <v/>
      </c>
      <c r="D682" s="41" t="str">
        <f t="shared" si="78"/>
        <v/>
      </c>
      <c r="E682" s="65"/>
      <c r="F682" s="38" t="str">
        <f t="shared" si="79"/>
        <v/>
      </c>
      <c r="G682" s="49" t="str">
        <f t="shared" si="80"/>
        <v/>
      </c>
      <c r="H682" s="49" t="str">
        <f t="shared" si="81"/>
        <v/>
      </c>
      <c r="I682" s="119"/>
      <c r="J682" s="119"/>
      <c r="K682" s="119"/>
      <c r="L682" s="11"/>
      <c r="M682" s="65"/>
      <c r="N682" s="123"/>
      <c r="O682" s="123"/>
      <c r="P682" s="120"/>
      <c r="Q682" s="79"/>
      <c r="R682" s="123"/>
      <c r="S682" s="123"/>
      <c r="T682" s="123"/>
      <c r="U682" s="124" t="str">
        <f t="shared" si="77"/>
        <v/>
      </c>
      <c r="V682" s="116"/>
      <c r="W682" s="121"/>
    </row>
    <row r="683" spans="1:23" ht="25.05" customHeight="1" x14ac:dyDescent="0.3">
      <c r="A683" s="64">
        <v>679</v>
      </c>
      <c r="B683" s="60" t="str">
        <f t="shared" si="82"/>
        <v/>
      </c>
      <c r="C683" s="118" t="str">
        <f t="shared" si="83"/>
        <v/>
      </c>
      <c r="D683" s="41" t="str">
        <f t="shared" si="78"/>
        <v/>
      </c>
      <c r="E683" s="65"/>
      <c r="F683" s="38" t="str">
        <f t="shared" si="79"/>
        <v/>
      </c>
      <c r="G683" s="49" t="str">
        <f t="shared" si="80"/>
        <v/>
      </c>
      <c r="H683" s="49" t="str">
        <f t="shared" si="81"/>
        <v/>
      </c>
      <c r="I683" s="119"/>
      <c r="J683" s="119"/>
      <c r="K683" s="119"/>
      <c r="L683" s="11"/>
      <c r="M683" s="65"/>
      <c r="N683" s="123"/>
      <c r="O683" s="123"/>
      <c r="P683" s="120"/>
      <c r="Q683" s="79"/>
      <c r="R683" s="123"/>
      <c r="S683" s="123"/>
      <c r="T683" s="123"/>
      <c r="U683" s="124" t="str">
        <f t="shared" si="77"/>
        <v/>
      </c>
      <c r="V683" s="116"/>
      <c r="W683" s="121"/>
    </row>
    <row r="684" spans="1:23" ht="25.05" customHeight="1" x14ac:dyDescent="0.3">
      <c r="A684" s="64">
        <v>680</v>
      </c>
      <c r="B684" s="60" t="str">
        <f t="shared" si="82"/>
        <v/>
      </c>
      <c r="C684" s="118" t="str">
        <f t="shared" si="83"/>
        <v/>
      </c>
      <c r="D684" s="41" t="str">
        <f t="shared" si="78"/>
        <v/>
      </c>
      <c r="E684" s="65"/>
      <c r="F684" s="38" t="str">
        <f t="shared" si="79"/>
        <v/>
      </c>
      <c r="G684" s="49" t="str">
        <f t="shared" si="80"/>
        <v/>
      </c>
      <c r="H684" s="49" t="str">
        <f t="shared" si="81"/>
        <v/>
      </c>
      <c r="I684" s="119"/>
      <c r="J684" s="119"/>
      <c r="K684" s="119"/>
      <c r="L684" s="11"/>
      <c r="M684" s="65"/>
      <c r="N684" s="123"/>
      <c r="O684" s="123"/>
      <c r="P684" s="120"/>
      <c r="Q684" s="79"/>
      <c r="R684" s="123"/>
      <c r="S684" s="123"/>
      <c r="T684" s="123"/>
      <c r="U684" s="124" t="str">
        <f t="shared" si="77"/>
        <v/>
      </c>
      <c r="V684" s="116"/>
      <c r="W684" s="121"/>
    </row>
    <row r="685" spans="1:23" ht="25.05" customHeight="1" x14ac:dyDescent="0.3">
      <c r="A685" s="64">
        <v>681</v>
      </c>
      <c r="B685" s="60" t="str">
        <f t="shared" si="82"/>
        <v/>
      </c>
      <c r="C685" s="118" t="str">
        <f t="shared" si="83"/>
        <v/>
      </c>
      <c r="D685" s="41" t="str">
        <f t="shared" si="78"/>
        <v/>
      </c>
      <c r="E685" s="65"/>
      <c r="F685" s="38" t="str">
        <f t="shared" si="79"/>
        <v/>
      </c>
      <c r="G685" s="49" t="str">
        <f t="shared" si="80"/>
        <v/>
      </c>
      <c r="H685" s="49" t="str">
        <f t="shared" si="81"/>
        <v/>
      </c>
      <c r="I685" s="119"/>
      <c r="J685" s="119"/>
      <c r="K685" s="119"/>
      <c r="L685" s="11"/>
      <c r="M685" s="65"/>
      <c r="N685" s="123"/>
      <c r="O685" s="123"/>
      <c r="P685" s="120"/>
      <c r="Q685" s="79"/>
      <c r="R685" s="123"/>
      <c r="S685" s="123"/>
      <c r="T685" s="123"/>
      <c r="U685" s="124" t="str">
        <f t="shared" si="77"/>
        <v/>
      </c>
      <c r="V685" s="116"/>
      <c r="W685" s="121"/>
    </row>
    <row r="686" spans="1:23" ht="25.05" customHeight="1" x14ac:dyDescent="0.3">
      <c r="A686" s="64">
        <v>682</v>
      </c>
      <c r="B686" s="60" t="str">
        <f t="shared" si="82"/>
        <v/>
      </c>
      <c r="C686" s="118" t="str">
        <f t="shared" si="83"/>
        <v/>
      </c>
      <c r="D686" s="41" t="str">
        <f t="shared" si="78"/>
        <v/>
      </c>
      <c r="E686" s="65"/>
      <c r="F686" s="38" t="str">
        <f t="shared" si="79"/>
        <v/>
      </c>
      <c r="G686" s="49" t="str">
        <f t="shared" si="80"/>
        <v/>
      </c>
      <c r="H686" s="49" t="str">
        <f t="shared" si="81"/>
        <v/>
      </c>
      <c r="I686" s="119"/>
      <c r="J686" s="119"/>
      <c r="K686" s="119"/>
      <c r="L686" s="11"/>
      <c r="M686" s="65"/>
      <c r="N686" s="123"/>
      <c r="O686" s="123"/>
      <c r="P686" s="120"/>
      <c r="Q686" s="79"/>
      <c r="R686" s="123"/>
      <c r="S686" s="123"/>
      <c r="T686" s="123"/>
      <c r="U686" s="124" t="str">
        <f t="shared" si="77"/>
        <v/>
      </c>
      <c r="V686" s="116"/>
      <c r="W686" s="121"/>
    </row>
    <row r="687" spans="1:23" ht="25.05" customHeight="1" x14ac:dyDescent="0.3">
      <c r="A687" s="64">
        <v>683</v>
      </c>
      <c r="B687" s="60" t="str">
        <f t="shared" si="82"/>
        <v/>
      </c>
      <c r="C687" s="118" t="str">
        <f t="shared" si="83"/>
        <v/>
      </c>
      <c r="D687" s="41" t="str">
        <f t="shared" si="78"/>
        <v/>
      </c>
      <c r="E687" s="65"/>
      <c r="F687" s="38" t="str">
        <f t="shared" si="79"/>
        <v/>
      </c>
      <c r="G687" s="49" t="str">
        <f t="shared" si="80"/>
        <v/>
      </c>
      <c r="H687" s="49" t="str">
        <f t="shared" si="81"/>
        <v/>
      </c>
      <c r="I687" s="119"/>
      <c r="J687" s="119"/>
      <c r="K687" s="119"/>
      <c r="L687" s="11"/>
      <c r="M687" s="65"/>
      <c r="N687" s="123"/>
      <c r="O687" s="123"/>
      <c r="P687" s="120"/>
      <c r="Q687" s="79"/>
      <c r="R687" s="123"/>
      <c r="S687" s="123"/>
      <c r="T687" s="123"/>
      <c r="U687" s="124" t="str">
        <f t="shared" si="77"/>
        <v/>
      </c>
      <c r="V687" s="116"/>
      <c r="W687" s="121"/>
    </row>
    <row r="688" spans="1:23" ht="25.05" customHeight="1" x14ac:dyDescent="0.3">
      <c r="A688" s="64">
        <v>684</v>
      </c>
      <c r="B688" s="60" t="str">
        <f t="shared" si="82"/>
        <v/>
      </c>
      <c r="C688" s="118" t="str">
        <f t="shared" si="83"/>
        <v/>
      </c>
      <c r="D688" s="41" t="str">
        <f t="shared" si="78"/>
        <v/>
      </c>
      <c r="E688" s="65"/>
      <c r="F688" s="38" t="str">
        <f t="shared" si="79"/>
        <v/>
      </c>
      <c r="G688" s="49" t="str">
        <f t="shared" si="80"/>
        <v/>
      </c>
      <c r="H688" s="49" t="str">
        <f t="shared" si="81"/>
        <v/>
      </c>
      <c r="I688" s="119"/>
      <c r="J688" s="119"/>
      <c r="K688" s="119"/>
      <c r="L688" s="11"/>
      <c r="M688" s="65"/>
      <c r="N688" s="123"/>
      <c r="O688" s="123"/>
      <c r="P688" s="120"/>
      <c r="Q688" s="79"/>
      <c r="R688" s="123"/>
      <c r="S688" s="123"/>
      <c r="T688" s="123"/>
      <c r="U688" s="124" t="str">
        <f t="shared" si="77"/>
        <v/>
      </c>
      <c r="V688" s="116"/>
      <c r="W688" s="121"/>
    </row>
    <row r="689" spans="1:23" ht="25.05" customHeight="1" x14ac:dyDescent="0.3">
      <c r="A689" s="64">
        <v>685</v>
      </c>
      <c r="B689" s="60" t="str">
        <f t="shared" si="82"/>
        <v/>
      </c>
      <c r="C689" s="118" t="str">
        <f t="shared" si="83"/>
        <v/>
      </c>
      <c r="D689" s="41" t="str">
        <f t="shared" si="78"/>
        <v/>
      </c>
      <c r="E689" s="65"/>
      <c r="F689" s="38" t="str">
        <f t="shared" si="79"/>
        <v/>
      </c>
      <c r="G689" s="49" t="str">
        <f t="shared" si="80"/>
        <v/>
      </c>
      <c r="H689" s="49" t="str">
        <f t="shared" si="81"/>
        <v/>
      </c>
      <c r="I689" s="119"/>
      <c r="J689" s="119"/>
      <c r="K689" s="119"/>
      <c r="L689" s="11"/>
      <c r="M689" s="65"/>
      <c r="N689" s="123"/>
      <c r="O689" s="123"/>
      <c r="P689" s="120"/>
      <c r="Q689" s="79"/>
      <c r="R689" s="123"/>
      <c r="S689" s="123"/>
      <c r="T689" s="123"/>
      <c r="U689" s="124" t="str">
        <f t="shared" si="77"/>
        <v/>
      </c>
      <c r="V689" s="116"/>
      <c r="W689" s="121"/>
    </row>
    <row r="690" spans="1:23" ht="25.05" customHeight="1" x14ac:dyDescent="0.3">
      <c r="A690" s="64">
        <v>686</v>
      </c>
      <c r="B690" s="60" t="str">
        <f t="shared" si="82"/>
        <v/>
      </c>
      <c r="C690" s="118" t="str">
        <f t="shared" si="83"/>
        <v/>
      </c>
      <c r="D690" s="41" t="str">
        <f t="shared" si="78"/>
        <v/>
      </c>
      <c r="E690" s="65"/>
      <c r="F690" s="38" t="str">
        <f t="shared" si="79"/>
        <v/>
      </c>
      <c r="G690" s="49" t="str">
        <f t="shared" si="80"/>
        <v/>
      </c>
      <c r="H690" s="49" t="str">
        <f t="shared" si="81"/>
        <v/>
      </c>
      <c r="I690" s="119"/>
      <c r="J690" s="119"/>
      <c r="K690" s="119"/>
      <c r="L690" s="11"/>
      <c r="M690" s="65"/>
      <c r="N690" s="123"/>
      <c r="O690" s="123"/>
      <c r="P690" s="120"/>
      <c r="Q690" s="79"/>
      <c r="R690" s="123"/>
      <c r="S690" s="123"/>
      <c r="T690" s="123"/>
      <c r="U690" s="124" t="str">
        <f t="shared" si="77"/>
        <v/>
      </c>
      <c r="V690" s="116"/>
      <c r="W690" s="121"/>
    </row>
    <row r="691" spans="1:23" ht="25.05" customHeight="1" x14ac:dyDescent="0.3">
      <c r="A691" s="64">
        <v>687</v>
      </c>
      <c r="B691" s="60" t="str">
        <f t="shared" si="82"/>
        <v/>
      </c>
      <c r="C691" s="118" t="str">
        <f t="shared" si="83"/>
        <v/>
      </c>
      <c r="D691" s="41" t="str">
        <f t="shared" si="78"/>
        <v/>
      </c>
      <c r="E691" s="65"/>
      <c r="F691" s="38" t="str">
        <f t="shared" si="79"/>
        <v/>
      </c>
      <c r="G691" s="49" t="str">
        <f t="shared" si="80"/>
        <v/>
      </c>
      <c r="H691" s="49" t="str">
        <f t="shared" si="81"/>
        <v/>
      </c>
      <c r="I691" s="119"/>
      <c r="J691" s="119"/>
      <c r="K691" s="119"/>
      <c r="L691" s="11"/>
      <c r="M691" s="65"/>
      <c r="N691" s="123"/>
      <c r="O691" s="123"/>
      <c r="P691" s="120"/>
      <c r="Q691" s="79"/>
      <c r="R691" s="123"/>
      <c r="S691" s="123"/>
      <c r="T691" s="123"/>
      <c r="U691" s="124" t="str">
        <f t="shared" si="77"/>
        <v/>
      </c>
      <c r="V691" s="116"/>
      <c r="W691" s="121"/>
    </row>
    <row r="692" spans="1:23" ht="25.05" customHeight="1" x14ac:dyDescent="0.3">
      <c r="A692" s="64">
        <v>688</v>
      </c>
      <c r="B692" s="60" t="str">
        <f t="shared" si="82"/>
        <v/>
      </c>
      <c r="C692" s="118" t="str">
        <f t="shared" si="83"/>
        <v/>
      </c>
      <c r="D692" s="41" t="str">
        <f t="shared" si="78"/>
        <v/>
      </c>
      <c r="E692" s="65"/>
      <c r="F692" s="38" t="str">
        <f t="shared" si="79"/>
        <v/>
      </c>
      <c r="G692" s="49" t="str">
        <f t="shared" si="80"/>
        <v/>
      </c>
      <c r="H692" s="49" t="str">
        <f t="shared" si="81"/>
        <v/>
      </c>
      <c r="I692" s="119"/>
      <c r="J692" s="119"/>
      <c r="K692" s="119"/>
      <c r="L692" s="11"/>
      <c r="M692" s="65"/>
      <c r="N692" s="123"/>
      <c r="O692" s="123"/>
      <c r="P692" s="120"/>
      <c r="Q692" s="79"/>
      <c r="R692" s="123"/>
      <c r="S692" s="123"/>
      <c r="T692" s="123"/>
      <c r="U692" s="124" t="str">
        <f t="shared" si="77"/>
        <v/>
      </c>
      <c r="V692" s="116"/>
      <c r="W692" s="121"/>
    </row>
    <row r="693" spans="1:23" ht="25.05" customHeight="1" x14ac:dyDescent="0.3">
      <c r="A693" s="64">
        <v>689</v>
      </c>
      <c r="B693" s="60" t="str">
        <f t="shared" si="82"/>
        <v/>
      </c>
      <c r="C693" s="118" t="str">
        <f t="shared" si="83"/>
        <v/>
      </c>
      <c r="D693" s="41" t="str">
        <f t="shared" si="78"/>
        <v/>
      </c>
      <c r="E693" s="65"/>
      <c r="F693" s="38" t="str">
        <f t="shared" si="79"/>
        <v/>
      </c>
      <c r="G693" s="49" t="str">
        <f t="shared" si="80"/>
        <v/>
      </c>
      <c r="H693" s="49" t="str">
        <f t="shared" si="81"/>
        <v/>
      </c>
      <c r="I693" s="119"/>
      <c r="J693" s="119"/>
      <c r="K693" s="119"/>
      <c r="L693" s="11"/>
      <c r="M693" s="65"/>
      <c r="N693" s="123"/>
      <c r="O693" s="123"/>
      <c r="P693" s="120"/>
      <c r="Q693" s="79"/>
      <c r="R693" s="123"/>
      <c r="S693" s="123"/>
      <c r="T693" s="123"/>
      <c r="U693" s="124" t="str">
        <f t="shared" si="77"/>
        <v/>
      </c>
      <c r="V693" s="116"/>
      <c r="W693" s="121"/>
    </row>
    <row r="694" spans="1:23" ht="25.05" customHeight="1" x14ac:dyDescent="0.3">
      <c r="A694" s="64">
        <v>690</v>
      </c>
      <c r="B694" s="60" t="str">
        <f t="shared" si="82"/>
        <v/>
      </c>
      <c r="C694" s="118" t="str">
        <f t="shared" si="83"/>
        <v/>
      </c>
      <c r="D694" s="41" t="str">
        <f t="shared" si="78"/>
        <v/>
      </c>
      <c r="E694" s="65"/>
      <c r="F694" s="38" t="str">
        <f t="shared" si="79"/>
        <v/>
      </c>
      <c r="G694" s="49" t="str">
        <f t="shared" si="80"/>
        <v/>
      </c>
      <c r="H694" s="49" t="str">
        <f t="shared" si="81"/>
        <v/>
      </c>
      <c r="I694" s="119"/>
      <c r="J694" s="119"/>
      <c r="K694" s="119"/>
      <c r="L694" s="11"/>
      <c r="M694" s="65"/>
      <c r="N694" s="123"/>
      <c r="O694" s="123"/>
      <c r="P694" s="120"/>
      <c r="Q694" s="79"/>
      <c r="R694" s="123"/>
      <c r="S694" s="123"/>
      <c r="T694" s="123"/>
      <c r="U694" s="124" t="str">
        <f t="shared" si="77"/>
        <v/>
      </c>
      <c r="V694" s="116"/>
      <c r="W694" s="121"/>
    </row>
    <row r="695" spans="1:23" ht="25.05" customHeight="1" x14ac:dyDescent="0.3">
      <c r="A695" s="64">
        <v>691</v>
      </c>
      <c r="B695" s="60" t="str">
        <f t="shared" si="82"/>
        <v/>
      </c>
      <c r="C695" s="118" t="str">
        <f t="shared" si="83"/>
        <v/>
      </c>
      <c r="D695" s="41" t="str">
        <f t="shared" si="78"/>
        <v/>
      </c>
      <c r="E695" s="65"/>
      <c r="F695" s="38" t="str">
        <f t="shared" si="79"/>
        <v/>
      </c>
      <c r="G695" s="49" t="str">
        <f t="shared" si="80"/>
        <v/>
      </c>
      <c r="H695" s="49" t="str">
        <f t="shared" si="81"/>
        <v/>
      </c>
      <c r="I695" s="119"/>
      <c r="J695" s="119"/>
      <c r="K695" s="119"/>
      <c r="L695" s="11"/>
      <c r="M695" s="65"/>
      <c r="N695" s="123"/>
      <c r="O695" s="123"/>
      <c r="P695" s="120"/>
      <c r="Q695" s="79"/>
      <c r="R695" s="123"/>
      <c r="S695" s="123"/>
      <c r="T695" s="123"/>
      <c r="U695" s="124" t="str">
        <f t="shared" si="77"/>
        <v/>
      </c>
      <c r="V695" s="116"/>
      <c r="W695" s="121"/>
    </row>
    <row r="696" spans="1:23" ht="25.05" customHeight="1" x14ac:dyDescent="0.3">
      <c r="A696" s="64">
        <v>692</v>
      </c>
      <c r="B696" s="60" t="str">
        <f t="shared" si="82"/>
        <v/>
      </c>
      <c r="C696" s="118" t="str">
        <f t="shared" si="83"/>
        <v/>
      </c>
      <c r="D696" s="41" t="str">
        <f t="shared" si="78"/>
        <v/>
      </c>
      <c r="E696" s="65"/>
      <c r="F696" s="38" t="str">
        <f t="shared" si="79"/>
        <v/>
      </c>
      <c r="G696" s="49" t="str">
        <f t="shared" si="80"/>
        <v/>
      </c>
      <c r="H696" s="49" t="str">
        <f t="shared" si="81"/>
        <v/>
      </c>
      <c r="I696" s="119"/>
      <c r="J696" s="119"/>
      <c r="K696" s="119"/>
      <c r="L696" s="11"/>
      <c r="M696" s="65"/>
      <c r="N696" s="123"/>
      <c r="O696" s="123"/>
      <c r="P696" s="120"/>
      <c r="Q696" s="79"/>
      <c r="R696" s="123"/>
      <c r="S696" s="123"/>
      <c r="T696" s="123"/>
      <c r="U696" s="124" t="str">
        <f t="shared" si="77"/>
        <v/>
      </c>
      <c r="V696" s="116"/>
      <c r="W696" s="121"/>
    </row>
    <row r="697" spans="1:23" ht="25.05" customHeight="1" x14ac:dyDescent="0.3">
      <c r="A697" s="64">
        <v>693</v>
      </c>
      <c r="B697" s="60" t="str">
        <f t="shared" si="82"/>
        <v/>
      </c>
      <c r="C697" s="118" t="str">
        <f t="shared" si="83"/>
        <v/>
      </c>
      <c r="D697" s="41" t="str">
        <f t="shared" si="78"/>
        <v/>
      </c>
      <c r="E697" s="65"/>
      <c r="F697" s="38" t="str">
        <f t="shared" si="79"/>
        <v/>
      </c>
      <c r="G697" s="49" t="str">
        <f t="shared" si="80"/>
        <v/>
      </c>
      <c r="H697" s="49" t="str">
        <f t="shared" si="81"/>
        <v/>
      </c>
      <c r="I697" s="119"/>
      <c r="J697" s="119"/>
      <c r="K697" s="119"/>
      <c r="L697" s="11"/>
      <c r="M697" s="65"/>
      <c r="N697" s="123"/>
      <c r="O697" s="123"/>
      <c r="P697" s="120"/>
      <c r="Q697" s="79"/>
      <c r="R697" s="123"/>
      <c r="S697" s="123"/>
      <c r="T697" s="123"/>
      <c r="U697" s="124" t="str">
        <f t="shared" si="77"/>
        <v/>
      </c>
      <c r="V697" s="116"/>
      <c r="W697" s="121"/>
    </row>
    <row r="698" spans="1:23" ht="25.05" customHeight="1" x14ac:dyDescent="0.3">
      <c r="A698" s="64">
        <v>694</v>
      </c>
      <c r="B698" s="60" t="str">
        <f t="shared" si="82"/>
        <v/>
      </c>
      <c r="C698" s="118" t="str">
        <f t="shared" si="83"/>
        <v/>
      </c>
      <c r="D698" s="41" t="str">
        <f t="shared" si="78"/>
        <v/>
      </c>
      <c r="E698" s="65"/>
      <c r="F698" s="38" t="str">
        <f t="shared" si="79"/>
        <v/>
      </c>
      <c r="G698" s="49" t="str">
        <f t="shared" si="80"/>
        <v/>
      </c>
      <c r="H698" s="49" t="str">
        <f t="shared" si="81"/>
        <v/>
      </c>
      <c r="I698" s="119"/>
      <c r="J698" s="119"/>
      <c r="K698" s="119"/>
      <c r="L698" s="11"/>
      <c r="M698" s="65"/>
      <c r="N698" s="123"/>
      <c r="O698" s="123"/>
      <c r="P698" s="120"/>
      <c r="Q698" s="79"/>
      <c r="R698" s="123"/>
      <c r="S698" s="123"/>
      <c r="T698" s="123"/>
      <c r="U698" s="124" t="str">
        <f t="shared" si="77"/>
        <v/>
      </c>
      <c r="V698" s="116"/>
      <c r="W698" s="121"/>
    </row>
    <row r="699" spans="1:23" ht="25.05" customHeight="1" x14ac:dyDescent="0.3">
      <c r="A699" s="64">
        <v>695</v>
      </c>
      <c r="B699" s="60" t="str">
        <f t="shared" si="82"/>
        <v/>
      </c>
      <c r="C699" s="118" t="str">
        <f t="shared" si="83"/>
        <v/>
      </c>
      <c r="D699" s="41" t="str">
        <f t="shared" si="78"/>
        <v/>
      </c>
      <c r="E699" s="65"/>
      <c r="F699" s="38" t="str">
        <f t="shared" si="79"/>
        <v/>
      </c>
      <c r="G699" s="49" t="str">
        <f t="shared" si="80"/>
        <v/>
      </c>
      <c r="H699" s="49" t="str">
        <f t="shared" si="81"/>
        <v/>
      </c>
      <c r="I699" s="119"/>
      <c r="J699" s="119"/>
      <c r="K699" s="119"/>
      <c r="L699" s="11"/>
      <c r="M699" s="65"/>
      <c r="N699" s="123"/>
      <c r="O699" s="123"/>
      <c r="P699" s="120"/>
      <c r="Q699" s="79"/>
      <c r="R699" s="123"/>
      <c r="S699" s="123"/>
      <c r="T699" s="123"/>
      <c r="U699" s="124" t="str">
        <f t="shared" si="77"/>
        <v/>
      </c>
      <c r="V699" s="116"/>
      <c r="W699" s="121"/>
    </row>
    <row r="700" spans="1:23" ht="25.05" customHeight="1" x14ac:dyDescent="0.3">
      <c r="A700" s="64">
        <v>696</v>
      </c>
      <c r="B700" s="60" t="str">
        <f t="shared" si="82"/>
        <v/>
      </c>
      <c r="C700" s="118" t="str">
        <f t="shared" si="83"/>
        <v/>
      </c>
      <c r="D700" s="41" t="str">
        <f t="shared" si="78"/>
        <v/>
      </c>
      <c r="E700" s="65"/>
      <c r="F700" s="38" t="str">
        <f t="shared" si="79"/>
        <v/>
      </c>
      <c r="G700" s="49" t="str">
        <f t="shared" si="80"/>
        <v/>
      </c>
      <c r="H700" s="49" t="str">
        <f t="shared" si="81"/>
        <v/>
      </c>
      <c r="I700" s="119"/>
      <c r="J700" s="119"/>
      <c r="K700" s="119"/>
      <c r="L700" s="11"/>
      <c r="M700" s="65"/>
      <c r="N700" s="123"/>
      <c r="O700" s="123"/>
      <c r="P700" s="120"/>
      <c r="Q700" s="79"/>
      <c r="R700" s="123"/>
      <c r="S700" s="123"/>
      <c r="T700" s="123"/>
      <c r="U700" s="124" t="str">
        <f t="shared" si="77"/>
        <v/>
      </c>
      <c r="V700" s="116"/>
      <c r="W700" s="121"/>
    </row>
    <row r="701" spans="1:23" ht="25.05" customHeight="1" x14ac:dyDescent="0.3">
      <c r="A701" s="64">
        <v>697</v>
      </c>
      <c r="B701" s="60" t="str">
        <f t="shared" si="82"/>
        <v/>
      </c>
      <c r="C701" s="118" t="str">
        <f t="shared" si="83"/>
        <v/>
      </c>
      <c r="D701" s="41" t="str">
        <f t="shared" si="78"/>
        <v/>
      </c>
      <c r="E701" s="65"/>
      <c r="F701" s="38" t="str">
        <f t="shared" si="79"/>
        <v/>
      </c>
      <c r="G701" s="49" t="str">
        <f t="shared" si="80"/>
        <v/>
      </c>
      <c r="H701" s="49" t="str">
        <f t="shared" si="81"/>
        <v/>
      </c>
      <c r="I701" s="119"/>
      <c r="J701" s="119"/>
      <c r="K701" s="119"/>
      <c r="L701" s="11"/>
      <c r="M701" s="65"/>
      <c r="N701" s="123"/>
      <c r="O701" s="123"/>
      <c r="P701" s="120"/>
      <c r="Q701" s="79"/>
      <c r="R701" s="123"/>
      <c r="S701" s="123"/>
      <c r="T701" s="123"/>
      <c r="U701" s="124" t="str">
        <f t="shared" si="77"/>
        <v/>
      </c>
      <c r="V701" s="116"/>
      <c r="W701" s="121"/>
    </row>
    <row r="702" spans="1:23" ht="25.05" customHeight="1" x14ac:dyDescent="0.3">
      <c r="A702" s="64">
        <v>698</v>
      </c>
      <c r="B702" s="60" t="str">
        <f t="shared" si="82"/>
        <v/>
      </c>
      <c r="C702" s="118" t="str">
        <f t="shared" si="83"/>
        <v/>
      </c>
      <c r="D702" s="41" t="str">
        <f t="shared" si="78"/>
        <v/>
      </c>
      <c r="E702" s="65"/>
      <c r="F702" s="38" t="str">
        <f t="shared" si="79"/>
        <v/>
      </c>
      <c r="G702" s="49" t="str">
        <f t="shared" si="80"/>
        <v/>
      </c>
      <c r="H702" s="49" t="str">
        <f t="shared" si="81"/>
        <v/>
      </c>
      <c r="I702" s="119"/>
      <c r="J702" s="119"/>
      <c r="K702" s="119"/>
      <c r="L702" s="11"/>
      <c r="M702" s="65"/>
      <c r="N702" s="123"/>
      <c r="O702" s="123"/>
      <c r="P702" s="120"/>
      <c r="Q702" s="79"/>
      <c r="R702" s="123"/>
      <c r="S702" s="123"/>
      <c r="T702" s="123"/>
      <c r="U702" s="124" t="str">
        <f t="shared" si="77"/>
        <v/>
      </c>
      <c r="V702" s="116"/>
      <c r="W702" s="121"/>
    </row>
    <row r="703" spans="1:23" ht="25.05" customHeight="1" x14ac:dyDescent="0.3">
      <c r="A703" s="64">
        <v>699</v>
      </c>
      <c r="B703" s="60" t="str">
        <f t="shared" si="82"/>
        <v/>
      </c>
      <c r="C703" s="118" t="str">
        <f t="shared" si="83"/>
        <v/>
      </c>
      <c r="D703" s="41" t="str">
        <f t="shared" si="78"/>
        <v/>
      </c>
      <c r="E703" s="65"/>
      <c r="F703" s="38" t="str">
        <f t="shared" si="79"/>
        <v/>
      </c>
      <c r="G703" s="49" t="str">
        <f t="shared" si="80"/>
        <v/>
      </c>
      <c r="H703" s="49" t="str">
        <f t="shared" si="81"/>
        <v/>
      </c>
      <c r="I703" s="119"/>
      <c r="J703" s="119"/>
      <c r="K703" s="119"/>
      <c r="L703" s="11"/>
      <c r="M703" s="65"/>
      <c r="N703" s="123"/>
      <c r="O703" s="123"/>
      <c r="P703" s="120"/>
      <c r="Q703" s="79"/>
      <c r="R703" s="123"/>
      <c r="S703" s="123"/>
      <c r="T703" s="123"/>
      <c r="U703" s="124" t="str">
        <f t="shared" si="77"/>
        <v/>
      </c>
      <c r="V703" s="116"/>
      <c r="W703" s="121"/>
    </row>
    <row r="704" spans="1:23" ht="25.05" customHeight="1" x14ac:dyDescent="0.3">
      <c r="A704" s="64">
        <v>700</v>
      </c>
      <c r="B704" s="60" t="str">
        <f t="shared" si="82"/>
        <v/>
      </c>
      <c r="C704" s="118" t="str">
        <f t="shared" si="83"/>
        <v/>
      </c>
      <c r="D704" s="41" t="str">
        <f t="shared" si="78"/>
        <v/>
      </c>
      <c r="E704" s="65"/>
      <c r="F704" s="38" t="str">
        <f t="shared" si="79"/>
        <v/>
      </c>
      <c r="G704" s="49" t="str">
        <f t="shared" si="80"/>
        <v/>
      </c>
      <c r="H704" s="49" t="str">
        <f t="shared" si="81"/>
        <v/>
      </c>
      <c r="I704" s="119"/>
      <c r="J704" s="119"/>
      <c r="K704" s="119"/>
      <c r="L704" s="11"/>
      <c r="M704" s="65"/>
      <c r="N704" s="123"/>
      <c r="O704" s="123"/>
      <c r="P704" s="120"/>
      <c r="Q704" s="79"/>
      <c r="R704" s="123"/>
      <c r="S704" s="123"/>
      <c r="T704" s="123"/>
      <c r="U704" s="124" t="str">
        <f t="shared" si="77"/>
        <v/>
      </c>
      <c r="V704" s="116"/>
      <c r="W704" s="121"/>
    </row>
    <row r="705" spans="1:23" ht="25.05" customHeight="1" x14ac:dyDescent="0.3">
      <c r="A705" s="64">
        <v>701</v>
      </c>
      <c r="B705" s="60" t="str">
        <f t="shared" si="82"/>
        <v/>
      </c>
      <c r="C705" s="118" t="str">
        <f t="shared" si="83"/>
        <v/>
      </c>
      <c r="D705" s="41" t="str">
        <f t="shared" si="78"/>
        <v/>
      </c>
      <c r="E705" s="65"/>
      <c r="F705" s="38" t="str">
        <f t="shared" si="79"/>
        <v/>
      </c>
      <c r="G705" s="49" t="str">
        <f t="shared" si="80"/>
        <v/>
      </c>
      <c r="H705" s="49" t="str">
        <f t="shared" si="81"/>
        <v/>
      </c>
      <c r="I705" s="119"/>
      <c r="J705" s="119"/>
      <c r="K705" s="119"/>
      <c r="L705" s="11"/>
      <c r="M705" s="65"/>
      <c r="N705" s="123"/>
      <c r="O705" s="123"/>
      <c r="P705" s="120"/>
      <c r="Q705" s="79"/>
      <c r="R705" s="123"/>
      <c r="S705" s="123"/>
      <c r="T705" s="123"/>
      <c r="U705" s="124" t="str">
        <f t="shared" si="77"/>
        <v/>
      </c>
      <c r="V705" s="116"/>
      <c r="W705" s="121"/>
    </row>
    <row r="706" spans="1:23" ht="25.05" customHeight="1" x14ac:dyDescent="0.3">
      <c r="A706" s="64">
        <v>702</v>
      </c>
      <c r="B706" s="60" t="str">
        <f t="shared" si="82"/>
        <v/>
      </c>
      <c r="C706" s="118" t="str">
        <f t="shared" si="83"/>
        <v/>
      </c>
      <c r="D706" s="41" t="str">
        <f t="shared" si="78"/>
        <v/>
      </c>
      <c r="E706" s="65"/>
      <c r="F706" s="38" t="str">
        <f t="shared" si="79"/>
        <v/>
      </c>
      <c r="G706" s="49" t="str">
        <f t="shared" si="80"/>
        <v/>
      </c>
      <c r="H706" s="49" t="str">
        <f t="shared" si="81"/>
        <v/>
      </c>
      <c r="I706" s="119"/>
      <c r="J706" s="119"/>
      <c r="K706" s="119"/>
      <c r="L706" s="11"/>
      <c r="M706" s="65"/>
      <c r="N706" s="123"/>
      <c r="O706" s="123"/>
      <c r="P706" s="120"/>
      <c r="Q706" s="79"/>
      <c r="R706" s="123"/>
      <c r="S706" s="123"/>
      <c r="T706" s="123"/>
      <c r="U706" s="124" t="str">
        <f t="shared" si="77"/>
        <v/>
      </c>
      <c r="V706" s="116"/>
      <c r="W706" s="121"/>
    </row>
    <row r="707" spans="1:23" ht="25.05" customHeight="1" x14ac:dyDescent="0.3">
      <c r="A707" s="64">
        <v>703</v>
      </c>
      <c r="B707" s="60" t="str">
        <f t="shared" si="82"/>
        <v/>
      </c>
      <c r="C707" s="118" t="str">
        <f t="shared" si="83"/>
        <v/>
      </c>
      <c r="D707" s="41" t="str">
        <f t="shared" si="78"/>
        <v/>
      </c>
      <c r="E707" s="65"/>
      <c r="F707" s="38" t="str">
        <f t="shared" si="79"/>
        <v/>
      </c>
      <c r="G707" s="49" t="str">
        <f t="shared" si="80"/>
        <v/>
      </c>
      <c r="H707" s="49" t="str">
        <f t="shared" si="81"/>
        <v/>
      </c>
      <c r="I707" s="119"/>
      <c r="J707" s="119"/>
      <c r="K707" s="119"/>
      <c r="L707" s="11"/>
      <c r="M707" s="65"/>
      <c r="N707" s="123"/>
      <c r="O707" s="123"/>
      <c r="P707" s="120"/>
      <c r="Q707" s="79"/>
      <c r="R707" s="123"/>
      <c r="S707" s="123"/>
      <c r="T707" s="123"/>
      <c r="U707" s="124" t="str">
        <f t="shared" si="77"/>
        <v/>
      </c>
      <c r="V707" s="116"/>
      <c r="W707" s="121"/>
    </row>
    <row r="708" spans="1:23" ht="25.05" customHeight="1" x14ac:dyDescent="0.3">
      <c r="A708" s="64">
        <v>704</v>
      </c>
      <c r="B708" s="60" t="str">
        <f t="shared" si="82"/>
        <v/>
      </c>
      <c r="C708" s="118" t="str">
        <f t="shared" si="83"/>
        <v/>
      </c>
      <c r="D708" s="41" t="str">
        <f t="shared" si="78"/>
        <v/>
      </c>
      <c r="E708" s="65"/>
      <c r="F708" s="38" t="str">
        <f t="shared" si="79"/>
        <v/>
      </c>
      <c r="G708" s="49" t="str">
        <f t="shared" si="80"/>
        <v/>
      </c>
      <c r="H708" s="49" t="str">
        <f t="shared" si="81"/>
        <v/>
      </c>
      <c r="I708" s="119"/>
      <c r="J708" s="119"/>
      <c r="K708" s="119"/>
      <c r="L708" s="11"/>
      <c r="M708" s="65"/>
      <c r="N708" s="123"/>
      <c r="O708" s="123"/>
      <c r="P708" s="120"/>
      <c r="Q708" s="79"/>
      <c r="R708" s="123"/>
      <c r="S708" s="123"/>
      <c r="T708" s="123"/>
      <c r="U708" s="124" t="str">
        <f t="shared" si="77"/>
        <v/>
      </c>
      <c r="V708" s="116"/>
      <c r="W708" s="121"/>
    </row>
    <row r="709" spans="1:23" ht="25.05" customHeight="1" x14ac:dyDescent="0.3">
      <c r="A709" s="64">
        <v>705</v>
      </c>
      <c r="B709" s="60" t="str">
        <f t="shared" si="82"/>
        <v/>
      </c>
      <c r="C709" s="118" t="str">
        <f t="shared" si="83"/>
        <v/>
      </c>
      <c r="D709" s="41" t="str">
        <f t="shared" si="78"/>
        <v/>
      </c>
      <c r="E709" s="65"/>
      <c r="F709" s="38" t="str">
        <f t="shared" si="79"/>
        <v/>
      </c>
      <c r="G709" s="49" t="str">
        <f t="shared" si="80"/>
        <v/>
      </c>
      <c r="H709" s="49" t="str">
        <f t="shared" si="81"/>
        <v/>
      </c>
      <c r="I709" s="119"/>
      <c r="J709" s="119"/>
      <c r="K709" s="119"/>
      <c r="L709" s="11"/>
      <c r="M709" s="65"/>
      <c r="N709" s="123"/>
      <c r="O709" s="123"/>
      <c r="P709" s="120"/>
      <c r="Q709" s="79"/>
      <c r="R709" s="123"/>
      <c r="S709" s="123"/>
      <c r="T709" s="123"/>
      <c r="U709" s="124" t="str">
        <f t="shared" si="77"/>
        <v/>
      </c>
      <c r="V709" s="116"/>
      <c r="W709" s="121"/>
    </row>
    <row r="710" spans="1:23" ht="25.05" customHeight="1" x14ac:dyDescent="0.3">
      <c r="A710" s="64">
        <v>706</v>
      </c>
      <c r="B710" s="60" t="str">
        <f t="shared" si="82"/>
        <v/>
      </c>
      <c r="C710" s="118" t="str">
        <f t="shared" si="83"/>
        <v/>
      </c>
      <c r="D710" s="41" t="str">
        <f t="shared" si="78"/>
        <v/>
      </c>
      <c r="E710" s="65"/>
      <c r="F710" s="38" t="str">
        <f t="shared" si="79"/>
        <v/>
      </c>
      <c r="G710" s="49" t="str">
        <f t="shared" si="80"/>
        <v/>
      </c>
      <c r="H710" s="49" t="str">
        <f t="shared" si="81"/>
        <v/>
      </c>
      <c r="I710" s="119"/>
      <c r="J710" s="119"/>
      <c r="K710" s="119"/>
      <c r="L710" s="11"/>
      <c r="M710" s="65"/>
      <c r="N710" s="123"/>
      <c r="O710" s="123"/>
      <c r="P710" s="120"/>
      <c r="Q710" s="79"/>
      <c r="R710" s="123"/>
      <c r="S710" s="123"/>
      <c r="T710" s="123"/>
      <c r="U710" s="124" t="str">
        <f t="shared" ref="U710:U773" si="84">IF(AND(ISBLANK(R710),ISBLANK(S710),ISBLANK(T710)),"",R710-(S710+T710))</f>
        <v/>
      </c>
      <c r="V710" s="116"/>
      <c r="W710" s="121"/>
    </row>
    <row r="711" spans="1:23" ht="25.05" customHeight="1" x14ac:dyDescent="0.3">
      <c r="A711" s="64">
        <v>707</v>
      </c>
      <c r="B711" s="60" t="str">
        <f t="shared" si="82"/>
        <v/>
      </c>
      <c r="C711" s="118" t="str">
        <f t="shared" si="83"/>
        <v/>
      </c>
      <c r="D711" s="41" t="str">
        <f t="shared" ref="D711:D774" si="85">IF(J711&lt;&gt;"", $D$5, "")</f>
        <v/>
      </c>
      <c r="E711" s="65"/>
      <c r="F711" s="38" t="str">
        <f t="shared" ref="F711:F774" si="86">IF(J711&lt;&gt;"", $F$5, "")</f>
        <v/>
      </c>
      <c r="G711" s="49" t="str">
        <f t="shared" ref="G711:G774" si="87">IF(J711&lt;&gt;"", $G$5, "")</f>
        <v/>
      </c>
      <c r="H711" s="49" t="str">
        <f t="shared" ref="H711:H774" si="88">IF(J711&lt;&gt;"", $H$5, "")</f>
        <v/>
      </c>
      <c r="I711" s="119"/>
      <c r="J711" s="119"/>
      <c r="K711" s="119"/>
      <c r="L711" s="11"/>
      <c r="M711" s="65"/>
      <c r="N711" s="123"/>
      <c r="O711" s="123"/>
      <c r="P711" s="120"/>
      <c r="Q711" s="79"/>
      <c r="R711" s="123"/>
      <c r="S711" s="123"/>
      <c r="T711" s="123"/>
      <c r="U711" s="124" t="str">
        <f t="shared" si="84"/>
        <v/>
      </c>
      <c r="V711" s="116"/>
      <c r="W711" s="121"/>
    </row>
    <row r="712" spans="1:23" ht="25.05" customHeight="1" x14ac:dyDescent="0.3">
      <c r="A712" s="64">
        <v>708</v>
      </c>
      <c r="B712" s="60" t="str">
        <f t="shared" si="82"/>
        <v/>
      </c>
      <c r="C712" s="118" t="str">
        <f t="shared" si="83"/>
        <v/>
      </c>
      <c r="D712" s="41" t="str">
        <f t="shared" si="85"/>
        <v/>
      </c>
      <c r="E712" s="65"/>
      <c r="F712" s="38" t="str">
        <f t="shared" si="86"/>
        <v/>
      </c>
      <c r="G712" s="49" t="str">
        <f t="shared" si="87"/>
        <v/>
      </c>
      <c r="H712" s="49" t="str">
        <f t="shared" si="88"/>
        <v/>
      </c>
      <c r="I712" s="119"/>
      <c r="J712" s="119"/>
      <c r="K712" s="119"/>
      <c r="L712" s="11"/>
      <c r="M712" s="65"/>
      <c r="N712" s="123"/>
      <c r="O712" s="123"/>
      <c r="P712" s="120"/>
      <c r="Q712" s="79"/>
      <c r="R712" s="123"/>
      <c r="S712" s="123"/>
      <c r="T712" s="123"/>
      <c r="U712" s="124" t="str">
        <f t="shared" si="84"/>
        <v/>
      </c>
      <c r="V712" s="116"/>
      <c r="W712" s="121"/>
    </row>
    <row r="713" spans="1:23" ht="25.05" customHeight="1" x14ac:dyDescent="0.3">
      <c r="A713" s="64">
        <v>709</v>
      </c>
      <c r="B713" s="60" t="str">
        <f t="shared" si="82"/>
        <v/>
      </c>
      <c r="C713" s="118" t="str">
        <f t="shared" si="83"/>
        <v/>
      </c>
      <c r="D713" s="41" t="str">
        <f t="shared" si="85"/>
        <v/>
      </c>
      <c r="E713" s="65"/>
      <c r="F713" s="38" t="str">
        <f t="shared" si="86"/>
        <v/>
      </c>
      <c r="G713" s="49" t="str">
        <f t="shared" si="87"/>
        <v/>
      </c>
      <c r="H713" s="49" t="str">
        <f t="shared" si="88"/>
        <v/>
      </c>
      <c r="I713" s="119"/>
      <c r="J713" s="119"/>
      <c r="K713" s="119"/>
      <c r="L713" s="11"/>
      <c r="M713" s="65"/>
      <c r="N713" s="123"/>
      <c r="O713" s="123"/>
      <c r="P713" s="120"/>
      <c r="Q713" s="79"/>
      <c r="R713" s="123"/>
      <c r="S713" s="123"/>
      <c r="T713" s="123"/>
      <c r="U713" s="124" t="str">
        <f t="shared" si="84"/>
        <v/>
      </c>
      <c r="V713" s="116"/>
      <c r="W713" s="121"/>
    </row>
    <row r="714" spans="1:23" ht="25.05" customHeight="1" x14ac:dyDescent="0.3">
      <c r="A714" s="64">
        <v>710</v>
      </c>
      <c r="B714" s="60" t="str">
        <f t="shared" si="82"/>
        <v/>
      </c>
      <c r="C714" s="118" t="str">
        <f t="shared" si="83"/>
        <v/>
      </c>
      <c r="D714" s="41" t="str">
        <f t="shared" si="85"/>
        <v/>
      </c>
      <c r="E714" s="65"/>
      <c r="F714" s="38" t="str">
        <f t="shared" si="86"/>
        <v/>
      </c>
      <c r="G714" s="49" t="str">
        <f t="shared" si="87"/>
        <v/>
      </c>
      <c r="H714" s="49" t="str">
        <f t="shared" si="88"/>
        <v/>
      </c>
      <c r="I714" s="119"/>
      <c r="J714" s="119"/>
      <c r="K714" s="119"/>
      <c r="L714" s="11"/>
      <c r="M714" s="65"/>
      <c r="N714" s="123"/>
      <c r="O714" s="123"/>
      <c r="P714" s="120"/>
      <c r="Q714" s="79"/>
      <c r="R714" s="123"/>
      <c r="S714" s="123"/>
      <c r="T714" s="123"/>
      <c r="U714" s="124" t="str">
        <f t="shared" si="84"/>
        <v/>
      </c>
      <c r="V714" s="116"/>
      <c r="W714" s="121"/>
    </row>
    <row r="715" spans="1:23" ht="25.05" customHeight="1" x14ac:dyDescent="0.3">
      <c r="A715" s="64">
        <v>711</v>
      </c>
      <c r="B715" s="60" t="str">
        <f t="shared" si="82"/>
        <v/>
      </c>
      <c r="C715" s="118" t="str">
        <f t="shared" si="83"/>
        <v/>
      </c>
      <c r="D715" s="41" t="str">
        <f t="shared" si="85"/>
        <v/>
      </c>
      <c r="E715" s="65"/>
      <c r="F715" s="38" t="str">
        <f t="shared" si="86"/>
        <v/>
      </c>
      <c r="G715" s="49" t="str">
        <f t="shared" si="87"/>
        <v/>
      </c>
      <c r="H715" s="49" t="str">
        <f t="shared" si="88"/>
        <v/>
      </c>
      <c r="I715" s="119"/>
      <c r="J715" s="119"/>
      <c r="K715" s="119"/>
      <c r="L715" s="11"/>
      <c r="M715" s="65"/>
      <c r="N715" s="123"/>
      <c r="O715" s="123"/>
      <c r="P715" s="120"/>
      <c r="Q715" s="79"/>
      <c r="R715" s="123"/>
      <c r="S715" s="123"/>
      <c r="T715" s="123"/>
      <c r="U715" s="124" t="str">
        <f t="shared" si="84"/>
        <v/>
      </c>
      <c r="V715" s="116"/>
      <c r="W715" s="121"/>
    </row>
    <row r="716" spans="1:23" ht="25.05" customHeight="1" x14ac:dyDescent="0.3">
      <c r="A716" s="64">
        <v>712</v>
      </c>
      <c r="B716" s="60" t="str">
        <f t="shared" si="82"/>
        <v/>
      </c>
      <c r="C716" s="118" t="str">
        <f t="shared" si="83"/>
        <v/>
      </c>
      <c r="D716" s="41" t="str">
        <f t="shared" si="85"/>
        <v/>
      </c>
      <c r="E716" s="65"/>
      <c r="F716" s="38" t="str">
        <f t="shared" si="86"/>
        <v/>
      </c>
      <c r="G716" s="49" t="str">
        <f t="shared" si="87"/>
        <v/>
      </c>
      <c r="H716" s="49" t="str">
        <f t="shared" si="88"/>
        <v/>
      </c>
      <c r="I716" s="119"/>
      <c r="J716" s="119"/>
      <c r="K716" s="119"/>
      <c r="L716" s="11"/>
      <c r="M716" s="65"/>
      <c r="N716" s="123"/>
      <c r="O716" s="123"/>
      <c r="P716" s="120"/>
      <c r="Q716" s="79"/>
      <c r="R716" s="123"/>
      <c r="S716" s="123"/>
      <c r="T716" s="123"/>
      <c r="U716" s="124" t="str">
        <f t="shared" si="84"/>
        <v/>
      </c>
      <c r="V716" s="116"/>
      <c r="W716" s="121"/>
    </row>
    <row r="717" spans="1:23" ht="25.05" customHeight="1" x14ac:dyDescent="0.3">
      <c r="A717" s="64">
        <v>713</v>
      </c>
      <c r="B717" s="60" t="str">
        <f t="shared" si="82"/>
        <v/>
      </c>
      <c r="C717" s="118" t="str">
        <f t="shared" si="83"/>
        <v/>
      </c>
      <c r="D717" s="41" t="str">
        <f t="shared" si="85"/>
        <v/>
      </c>
      <c r="E717" s="65"/>
      <c r="F717" s="38" t="str">
        <f t="shared" si="86"/>
        <v/>
      </c>
      <c r="G717" s="49" t="str">
        <f t="shared" si="87"/>
        <v/>
      </c>
      <c r="H717" s="49" t="str">
        <f t="shared" si="88"/>
        <v/>
      </c>
      <c r="I717" s="119"/>
      <c r="J717" s="119"/>
      <c r="K717" s="119"/>
      <c r="L717" s="11"/>
      <c r="M717" s="65"/>
      <c r="N717" s="123"/>
      <c r="O717" s="123"/>
      <c r="P717" s="120"/>
      <c r="Q717" s="79"/>
      <c r="R717" s="123"/>
      <c r="S717" s="123"/>
      <c r="T717" s="123"/>
      <c r="U717" s="124" t="str">
        <f t="shared" si="84"/>
        <v/>
      </c>
      <c r="V717" s="116"/>
      <c r="W717" s="121"/>
    </row>
    <row r="718" spans="1:23" ht="25.05" customHeight="1" x14ac:dyDescent="0.3">
      <c r="A718" s="64">
        <v>714</v>
      </c>
      <c r="B718" s="60" t="str">
        <f t="shared" si="82"/>
        <v/>
      </c>
      <c r="C718" s="118" t="str">
        <f t="shared" si="83"/>
        <v/>
      </c>
      <c r="D718" s="41" t="str">
        <f t="shared" si="85"/>
        <v/>
      </c>
      <c r="E718" s="65"/>
      <c r="F718" s="38" t="str">
        <f t="shared" si="86"/>
        <v/>
      </c>
      <c r="G718" s="49" t="str">
        <f t="shared" si="87"/>
        <v/>
      </c>
      <c r="H718" s="49" t="str">
        <f t="shared" si="88"/>
        <v/>
      </c>
      <c r="I718" s="119"/>
      <c r="J718" s="119"/>
      <c r="K718" s="119"/>
      <c r="L718" s="11"/>
      <c r="M718" s="65"/>
      <c r="N718" s="123"/>
      <c r="O718" s="123"/>
      <c r="P718" s="120"/>
      <c r="Q718" s="79"/>
      <c r="R718" s="123"/>
      <c r="S718" s="123"/>
      <c r="T718" s="123"/>
      <c r="U718" s="124" t="str">
        <f t="shared" si="84"/>
        <v/>
      </c>
      <c r="V718" s="116"/>
      <c r="W718" s="121"/>
    </row>
    <row r="719" spans="1:23" ht="25.05" customHeight="1" x14ac:dyDescent="0.3">
      <c r="A719" s="64">
        <v>715</v>
      </c>
      <c r="B719" s="60" t="str">
        <f t="shared" si="82"/>
        <v/>
      </c>
      <c r="C719" s="118" t="str">
        <f t="shared" si="83"/>
        <v/>
      </c>
      <c r="D719" s="41" t="str">
        <f t="shared" si="85"/>
        <v/>
      </c>
      <c r="E719" s="65"/>
      <c r="F719" s="38" t="str">
        <f t="shared" si="86"/>
        <v/>
      </c>
      <c r="G719" s="49" t="str">
        <f t="shared" si="87"/>
        <v/>
      </c>
      <c r="H719" s="49" t="str">
        <f t="shared" si="88"/>
        <v/>
      </c>
      <c r="I719" s="119"/>
      <c r="J719" s="119"/>
      <c r="K719" s="119"/>
      <c r="L719" s="11"/>
      <c r="M719" s="65"/>
      <c r="N719" s="123"/>
      <c r="O719" s="123"/>
      <c r="P719" s="120"/>
      <c r="Q719" s="79"/>
      <c r="R719" s="123"/>
      <c r="S719" s="123"/>
      <c r="T719" s="123"/>
      <c r="U719" s="124" t="str">
        <f t="shared" si="84"/>
        <v/>
      </c>
      <c r="V719" s="116"/>
      <c r="W719" s="121"/>
    </row>
    <row r="720" spans="1:23" ht="25.05" customHeight="1" x14ac:dyDescent="0.3">
      <c r="A720" s="64">
        <v>716</v>
      </c>
      <c r="B720" s="60" t="str">
        <f t="shared" si="82"/>
        <v/>
      </c>
      <c r="C720" s="118" t="str">
        <f t="shared" si="83"/>
        <v/>
      </c>
      <c r="D720" s="41" t="str">
        <f t="shared" si="85"/>
        <v/>
      </c>
      <c r="E720" s="65"/>
      <c r="F720" s="38" t="str">
        <f t="shared" si="86"/>
        <v/>
      </c>
      <c r="G720" s="49" t="str">
        <f t="shared" si="87"/>
        <v/>
      </c>
      <c r="H720" s="49" t="str">
        <f t="shared" si="88"/>
        <v/>
      </c>
      <c r="I720" s="119"/>
      <c r="J720" s="119"/>
      <c r="K720" s="119"/>
      <c r="L720" s="11"/>
      <c r="M720" s="65"/>
      <c r="N720" s="123"/>
      <c r="O720" s="123"/>
      <c r="P720" s="120"/>
      <c r="Q720" s="79"/>
      <c r="R720" s="123"/>
      <c r="S720" s="123"/>
      <c r="T720" s="123"/>
      <c r="U720" s="124" t="str">
        <f t="shared" si="84"/>
        <v/>
      </c>
      <c r="V720" s="116"/>
      <c r="W720" s="121"/>
    </row>
    <row r="721" spans="1:23" ht="25.05" customHeight="1" x14ac:dyDescent="0.3">
      <c r="A721" s="64">
        <v>717</v>
      </c>
      <c r="B721" s="60" t="str">
        <f t="shared" si="82"/>
        <v/>
      </c>
      <c r="C721" s="118" t="str">
        <f t="shared" si="83"/>
        <v/>
      </c>
      <c r="D721" s="41" t="str">
        <f t="shared" si="85"/>
        <v/>
      </c>
      <c r="E721" s="65"/>
      <c r="F721" s="38" t="str">
        <f t="shared" si="86"/>
        <v/>
      </c>
      <c r="G721" s="49" t="str">
        <f t="shared" si="87"/>
        <v/>
      </c>
      <c r="H721" s="49" t="str">
        <f t="shared" si="88"/>
        <v/>
      </c>
      <c r="I721" s="119"/>
      <c r="J721" s="119"/>
      <c r="K721" s="119"/>
      <c r="L721" s="11"/>
      <c r="M721" s="65"/>
      <c r="N721" s="123"/>
      <c r="O721" s="123"/>
      <c r="P721" s="120"/>
      <c r="Q721" s="79"/>
      <c r="R721" s="123"/>
      <c r="S721" s="123"/>
      <c r="T721" s="123"/>
      <c r="U721" s="124" t="str">
        <f t="shared" si="84"/>
        <v/>
      </c>
      <c r="V721" s="116"/>
      <c r="W721" s="121"/>
    </row>
    <row r="722" spans="1:23" ht="25.05" customHeight="1" x14ac:dyDescent="0.3">
      <c r="A722" s="64">
        <v>718</v>
      </c>
      <c r="B722" s="60" t="str">
        <f t="shared" si="82"/>
        <v/>
      </c>
      <c r="C722" s="118" t="str">
        <f t="shared" si="83"/>
        <v/>
      </c>
      <c r="D722" s="41" t="str">
        <f t="shared" si="85"/>
        <v/>
      </c>
      <c r="E722" s="65"/>
      <c r="F722" s="38" t="str">
        <f t="shared" si="86"/>
        <v/>
      </c>
      <c r="G722" s="49" t="str">
        <f t="shared" si="87"/>
        <v/>
      </c>
      <c r="H722" s="49" t="str">
        <f t="shared" si="88"/>
        <v/>
      </c>
      <c r="I722" s="119"/>
      <c r="J722" s="119"/>
      <c r="K722" s="119"/>
      <c r="L722" s="11"/>
      <c r="M722" s="65"/>
      <c r="N722" s="123"/>
      <c r="O722" s="123"/>
      <c r="P722" s="120"/>
      <c r="Q722" s="79"/>
      <c r="R722" s="123"/>
      <c r="S722" s="123"/>
      <c r="T722" s="123"/>
      <c r="U722" s="124" t="str">
        <f t="shared" si="84"/>
        <v/>
      </c>
      <c r="V722" s="116"/>
      <c r="W722" s="121"/>
    </row>
    <row r="723" spans="1:23" ht="25.05" customHeight="1" x14ac:dyDescent="0.3">
      <c r="A723" s="64">
        <v>719</v>
      </c>
      <c r="B723" s="60" t="str">
        <f t="shared" si="82"/>
        <v/>
      </c>
      <c r="C723" s="118" t="str">
        <f t="shared" si="83"/>
        <v/>
      </c>
      <c r="D723" s="41" t="str">
        <f t="shared" si="85"/>
        <v/>
      </c>
      <c r="E723" s="65"/>
      <c r="F723" s="38" t="str">
        <f t="shared" si="86"/>
        <v/>
      </c>
      <c r="G723" s="49" t="str">
        <f t="shared" si="87"/>
        <v/>
      </c>
      <c r="H723" s="49" t="str">
        <f t="shared" si="88"/>
        <v/>
      </c>
      <c r="I723" s="119"/>
      <c r="J723" s="119"/>
      <c r="K723" s="119"/>
      <c r="L723" s="11"/>
      <c r="M723" s="65"/>
      <c r="N723" s="123"/>
      <c r="O723" s="123"/>
      <c r="P723" s="120"/>
      <c r="Q723" s="79"/>
      <c r="R723" s="123"/>
      <c r="S723" s="123"/>
      <c r="T723" s="123"/>
      <c r="U723" s="124" t="str">
        <f t="shared" si="84"/>
        <v/>
      </c>
      <c r="V723" s="116"/>
      <c r="W723" s="121"/>
    </row>
    <row r="724" spans="1:23" ht="25.05" customHeight="1" x14ac:dyDescent="0.3">
      <c r="A724" s="64">
        <v>720</v>
      </c>
      <c r="B724" s="60" t="str">
        <f t="shared" si="82"/>
        <v/>
      </c>
      <c r="C724" s="118" t="str">
        <f t="shared" si="83"/>
        <v/>
      </c>
      <c r="D724" s="41" t="str">
        <f t="shared" si="85"/>
        <v/>
      </c>
      <c r="E724" s="65"/>
      <c r="F724" s="38" t="str">
        <f t="shared" si="86"/>
        <v/>
      </c>
      <c r="G724" s="49" t="str">
        <f t="shared" si="87"/>
        <v/>
      </c>
      <c r="H724" s="49" t="str">
        <f t="shared" si="88"/>
        <v/>
      </c>
      <c r="I724" s="119"/>
      <c r="J724" s="119"/>
      <c r="K724" s="119"/>
      <c r="L724" s="11"/>
      <c r="M724" s="65"/>
      <c r="N724" s="123"/>
      <c r="O724" s="123"/>
      <c r="P724" s="120"/>
      <c r="Q724" s="79"/>
      <c r="R724" s="123"/>
      <c r="S724" s="123"/>
      <c r="T724" s="123"/>
      <c r="U724" s="124" t="str">
        <f t="shared" si="84"/>
        <v/>
      </c>
      <c r="V724" s="116"/>
      <c r="W724" s="121"/>
    </row>
    <row r="725" spans="1:23" ht="25.05" customHeight="1" x14ac:dyDescent="0.3">
      <c r="A725" s="64">
        <v>721</v>
      </c>
      <c r="B725" s="60" t="str">
        <f t="shared" si="82"/>
        <v/>
      </c>
      <c r="C725" s="118" t="str">
        <f t="shared" si="83"/>
        <v/>
      </c>
      <c r="D725" s="41" t="str">
        <f t="shared" si="85"/>
        <v/>
      </c>
      <c r="E725" s="65"/>
      <c r="F725" s="38" t="str">
        <f t="shared" si="86"/>
        <v/>
      </c>
      <c r="G725" s="49" t="str">
        <f t="shared" si="87"/>
        <v/>
      </c>
      <c r="H725" s="49" t="str">
        <f t="shared" si="88"/>
        <v/>
      </c>
      <c r="I725" s="119"/>
      <c r="J725" s="119"/>
      <c r="K725" s="119"/>
      <c r="L725" s="11"/>
      <c r="M725" s="65"/>
      <c r="N725" s="123"/>
      <c r="O725" s="123"/>
      <c r="P725" s="120"/>
      <c r="Q725" s="79"/>
      <c r="R725" s="123"/>
      <c r="S725" s="123"/>
      <c r="T725" s="123"/>
      <c r="U725" s="124" t="str">
        <f t="shared" si="84"/>
        <v/>
      </c>
      <c r="V725" s="116"/>
      <c r="W725" s="121"/>
    </row>
    <row r="726" spans="1:23" ht="25.05" customHeight="1" x14ac:dyDescent="0.3">
      <c r="A726" s="64">
        <v>722</v>
      </c>
      <c r="B726" s="60" t="str">
        <f t="shared" si="82"/>
        <v/>
      </c>
      <c r="C726" s="118" t="str">
        <f t="shared" si="83"/>
        <v/>
      </c>
      <c r="D726" s="41" t="str">
        <f t="shared" si="85"/>
        <v/>
      </c>
      <c r="E726" s="65"/>
      <c r="F726" s="38" t="str">
        <f t="shared" si="86"/>
        <v/>
      </c>
      <c r="G726" s="49" t="str">
        <f t="shared" si="87"/>
        <v/>
      </c>
      <c r="H726" s="49" t="str">
        <f t="shared" si="88"/>
        <v/>
      </c>
      <c r="I726" s="119"/>
      <c r="J726" s="119"/>
      <c r="K726" s="119"/>
      <c r="L726" s="11"/>
      <c r="M726" s="65"/>
      <c r="N726" s="123"/>
      <c r="O726" s="123"/>
      <c r="P726" s="120"/>
      <c r="Q726" s="79"/>
      <c r="R726" s="123"/>
      <c r="S726" s="123"/>
      <c r="T726" s="123"/>
      <c r="U726" s="124" t="str">
        <f t="shared" si="84"/>
        <v/>
      </c>
      <c r="V726" s="116"/>
      <c r="W726" s="121"/>
    </row>
    <row r="727" spans="1:23" ht="25.05" customHeight="1" x14ac:dyDescent="0.3">
      <c r="A727" s="64">
        <v>723</v>
      </c>
      <c r="B727" s="60" t="str">
        <f t="shared" si="82"/>
        <v/>
      </c>
      <c r="C727" s="118" t="str">
        <f t="shared" si="83"/>
        <v/>
      </c>
      <c r="D727" s="41" t="str">
        <f t="shared" si="85"/>
        <v/>
      </c>
      <c r="E727" s="65"/>
      <c r="F727" s="38" t="str">
        <f t="shared" si="86"/>
        <v/>
      </c>
      <c r="G727" s="49" t="str">
        <f t="shared" si="87"/>
        <v/>
      </c>
      <c r="H727" s="49" t="str">
        <f t="shared" si="88"/>
        <v/>
      </c>
      <c r="I727" s="119"/>
      <c r="J727" s="119"/>
      <c r="K727" s="119"/>
      <c r="L727" s="11"/>
      <c r="M727" s="65"/>
      <c r="N727" s="123"/>
      <c r="O727" s="123"/>
      <c r="P727" s="120"/>
      <c r="Q727" s="79"/>
      <c r="R727" s="123"/>
      <c r="S727" s="123"/>
      <c r="T727" s="123"/>
      <c r="U727" s="124" t="str">
        <f t="shared" si="84"/>
        <v/>
      </c>
      <c r="V727" s="116"/>
      <c r="W727" s="121"/>
    </row>
    <row r="728" spans="1:23" ht="25.05" customHeight="1" x14ac:dyDescent="0.3">
      <c r="A728" s="64">
        <v>724</v>
      </c>
      <c r="B728" s="60" t="str">
        <f t="shared" si="82"/>
        <v/>
      </c>
      <c r="C728" s="118" t="str">
        <f t="shared" si="83"/>
        <v/>
      </c>
      <c r="D728" s="41" t="str">
        <f t="shared" si="85"/>
        <v/>
      </c>
      <c r="E728" s="65"/>
      <c r="F728" s="38" t="str">
        <f t="shared" si="86"/>
        <v/>
      </c>
      <c r="G728" s="49" t="str">
        <f t="shared" si="87"/>
        <v/>
      </c>
      <c r="H728" s="49" t="str">
        <f t="shared" si="88"/>
        <v/>
      </c>
      <c r="I728" s="119"/>
      <c r="J728" s="119"/>
      <c r="K728" s="119"/>
      <c r="L728" s="11"/>
      <c r="M728" s="65"/>
      <c r="N728" s="123"/>
      <c r="O728" s="123"/>
      <c r="P728" s="120"/>
      <c r="Q728" s="79"/>
      <c r="R728" s="123"/>
      <c r="S728" s="123"/>
      <c r="T728" s="123"/>
      <c r="U728" s="124" t="str">
        <f t="shared" si="84"/>
        <v/>
      </c>
      <c r="V728" s="116"/>
      <c r="W728" s="121"/>
    </row>
    <row r="729" spans="1:23" ht="25.05" customHeight="1" x14ac:dyDescent="0.3">
      <c r="A729" s="64">
        <v>725</v>
      </c>
      <c r="B729" s="60" t="str">
        <f t="shared" si="82"/>
        <v/>
      </c>
      <c r="C729" s="118" t="str">
        <f t="shared" si="83"/>
        <v/>
      </c>
      <c r="D729" s="41" t="str">
        <f t="shared" si="85"/>
        <v/>
      </c>
      <c r="E729" s="65"/>
      <c r="F729" s="38" t="str">
        <f t="shared" si="86"/>
        <v/>
      </c>
      <c r="G729" s="49" t="str">
        <f t="shared" si="87"/>
        <v/>
      </c>
      <c r="H729" s="49" t="str">
        <f t="shared" si="88"/>
        <v/>
      </c>
      <c r="I729" s="119"/>
      <c r="J729" s="119"/>
      <c r="K729" s="119"/>
      <c r="L729" s="11"/>
      <c r="M729" s="65"/>
      <c r="N729" s="123"/>
      <c r="O729" s="123"/>
      <c r="P729" s="120"/>
      <c r="Q729" s="79"/>
      <c r="R729" s="123"/>
      <c r="S729" s="123"/>
      <c r="T729" s="123"/>
      <c r="U729" s="124" t="str">
        <f t="shared" si="84"/>
        <v/>
      </c>
      <c r="V729" s="116"/>
      <c r="W729" s="121"/>
    </row>
    <row r="730" spans="1:23" ht="25.05" customHeight="1" x14ac:dyDescent="0.3">
      <c r="A730" s="64">
        <v>726</v>
      </c>
      <c r="B730" s="60" t="str">
        <f t="shared" si="82"/>
        <v/>
      </c>
      <c r="C730" s="118" t="str">
        <f t="shared" si="83"/>
        <v/>
      </c>
      <c r="D730" s="41" t="str">
        <f t="shared" si="85"/>
        <v/>
      </c>
      <c r="E730" s="65"/>
      <c r="F730" s="38" t="str">
        <f t="shared" si="86"/>
        <v/>
      </c>
      <c r="G730" s="49" t="str">
        <f t="shared" si="87"/>
        <v/>
      </c>
      <c r="H730" s="49" t="str">
        <f t="shared" si="88"/>
        <v/>
      </c>
      <c r="I730" s="119"/>
      <c r="J730" s="119"/>
      <c r="K730" s="119"/>
      <c r="L730" s="11"/>
      <c r="M730" s="65"/>
      <c r="N730" s="123"/>
      <c r="O730" s="123"/>
      <c r="P730" s="120"/>
      <c r="Q730" s="79"/>
      <c r="R730" s="123"/>
      <c r="S730" s="123"/>
      <c r="T730" s="123"/>
      <c r="U730" s="124" t="str">
        <f t="shared" si="84"/>
        <v/>
      </c>
      <c r="V730" s="116"/>
      <c r="W730" s="121"/>
    </row>
    <row r="731" spans="1:23" ht="25.05" customHeight="1" x14ac:dyDescent="0.3">
      <c r="A731" s="64">
        <v>727</v>
      </c>
      <c r="B731" s="60" t="str">
        <f t="shared" ref="B731:B794" si="89">IF(J731&lt;&gt;"", $B$5, "")</f>
        <v/>
      </c>
      <c r="C731" s="118" t="str">
        <f t="shared" ref="C731:C794" si="90">IF(J731&lt;&gt;"", $C$5, "")</f>
        <v/>
      </c>
      <c r="D731" s="41" t="str">
        <f t="shared" si="85"/>
        <v/>
      </c>
      <c r="E731" s="65"/>
      <c r="F731" s="38" t="str">
        <f t="shared" si="86"/>
        <v/>
      </c>
      <c r="G731" s="49" t="str">
        <f t="shared" si="87"/>
        <v/>
      </c>
      <c r="H731" s="49" t="str">
        <f t="shared" si="88"/>
        <v/>
      </c>
      <c r="I731" s="119"/>
      <c r="J731" s="119"/>
      <c r="K731" s="119"/>
      <c r="L731" s="11"/>
      <c r="M731" s="65"/>
      <c r="N731" s="123"/>
      <c r="O731" s="123"/>
      <c r="P731" s="120"/>
      <c r="Q731" s="79"/>
      <c r="R731" s="123"/>
      <c r="S731" s="123"/>
      <c r="T731" s="123"/>
      <c r="U731" s="124" t="str">
        <f t="shared" si="84"/>
        <v/>
      </c>
      <c r="V731" s="116"/>
      <c r="W731" s="121"/>
    </row>
    <row r="732" spans="1:23" ht="25.05" customHeight="1" x14ac:dyDescent="0.3">
      <c r="A732" s="64">
        <v>728</v>
      </c>
      <c r="B732" s="60" t="str">
        <f t="shared" si="89"/>
        <v/>
      </c>
      <c r="C732" s="118" t="str">
        <f t="shared" si="90"/>
        <v/>
      </c>
      <c r="D732" s="41" t="str">
        <f t="shared" si="85"/>
        <v/>
      </c>
      <c r="E732" s="65"/>
      <c r="F732" s="38" t="str">
        <f t="shared" si="86"/>
        <v/>
      </c>
      <c r="G732" s="49" t="str">
        <f t="shared" si="87"/>
        <v/>
      </c>
      <c r="H732" s="49" t="str">
        <f t="shared" si="88"/>
        <v/>
      </c>
      <c r="I732" s="119"/>
      <c r="J732" s="119"/>
      <c r="K732" s="119"/>
      <c r="L732" s="11"/>
      <c r="M732" s="65"/>
      <c r="N732" s="123"/>
      <c r="O732" s="123"/>
      <c r="P732" s="120"/>
      <c r="Q732" s="79"/>
      <c r="R732" s="123"/>
      <c r="S732" s="123"/>
      <c r="T732" s="123"/>
      <c r="U732" s="124" t="str">
        <f t="shared" si="84"/>
        <v/>
      </c>
      <c r="V732" s="116"/>
      <c r="W732" s="121"/>
    </row>
    <row r="733" spans="1:23" ht="25.05" customHeight="1" x14ac:dyDescent="0.3">
      <c r="A733" s="64">
        <v>729</v>
      </c>
      <c r="B733" s="60" t="str">
        <f t="shared" si="89"/>
        <v/>
      </c>
      <c r="C733" s="118" t="str">
        <f t="shared" si="90"/>
        <v/>
      </c>
      <c r="D733" s="41" t="str">
        <f t="shared" si="85"/>
        <v/>
      </c>
      <c r="E733" s="65"/>
      <c r="F733" s="38" t="str">
        <f t="shared" si="86"/>
        <v/>
      </c>
      <c r="G733" s="49" t="str">
        <f t="shared" si="87"/>
        <v/>
      </c>
      <c r="H733" s="49" t="str">
        <f t="shared" si="88"/>
        <v/>
      </c>
      <c r="I733" s="119"/>
      <c r="J733" s="119"/>
      <c r="K733" s="119"/>
      <c r="L733" s="11"/>
      <c r="M733" s="65"/>
      <c r="N733" s="123"/>
      <c r="O733" s="123"/>
      <c r="P733" s="120"/>
      <c r="Q733" s="79"/>
      <c r="R733" s="123"/>
      <c r="S733" s="123"/>
      <c r="T733" s="123"/>
      <c r="U733" s="124" t="str">
        <f t="shared" si="84"/>
        <v/>
      </c>
      <c r="V733" s="116"/>
      <c r="W733" s="121"/>
    </row>
    <row r="734" spans="1:23" ht="25.05" customHeight="1" x14ac:dyDescent="0.3">
      <c r="A734" s="64">
        <v>730</v>
      </c>
      <c r="B734" s="60" t="str">
        <f t="shared" si="89"/>
        <v/>
      </c>
      <c r="C734" s="118" t="str">
        <f t="shared" si="90"/>
        <v/>
      </c>
      <c r="D734" s="41" t="str">
        <f t="shared" si="85"/>
        <v/>
      </c>
      <c r="E734" s="65"/>
      <c r="F734" s="38" t="str">
        <f t="shared" si="86"/>
        <v/>
      </c>
      <c r="G734" s="49" t="str">
        <f t="shared" si="87"/>
        <v/>
      </c>
      <c r="H734" s="49" t="str">
        <f t="shared" si="88"/>
        <v/>
      </c>
      <c r="I734" s="119"/>
      <c r="J734" s="119"/>
      <c r="K734" s="119"/>
      <c r="L734" s="11"/>
      <c r="M734" s="65"/>
      <c r="N734" s="123"/>
      <c r="O734" s="123"/>
      <c r="P734" s="120"/>
      <c r="Q734" s="79"/>
      <c r="R734" s="123"/>
      <c r="S734" s="123"/>
      <c r="T734" s="123"/>
      <c r="U734" s="124" t="str">
        <f t="shared" si="84"/>
        <v/>
      </c>
      <c r="V734" s="116"/>
      <c r="W734" s="121"/>
    </row>
    <row r="735" spans="1:23" ht="25.05" customHeight="1" x14ac:dyDescent="0.3">
      <c r="A735" s="64">
        <v>731</v>
      </c>
      <c r="B735" s="60" t="str">
        <f t="shared" si="89"/>
        <v/>
      </c>
      <c r="C735" s="118" t="str">
        <f t="shared" si="90"/>
        <v/>
      </c>
      <c r="D735" s="41" t="str">
        <f t="shared" si="85"/>
        <v/>
      </c>
      <c r="E735" s="65"/>
      <c r="F735" s="38" t="str">
        <f t="shared" si="86"/>
        <v/>
      </c>
      <c r="G735" s="49" t="str">
        <f t="shared" si="87"/>
        <v/>
      </c>
      <c r="H735" s="49" t="str">
        <f t="shared" si="88"/>
        <v/>
      </c>
      <c r="I735" s="119"/>
      <c r="J735" s="119"/>
      <c r="K735" s="119"/>
      <c r="L735" s="11"/>
      <c r="M735" s="65"/>
      <c r="N735" s="123"/>
      <c r="O735" s="123"/>
      <c r="P735" s="120"/>
      <c r="Q735" s="79"/>
      <c r="R735" s="123"/>
      <c r="S735" s="123"/>
      <c r="T735" s="123"/>
      <c r="U735" s="124" t="str">
        <f t="shared" si="84"/>
        <v/>
      </c>
      <c r="V735" s="116"/>
      <c r="W735" s="121"/>
    </row>
    <row r="736" spans="1:23" ht="25.05" customHeight="1" x14ac:dyDescent="0.3">
      <c r="A736" s="64">
        <v>732</v>
      </c>
      <c r="B736" s="60" t="str">
        <f t="shared" si="89"/>
        <v/>
      </c>
      <c r="C736" s="118" t="str">
        <f t="shared" si="90"/>
        <v/>
      </c>
      <c r="D736" s="41" t="str">
        <f t="shared" si="85"/>
        <v/>
      </c>
      <c r="E736" s="65"/>
      <c r="F736" s="38" t="str">
        <f t="shared" si="86"/>
        <v/>
      </c>
      <c r="G736" s="49" t="str">
        <f t="shared" si="87"/>
        <v/>
      </c>
      <c r="H736" s="49" t="str">
        <f t="shared" si="88"/>
        <v/>
      </c>
      <c r="I736" s="119"/>
      <c r="J736" s="119"/>
      <c r="K736" s="119"/>
      <c r="L736" s="11"/>
      <c r="M736" s="65"/>
      <c r="N736" s="123"/>
      <c r="O736" s="123"/>
      <c r="P736" s="120"/>
      <c r="Q736" s="79"/>
      <c r="R736" s="123"/>
      <c r="S736" s="123"/>
      <c r="T736" s="123"/>
      <c r="U736" s="124" t="str">
        <f t="shared" si="84"/>
        <v/>
      </c>
      <c r="V736" s="116"/>
      <c r="W736" s="121"/>
    </row>
    <row r="737" spans="1:23" ht="25.05" customHeight="1" x14ac:dyDescent="0.3">
      <c r="A737" s="64">
        <v>733</v>
      </c>
      <c r="B737" s="60" t="str">
        <f t="shared" si="89"/>
        <v/>
      </c>
      <c r="C737" s="118" t="str">
        <f t="shared" si="90"/>
        <v/>
      </c>
      <c r="D737" s="41" t="str">
        <f t="shared" si="85"/>
        <v/>
      </c>
      <c r="E737" s="65"/>
      <c r="F737" s="38" t="str">
        <f t="shared" si="86"/>
        <v/>
      </c>
      <c r="G737" s="49" t="str">
        <f t="shared" si="87"/>
        <v/>
      </c>
      <c r="H737" s="49" t="str">
        <f t="shared" si="88"/>
        <v/>
      </c>
      <c r="I737" s="119"/>
      <c r="J737" s="119"/>
      <c r="K737" s="119"/>
      <c r="L737" s="11"/>
      <c r="M737" s="65"/>
      <c r="N737" s="123"/>
      <c r="O737" s="123"/>
      <c r="P737" s="120"/>
      <c r="Q737" s="79"/>
      <c r="R737" s="123"/>
      <c r="S737" s="123"/>
      <c r="T737" s="123"/>
      <c r="U737" s="124" t="str">
        <f t="shared" si="84"/>
        <v/>
      </c>
      <c r="V737" s="116"/>
      <c r="W737" s="121"/>
    </row>
    <row r="738" spans="1:23" ht="25.05" customHeight="1" x14ac:dyDescent="0.3">
      <c r="A738" s="64">
        <v>734</v>
      </c>
      <c r="B738" s="60" t="str">
        <f t="shared" si="89"/>
        <v/>
      </c>
      <c r="C738" s="118" t="str">
        <f t="shared" si="90"/>
        <v/>
      </c>
      <c r="D738" s="41" t="str">
        <f t="shared" si="85"/>
        <v/>
      </c>
      <c r="E738" s="65"/>
      <c r="F738" s="38" t="str">
        <f t="shared" si="86"/>
        <v/>
      </c>
      <c r="G738" s="49" t="str">
        <f t="shared" si="87"/>
        <v/>
      </c>
      <c r="H738" s="49" t="str">
        <f t="shared" si="88"/>
        <v/>
      </c>
      <c r="I738" s="119"/>
      <c r="J738" s="119"/>
      <c r="K738" s="119"/>
      <c r="L738" s="11"/>
      <c r="M738" s="65"/>
      <c r="N738" s="123"/>
      <c r="O738" s="123"/>
      <c r="P738" s="120"/>
      <c r="Q738" s="79"/>
      <c r="R738" s="123"/>
      <c r="S738" s="123"/>
      <c r="T738" s="123"/>
      <c r="U738" s="124" t="str">
        <f t="shared" si="84"/>
        <v/>
      </c>
      <c r="V738" s="116"/>
      <c r="W738" s="121"/>
    </row>
    <row r="739" spans="1:23" ht="25.05" customHeight="1" x14ac:dyDescent="0.3">
      <c r="A739" s="64">
        <v>735</v>
      </c>
      <c r="B739" s="60" t="str">
        <f t="shared" si="89"/>
        <v/>
      </c>
      <c r="C739" s="118" t="str">
        <f t="shared" si="90"/>
        <v/>
      </c>
      <c r="D739" s="41" t="str">
        <f t="shared" si="85"/>
        <v/>
      </c>
      <c r="E739" s="65"/>
      <c r="F739" s="38" t="str">
        <f t="shared" si="86"/>
        <v/>
      </c>
      <c r="G739" s="49" t="str">
        <f t="shared" si="87"/>
        <v/>
      </c>
      <c r="H739" s="49" t="str">
        <f t="shared" si="88"/>
        <v/>
      </c>
      <c r="I739" s="119"/>
      <c r="J739" s="119"/>
      <c r="K739" s="119"/>
      <c r="L739" s="11"/>
      <c r="M739" s="65"/>
      <c r="N739" s="123"/>
      <c r="O739" s="123"/>
      <c r="P739" s="120"/>
      <c r="Q739" s="79"/>
      <c r="R739" s="123"/>
      <c r="S739" s="123"/>
      <c r="T739" s="123"/>
      <c r="U739" s="124" t="str">
        <f t="shared" si="84"/>
        <v/>
      </c>
      <c r="V739" s="116"/>
      <c r="W739" s="121"/>
    </row>
    <row r="740" spans="1:23" ht="25.05" customHeight="1" x14ac:dyDescent="0.3">
      <c r="A740" s="64">
        <v>736</v>
      </c>
      <c r="B740" s="60" t="str">
        <f t="shared" si="89"/>
        <v/>
      </c>
      <c r="C740" s="118" t="str">
        <f t="shared" si="90"/>
        <v/>
      </c>
      <c r="D740" s="41" t="str">
        <f t="shared" si="85"/>
        <v/>
      </c>
      <c r="E740" s="65"/>
      <c r="F740" s="38" t="str">
        <f t="shared" si="86"/>
        <v/>
      </c>
      <c r="G740" s="49" t="str">
        <f t="shared" si="87"/>
        <v/>
      </c>
      <c r="H740" s="49" t="str">
        <f t="shared" si="88"/>
        <v/>
      </c>
      <c r="I740" s="119"/>
      <c r="J740" s="119"/>
      <c r="K740" s="119"/>
      <c r="L740" s="11"/>
      <c r="M740" s="65"/>
      <c r="N740" s="123"/>
      <c r="O740" s="123"/>
      <c r="P740" s="120"/>
      <c r="Q740" s="79"/>
      <c r="R740" s="123"/>
      <c r="S740" s="123"/>
      <c r="T740" s="123"/>
      <c r="U740" s="124" t="str">
        <f t="shared" si="84"/>
        <v/>
      </c>
      <c r="V740" s="116"/>
      <c r="W740" s="121"/>
    </row>
    <row r="741" spans="1:23" ht="25.05" customHeight="1" x14ac:dyDescent="0.3">
      <c r="A741" s="64">
        <v>737</v>
      </c>
      <c r="B741" s="60" t="str">
        <f t="shared" si="89"/>
        <v/>
      </c>
      <c r="C741" s="118" t="str">
        <f t="shared" si="90"/>
        <v/>
      </c>
      <c r="D741" s="41" t="str">
        <f t="shared" si="85"/>
        <v/>
      </c>
      <c r="E741" s="65"/>
      <c r="F741" s="38" t="str">
        <f t="shared" si="86"/>
        <v/>
      </c>
      <c r="G741" s="49" t="str">
        <f t="shared" si="87"/>
        <v/>
      </c>
      <c r="H741" s="49" t="str">
        <f t="shared" si="88"/>
        <v/>
      </c>
      <c r="I741" s="119"/>
      <c r="J741" s="119"/>
      <c r="K741" s="119"/>
      <c r="L741" s="11"/>
      <c r="M741" s="65"/>
      <c r="N741" s="123"/>
      <c r="O741" s="123"/>
      <c r="P741" s="120"/>
      <c r="Q741" s="79"/>
      <c r="R741" s="123"/>
      <c r="S741" s="123"/>
      <c r="T741" s="123"/>
      <c r="U741" s="124" t="str">
        <f t="shared" si="84"/>
        <v/>
      </c>
      <c r="V741" s="116"/>
      <c r="W741" s="121"/>
    </row>
    <row r="742" spans="1:23" ht="25.05" customHeight="1" x14ac:dyDescent="0.3">
      <c r="A742" s="64">
        <v>738</v>
      </c>
      <c r="B742" s="60" t="str">
        <f t="shared" si="89"/>
        <v/>
      </c>
      <c r="C742" s="118" t="str">
        <f t="shared" si="90"/>
        <v/>
      </c>
      <c r="D742" s="41" t="str">
        <f t="shared" si="85"/>
        <v/>
      </c>
      <c r="E742" s="65"/>
      <c r="F742" s="38" t="str">
        <f t="shared" si="86"/>
        <v/>
      </c>
      <c r="G742" s="49" t="str">
        <f t="shared" si="87"/>
        <v/>
      </c>
      <c r="H742" s="49" t="str">
        <f t="shared" si="88"/>
        <v/>
      </c>
      <c r="I742" s="119"/>
      <c r="J742" s="119"/>
      <c r="K742" s="119"/>
      <c r="L742" s="11"/>
      <c r="M742" s="65"/>
      <c r="N742" s="123"/>
      <c r="O742" s="123"/>
      <c r="P742" s="120"/>
      <c r="Q742" s="79"/>
      <c r="R742" s="123"/>
      <c r="S742" s="123"/>
      <c r="T742" s="123"/>
      <c r="U742" s="124" t="str">
        <f t="shared" si="84"/>
        <v/>
      </c>
      <c r="V742" s="116"/>
      <c r="W742" s="121"/>
    </row>
    <row r="743" spans="1:23" ht="25.05" customHeight="1" x14ac:dyDescent="0.3">
      <c r="A743" s="64">
        <v>739</v>
      </c>
      <c r="B743" s="60" t="str">
        <f t="shared" si="89"/>
        <v/>
      </c>
      <c r="C743" s="118" t="str">
        <f t="shared" si="90"/>
        <v/>
      </c>
      <c r="D743" s="41" t="str">
        <f t="shared" si="85"/>
        <v/>
      </c>
      <c r="E743" s="65"/>
      <c r="F743" s="38" t="str">
        <f t="shared" si="86"/>
        <v/>
      </c>
      <c r="G743" s="49" t="str">
        <f t="shared" si="87"/>
        <v/>
      </c>
      <c r="H743" s="49" t="str">
        <f t="shared" si="88"/>
        <v/>
      </c>
      <c r="I743" s="119"/>
      <c r="J743" s="119"/>
      <c r="K743" s="119"/>
      <c r="L743" s="11"/>
      <c r="M743" s="65"/>
      <c r="N743" s="123"/>
      <c r="O743" s="123"/>
      <c r="P743" s="120"/>
      <c r="Q743" s="79"/>
      <c r="R743" s="123"/>
      <c r="S743" s="123"/>
      <c r="T743" s="123"/>
      <c r="U743" s="124" t="str">
        <f t="shared" si="84"/>
        <v/>
      </c>
      <c r="V743" s="116"/>
      <c r="W743" s="121"/>
    </row>
    <row r="744" spans="1:23" ht="25.05" customHeight="1" x14ac:dyDescent="0.3">
      <c r="A744" s="64">
        <v>740</v>
      </c>
      <c r="B744" s="60" t="str">
        <f t="shared" si="89"/>
        <v/>
      </c>
      <c r="C744" s="118" t="str">
        <f t="shared" si="90"/>
        <v/>
      </c>
      <c r="D744" s="41" t="str">
        <f t="shared" si="85"/>
        <v/>
      </c>
      <c r="E744" s="65"/>
      <c r="F744" s="38" t="str">
        <f t="shared" si="86"/>
        <v/>
      </c>
      <c r="G744" s="49" t="str">
        <f t="shared" si="87"/>
        <v/>
      </c>
      <c r="H744" s="49" t="str">
        <f t="shared" si="88"/>
        <v/>
      </c>
      <c r="I744" s="119"/>
      <c r="J744" s="119"/>
      <c r="K744" s="119"/>
      <c r="L744" s="11"/>
      <c r="M744" s="65"/>
      <c r="N744" s="123"/>
      <c r="O744" s="123"/>
      <c r="P744" s="120"/>
      <c r="Q744" s="79"/>
      <c r="R744" s="123"/>
      <c r="S744" s="123"/>
      <c r="T744" s="123"/>
      <c r="U744" s="124" t="str">
        <f t="shared" si="84"/>
        <v/>
      </c>
      <c r="V744" s="116"/>
      <c r="W744" s="121"/>
    </row>
    <row r="745" spans="1:23" ht="25.05" customHeight="1" x14ac:dyDescent="0.3">
      <c r="A745" s="64">
        <v>741</v>
      </c>
      <c r="B745" s="60" t="str">
        <f t="shared" si="89"/>
        <v/>
      </c>
      <c r="C745" s="118" t="str">
        <f t="shared" si="90"/>
        <v/>
      </c>
      <c r="D745" s="41" t="str">
        <f t="shared" si="85"/>
        <v/>
      </c>
      <c r="E745" s="65"/>
      <c r="F745" s="38" t="str">
        <f t="shared" si="86"/>
        <v/>
      </c>
      <c r="G745" s="49" t="str">
        <f t="shared" si="87"/>
        <v/>
      </c>
      <c r="H745" s="49" t="str">
        <f t="shared" si="88"/>
        <v/>
      </c>
      <c r="I745" s="119"/>
      <c r="J745" s="119"/>
      <c r="K745" s="119"/>
      <c r="L745" s="11"/>
      <c r="M745" s="65"/>
      <c r="N745" s="123"/>
      <c r="O745" s="123"/>
      <c r="P745" s="120"/>
      <c r="Q745" s="79"/>
      <c r="R745" s="123"/>
      <c r="S745" s="123"/>
      <c r="T745" s="123"/>
      <c r="U745" s="124" t="str">
        <f t="shared" si="84"/>
        <v/>
      </c>
      <c r="V745" s="116"/>
      <c r="W745" s="121"/>
    </row>
    <row r="746" spans="1:23" ht="25.05" customHeight="1" x14ac:dyDescent="0.3">
      <c r="A746" s="64">
        <v>742</v>
      </c>
      <c r="B746" s="60" t="str">
        <f t="shared" si="89"/>
        <v/>
      </c>
      <c r="C746" s="118" t="str">
        <f t="shared" si="90"/>
        <v/>
      </c>
      <c r="D746" s="41" t="str">
        <f t="shared" si="85"/>
        <v/>
      </c>
      <c r="E746" s="65"/>
      <c r="F746" s="38" t="str">
        <f t="shared" si="86"/>
        <v/>
      </c>
      <c r="G746" s="49" t="str">
        <f t="shared" si="87"/>
        <v/>
      </c>
      <c r="H746" s="49" t="str">
        <f t="shared" si="88"/>
        <v/>
      </c>
      <c r="I746" s="119"/>
      <c r="J746" s="119"/>
      <c r="K746" s="119"/>
      <c r="L746" s="11"/>
      <c r="M746" s="65"/>
      <c r="N746" s="123"/>
      <c r="O746" s="123"/>
      <c r="P746" s="120"/>
      <c r="Q746" s="79"/>
      <c r="R746" s="123"/>
      <c r="S746" s="123"/>
      <c r="T746" s="123"/>
      <c r="U746" s="124" t="str">
        <f t="shared" si="84"/>
        <v/>
      </c>
      <c r="V746" s="116"/>
      <c r="W746" s="121"/>
    </row>
    <row r="747" spans="1:23" ht="25.05" customHeight="1" x14ac:dyDescent="0.3">
      <c r="A747" s="64">
        <v>743</v>
      </c>
      <c r="B747" s="60" t="str">
        <f t="shared" si="89"/>
        <v/>
      </c>
      <c r="C747" s="118" t="str">
        <f t="shared" si="90"/>
        <v/>
      </c>
      <c r="D747" s="41" t="str">
        <f t="shared" si="85"/>
        <v/>
      </c>
      <c r="E747" s="65"/>
      <c r="F747" s="38" t="str">
        <f t="shared" si="86"/>
        <v/>
      </c>
      <c r="G747" s="49" t="str">
        <f t="shared" si="87"/>
        <v/>
      </c>
      <c r="H747" s="49" t="str">
        <f t="shared" si="88"/>
        <v/>
      </c>
      <c r="I747" s="119"/>
      <c r="J747" s="119"/>
      <c r="K747" s="119"/>
      <c r="L747" s="11"/>
      <c r="M747" s="65"/>
      <c r="N747" s="123"/>
      <c r="O747" s="123"/>
      <c r="P747" s="120"/>
      <c r="Q747" s="79"/>
      <c r="R747" s="123"/>
      <c r="S747" s="123"/>
      <c r="T747" s="123"/>
      <c r="U747" s="124" t="str">
        <f t="shared" si="84"/>
        <v/>
      </c>
      <c r="V747" s="116"/>
      <c r="W747" s="121"/>
    </row>
    <row r="748" spans="1:23" ht="25.05" customHeight="1" x14ac:dyDescent="0.3">
      <c r="A748" s="64">
        <v>744</v>
      </c>
      <c r="B748" s="60" t="str">
        <f t="shared" si="89"/>
        <v/>
      </c>
      <c r="C748" s="118" t="str">
        <f t="shared" si="90"/>
        <v/>
      </c>
      <c r="D748" s="41" t="str">
        <f t="shared" si="85"/>
        <v/>
      </c>
      <c r="E748" s="65"/>
      <c r="F748" s="38" t="str">
        <f t="shared" si="86"/>
        <v/>
      </c>
      <c r="G748" s="49" t="str">
        <f t="shared" si="87"/>
        <v/>
      </c>
      <c r="H748" s="49" t="str">
        <f t="shared" si="88"/>
        <v/>
      </c>
      <c r="I748" s="119"/>
      <c r="J748" s="119"/>
      <c r="K748" s="119"/>
      <c r="L748" s="11"/>
      <c r="M748" s="65"/>
      <c r="N748" s="123"/>
      <c r="O748" s="123"/>
      <c r="P748" s="120"/>
      <c r="Q748" s="79"/>
      <c r="R748" s="123"/>
      <c r="S748" s="123"/>
      <c r="T748" s="123"/>
      <c r="U748" s="124" t="str">
        <f t="shared" si="84"/>
        <v/>
      </c>
      <c r="V748" s="116"/>
      <c r="W748" s="121"/>
    </row>
    <row r="749" spans="1:23" ht="25.05" customHeight="1" x14ac:dyDescent="0.3">
      <c r="A749" s="64">
        <v>745</v>
      </c>
      <c r="B749" s="60" t="str">
        <f t="shared" si="89"/>
        <v/>
      </c>
      <c r="C749" s="118" t="str">
        <f t="shared" si="90"/>
        <v/>
      </c>
      <c r="D749" s="41" t="str">
        <f t="shared" si="85"/>
        <v/>
      </c>
      <c r="E749" s="65"/>
      <c r="F749" s="38" t="str">
        <f t="shared" si="86"/>
        <v/>
      </c>
      <c r="G749" s="49" t="str">
        <f t="shared" si="87"/>
        <v/>
      </c>
      <c r="H749" s="49" t="str">
        <f t="shared" si="88"/>
        <v/>
      </c>
      <c r="I749" s="119"/>
      <c r="J749" s="119"/>
      <c r="K749" s="119"/>
      <c r="L749" s="11"/>
      <c r="M749" s="65"/>
      <c r="N749" s="123"/>
      <c r="O749" s="123"/>
      <c r="P749" s="120"/>
      <c r="Q749" s="79"/>
      <c r="R749" s="123"/>
      <c r="S749" s="123"/>
      <c r="T749" s="123"/>
      <c r="U749" s="124" t="str">
        <f t="shared" si="84"/>
        <v/>
      </c>
      <c r="V749" s="116"/>
      <c r="W749" s="121"/>
    </row>
    <row r="750" spans="1:23" ht="25.05" customHeight="1" x14ac:dyDescent="0.3">
      <c r="A750" s="64">
        <v>746</v>
      </c>
      <c r="B750" s="60" t="str">
        <f t="shared" si="89"/>
        <v/>
      </c>
      <c r="C750" s="118" t="str">
        <f t="shared" si="90"/>
        <v/>
      </c>
      <c r="D750" s="41" t="str">
        <f t="shared" si="85"/>
        <v/>
      </c>
      <c r="E750" s="65"/>
      <c r="F750" s="38" t="str">
        <f t="shared" si="86"/>
        <v/>
      </c>
      <c r="G750" s="49" t="str">
        <f t="shared" si="87"/>
        <v/>
      </c>
      <c r="H750" s="49" t="str">
        <f t="shared" si="88"/>
        <v/>
      </c>
      <c r="I750" s="119"/>
      <c r="J750" s="119"/>
      <c r="K750" s="119"/>
      <c r="L750" s="11"/>
      <c r="M750" s="65"/>
      <c r="N750" s="123"/>
      <c r="O750" s="123"/>
      <c r="P750" s="120"/>
      <c r="Q750" s="79"/>
      <c r="R750" s="123"/>
      <c r="S750" s="123"/>
      <c r="T750" s="123"/>
      <c r="U750" s="124" t="str">
        <f t="shared" si="84"/>
        <v/>
      </c>
      <c r="V750" s="116"/>
      <c r="W750" s="121"/>
    </row>
    <row r="751" spans="1:23" ht="25.05" customHeight="1" x14ac:dyDescent="0.3">
      <c r="A751" s="64">
        <v>747</v>
      </c>
      <c r="B751" s="60" t="str">
        <f t="shared" si="89"/>
        <v/>
      </c>
      <c r="C751" s="118" t="str">
        <f t="shared" si="90"/>
        <v/>
      </c>
      <c r="D751" s="41" t="str">
        <f t="shared" si="85"/>
        <v/>
      </c>
      <c r="E751" s="65"/>
      <c r="F751" s="38" t="str">
        <f t="shared" si="86"/>
        <v/>
      </c>
      <c r="G751" s="49" t="str">
        <f t="shared" si="87"/>
        <v/>
      </c>
      <c r="H751" s="49" t="str">
        <f t="shared" si="88"/>
        <v/>
      </c>
      <c r="I751" s="119"/>
      <c r="J751" s="119"/>
      <c r="K751" s="119"/>
      <c r="L751" s="11"/>
      <c r="M751" s="65"/>
      <c r="N751" s="123"/>
      <c r="O751" s="123"/>
      <c r="P751" s="120"/>
      <c r="Q751" s="79"/>
      <c r="R751" s="123"/>
      <c r="S751" s="123"/>
      <c r="T751" s="123"/>
      <c r="U751" s="124" t="str">
        <f t="shared" si="84"/>
        <v/>
      </c>
      <c r="V751" s="116"/>
      <c r="W751" s="121"/>
    </row>
    <row r="752" spans="1:23" ht="25.05" customHeight="1" x14ac:dyDescent="0.3">
      <c r="A752" s="64">
        <v>748</v>
      </c>
      <c r="B752" s="60" t="str">
        <f t="shared" si="89"/>
        <v/>
      </c>
      <c r="C752" s="118" t="str">
        <f t="shared" si="90"/>
        <v/>
      </c>
      <c r="D752" s="41" t="str">
        <f t="shared" si="85"/>
        <v/>
      </c>
      <c r="E752" s="65"/>
      <c r="F752" s="38" t="str">
        <f t="shared" si="86"/>
        <v/>
      </c>
      <c r="G752" s="49" t="str">
        <f t="shared" si="87"/>
        <v/>
      </c>
      <c r="H752" s="49" t="str">
        <f t="shared" si="88"/>
        <v/>
      </c>
      <c r="I752" s="119"/>
      <c r="J752" s="119"/>
      <c r="K752" s="119"/>
      <c r="L752" s="11"/>
      <c r="M752" s="65"/>
      <c r="N752" s="123"/>
      <c r="O752" s="123"/>
      <c r="P752" s="120"/>
      <c r="Q752" s="79"/>
      <c r="R752" s="123"/>
      <c r="S752" s="123"/>
      <c r="T752" s="123"/>
      <c r="U752" s="124" t="str">
        <f t="shared" si="84"/>
        <v/>
      </c>
      <c r="V752" s="116"/>
      <c r="W752" s="121"/>
    </row>
    <row r="753" spans="1:23" ht="25.05" customHeight="1" x14ac:dyDescent="0.3">
      <c r="A753" s="64">
        <v>749</v>
      </c>
      <c r="B753" s="60" t="str">
        <f t="shared" si="89"/>
        <v/>
      </c>
      <c r="C753" s="118" t="str">
        <f t="shared" si="90"/>
        <v/>
      </c>
      <c r="D753" s="41" t="str">
        <f t="shared" si="85"/>
        <v/>
      </c>
      <c r="E753" s="65"/>
      <c r="F753" s="38" t="str">
        <f t="shared" si="86"/>
        <v/>
      </c>
      <c r="G753" s="49" t="str">
        <f t="shared" si="87"/>
        <v/>
      </c>
      <c r="H753" s="49" t="str">
        <f t="shared" si="88"/>
        <v/>
      </c>
      <c r="I753" s="119"/>
      <c r="J753" s="119"/>
      <c r="K753" s="119"/>
      <c r="L753" s="11"/>
      <c r="M753" s="65"/>
      <c r="N753" s="123"/>
      <c r="O753" s="123"/>
      <c r="P753" s="120"/>
      <c r="Q753" s="79"/>
      <c r="R753" s="123"/>
      <c r="S753" s="123"/>
      <c r="T753" s="123"/>
      <c r="U753" s="124" t="str">
        <f t="shared" si="84"/>
        <v/>
      </c>
      <c r="V753" s="116"/>
      <c r="W753" s="121"/>
    </row>
    <row r="754" spans="1:23" ht="25.05" customHeight="1" x14ac:dyDescent="0.3">
      <c r="A754" s="64">
        <v>750</v>
      </c>
      <c r="B754" s="60" t="str">
        <f t="shared" si="89"/>
        <v/>
      </c>
      <c r="C754" s="118" t="str">
        <f t="shared" si="90"/>
        <v/>
      </c>
      <c r="D754" s="41" t="str">
        <f t="shared" si="85"/>
        <v/>
      </c>
      <c r="E754" s="65"/>
      <c r="F754" s="38" t="str">
        <f t="shared" si="86"/>
        <v/>
      </c>
      <c r="G754" s="49" t="str">
        <f t="shared" si="87"/>
        <v/>
      </c>
      <c r="H754" s="49" t="str">
        <f t="shared" si="88"/>
        <v/>
      </c>
      <c r="I754" s="119"/>
      <c r="J754" s="119"/>
      <c r="K754" s="119"/>
      <c r="L754" s="11"/>
      <c r="M754" s="65"/>
      <c r="N754" s="123"/>
      <c r="O754" s="123"/>
      <c r="P754" s="120"/>
      <c r="Q754" s="79"/>
      <c r="R754" s="123"/>
      <c r="S754" s="123"/>
      <c r="T754" s="123"/>
      <c r="U754" s="124" t="str">
        <f t="shared" si="84"/>
        <v/>
      </c>
      <c r="V754" s="116"/>
      <c r="W754" s="121"/>
    </row>
    <row r="755" spans="1:23" ht="25.05" customHeight="1" x14ac:dyDescent="0.3">
      <c r="A755" s="64">
        <v>751</v>
      </c>
      <c r="B755" s="60" t="str">
        <f t="shared" si="89"/>
        <v/>
      </c>
      <c r="C755" s="118" t="str">
        <f t="shared" si="90"/>
        <v/>
      </c>
      <c r="D755" s="41" t="str">
        <f t="shared" si="85"/>
        <v/>
      </c>
      <c r="E755" s="65"/>
      <c r="F755" s="38" t="str">
        <f t="shared" si="86"/>
        <v/>
      </c>
      <c r="G755" s="49" t="str">
        <f t="shared" si="87"/>
        <v/>
      </c>
      <c r="H755" s="49" t="str">
        <f t="shared" si="88"/>
        <v/>
      </c>
      <c r="I755" s="119"/>
      <c r="J755" s="119"/>
      <c r="K755" s="119"/>
      <c r="L755" s="11"/>
      <c r="M755" s="65"/>
      <c r="N755" s="123"/>
      <c r="O755" s="123"/>
      <c r="P755" s="120"/>
      <c r="Q755" s="79"/>
      <c r="R755" s="123"/>
      <c r="S755" s="123"/>
      <c r="T755" s="123"/>
      <c r="U755" s="124" t="str">
        <f t="shared" si="84"/>
        <v/>
      </c>
      <c r="V755" s="116"/>
      <c r="W755" s="121"/>
    </row>
    <row r="756" spans="1:23" ht="25.05" customHeight="1" x14ac:dyDescent="0.3">
      <c r="A756" s="64">
        <v>752</v>
      </c>
      <c r="B756" s="60" t="str">
        <f t="shared" si="89"/>
        <v/>
      </c>
      <c r="C756" s="118" t="str">
        <f t="shared" si="90"/>
        <v/>
      </c>
      <c r="D756" s="41" t="str">
        <f t="shared" si="85"/>
        <v/>
      </c>
      <c r="E756" s="65"/>
      <c r="F756" s="38" t="str">
        <f t="shared" si="86"/>
        <v/>
      </c>
      <c r="G756" s="49" t="str">
        <f t="shared" si="87"/>
        <v/>
      </c>
      <c r="H756" s="49" t="str">
        <f t="shared" si="88"/>
        <v/>
      </c>
      <c r="I756" s="119"/>
      <c r="J756" s="119"/>
      <c r="K756" s="119"/>
      <c r="L756" s="11"/>
      <c r="M756" s="65"/>
      <c r="N756" s="123"/>
      <c r="O756" s="123"/>
      <c r="P756" s="120"/>
      <c r="Q756" s="79"/>
      <c r="R756" s="123"/>
      <c r="S756" s="123"/>
      <c r="T756" s="123"/>
      <c r="U756" s="124" t="str">
        <f t="shared" si="84"/>
        <v/>
      </c>
      <c r="V756" s="116"/>
      <c r="W756" s="121"/>
    </row>
    <row r="757" spans="1:23" ht="25.05" customHeight="1" x14ac:dyDescent="0.3">
      <c r="A757" s="64">
        <v>753</v>
      </c>
      <c r="B757" s="60" t="str">
        <f t="shared" si="89"/>
        <v/>
      </c>
      <c r="C757" s="118" t="str">
        <f t="shared" si="90"/>
        <v/>
      </c>
      <c r="D757" s="41" t="str">
        <f t="shared" si="85"/>
        <v/>
      </c>
      <c r="E757" s="65"/>
      <c r="F757" s="38" t="str">
        <f t="shared" si="86"/>
        <v/>
      </c>
      <c r="G757" s="49" t="str">
        <f t="shared" si="87"/>
        <v/>
      </c>
      <c r="H757" s="49" t="str">
        <f t="shared" si="88"/>
        <v/>
      </c>
      <c r="I757" s="119"/>
      <c r="J757" s="119"/>
      <c r="K757" s="119"/>
      <c r="L757" s="11"/>
      <c r="M757" s="65"/>
      <c r="N757" s="123"/>
      <c r="O757" s="123"/>
      <c r="P757" s="120"/>
      <c r="Q757" s="79"/>
      <c r="R757" s="123"/>
      <c r="S757" s="123"/>
      <c r="T757" s="123"/>
      <c r="U757" s="124" t="str">
        <f t="shared" si="84"/>
        <v/>
      </c>
      <c r="V757" s="116"/>
      <c r="W757" s="121"/>
    </row>
    <row r="758" spans="1:23" ht="25.05" customHeight="1" x14ac:dyDescent="0.3">
      <c r="A758" s="64">
        <v>754</v>
      </c>
      <c r="B758" s="60" t="str">
        <f t="shared" si="89"/>
        <v/>
      </c>
      <c r="C758" s="118" t="str">
        <f t="shared" si="90"/>
        <v/>
      </c>
      <c r="D758" s="41" t="str">
        <f t="shared" si="85"/>
        <v/>
      </c>
      <c r="E758" s="65"/>
      <c r="F758" s="38" t="str">
        <f t="shared" si="86"/>
        <v/>
      </c>
      <c r="G758" s="49" t="str">
        <f t="shared" si="87"/>
        <v/>
      </c>
      <c r="H758" s="49" t="str">
        <f t="shared" si="88"/>
        <v/>
      </c>
      <c r="I758" s="119"/>
      <c r="J758" s="119"/>
      <c r="K758" s="119"/>
      <c r="L758" s="11"/>
      <c r="M758" s="65"/>
      <c r="N758" s="123"/>
      <c r="O758" s="123"/>
      <c r="P758" s="120"/>
      <c r="Q758" s="79"/>
      <c r="R758" s="123"/>
      <c r="S758" s="123"/>
      <c r="T758" s="123"/>
      <c r="U758" s="124" t="str">
        <f t="shared" si="84"/>
        <v/>
      </c>
      <c r="V758" s="116"/>
      <c r="W758" s="121"/>
    </row>
    <row r="759" spans="1:23" ht="25.05" customHeight="1" x14ac:dyDescent="0.3">
      <c r="A759" s="64">
        <v>755</v>
      </c>
      <c r="B759" s="60" t="str">
        <f t="shared" si="89"/>
        <v/>
      </c>
      <c r="C759" s="118" t="str">
        <f t="shared" si="90"/>
        <v/>
      </c>
      <c r="D759" s="41" t="str">
        <f t="shared" si="85"/>
        <v/>
      </c>
      <c r="E759" s="65"/>
      <c r="F759" s="38" t="str">
        <f t="shared" si="86"/>
        <v/>
      </c>
      <c r="G759" s="49" t="str">
        <f t="shared" si="87"/>
        <v/>
      </c>
      <c r="H759" s="49" t="str">
        <f t="shared" si="88"/>
        <v/>
      </c>
      <c r="I759" s="119"/>
      <c r="J759" s="119"/>
      <c r="K759" s="119"/>
      <c r="L759" s="11"/>
      <c r="M759" s="65"/>
      <c r="N759" s="123"/>
      <c r="O759" s="123"/>
      <c r="P759" s="120"/>
      <c r="Q759" s="79"/>
      <c r="R759" s="123"/>
      <c r="S759" s="123"/>
      <c r="T759" s="123"/>
      <c r="U759" s="124" t="str">
        <f t="shared" si="84"/>
        <v/>
      </c>
      <c r="V759" s="116"/>
      <c r="W759" s="121"/>
    </row>
    <row r="760" spans="1:23" ht="25.05" customHeight="1" x14ac:dyDescent="0.3">
      <c r="A760" s="64">
        <v>756</v>
      </c>
      <c r="B760" s="60" t="str">
        <f t="shared" si="89"/>
        <v/>
      </c>
      <c r="C760" s="118" t="str">
        <f t="shared" si="90"/>
        <v/>
      </c>
      <c r="D760" s="41" t="str">
        <f t="shared" si="85"/>
        <v/>
      </c>
      <c r="E760" s="65"/>
      <c r="F760" s="38" t="str">
        <f t="shared" si="86"/>
        <v/>
      </c>
      <c r="G760" s="49" t="str">
        <f t="shared" si="87"/>
        <v/>
      </c>
      <c r="H760" s="49" t="str">
        <f t="shared" si="88"/>
        <v/>
      </c>
      <c r="I760" s="119"/>
      <c r="J760" s="119"/>
      <c r="K760" s="119"/>
      <c r="L760" s="11"/>
      <c r="M760" s="65"/>
      <c r="N760" s="123"/>
      <c r="O760" s="123"/>
      <c r="P760" s="120"/>
      <c r="Q760" s="79"/>
      <c r="R760" s="123"/>
      <c r="S760" s="123"/>
      <c r="T760" s="123"/>
      <c r="U760" s="124" t="str">
        <f t="shared" si="84"/>
        <v/>
      </c>
      <c r="V760" s="116"/>
      <c r="W760" s="121"/>
    </row>
    <row r="761" spans="1:23" ht="25.05" customHeight="1" x14ac:dyDescent="0.3">
      <c r="A761" s="64">
        <v>757</v>
      </c>
      <c r="B761" s="60" t="str">
        <f t="shared" si="89"/>
        <v/>
      </c>
      <c r="C761" s="118" t="str">
        <f t="shared" si="90"/>
        <v/>
      </c>
      <c r="D761" s="41" t="str">
        <f t="shared" si="85"/>
        <v/>
      </c>
      <c r="E761" s="65"/>
      <c r="F761" s="38" t="str">
        <f t="shared" si="86"/>
        <v/>
      </c>
      <c r="G761" s="49" t="str">
        <f t="shared" si="87"/>
        <v/>
      </c>
      <c r="H761" s="49" t="str">
        <f t="shared" si="88"/>
        <v/>
      </c>
      <c r="I761" s="119"/>
      <c r="J761" s="119"/>
      <c r="K761" s="119"/>
      <c r="L761" s="11"/>
      <c r="M761" s="65"/>
      <c r="N761" s="123"/>
      <c r="O761" s="123"/>
      <c r="P761" s="120"/>
      <c r="Q761" s="79"/>
      <c r="R761" s="123"/>
      <c r="S761" s="123"/>
      <c r="T761" s="123"/>
      <c r="U761" s="124" t="str">
        <f t="shared" si="84"/>
        <v/>
      </c>
      <c r="V761" s="116"/>
      <c r="W761" s="121"/>
    </row>
    <row r="762" spans="1:23" ht="25.05" customHeight="1" x14ac:dyDescent="0.3">
      <c r="A762" s="64">
        <v>758</v>
      </c>
      <c r="B762" s="60" t="str">
        <f t="shared" si="89"/>
        <v/>
      </c>
      <c r="C762" s="118" t="str">
        <f t="shared" si="90"/>
        <v/>
      </c>
      <c r="D762" s="41" t="str">
        <f t="shared" si="85"/>
        <v/>
      </c>
      <c r="E762" s="65"/>
      <c r="F762" s="38" t="str">
        <f t="shared" si="86"/>
        <v/>
      </c>
      <c r="G762" s="49" t="str">
        <f t="shared" si="87"/>
        <v/>
      </c>
      <c r="H762" s="49" t="str">
        <f t="shared" si="88"/>
        <v/>
      </c>
      <c r="I762" s="119"/>
      <c r="J762" s="119"/>
      <c r="K762" s="119"/>
      <c r="L762" s="11"/>
      <c r="M762" s="65"/>
      <c r="N762" s="123"/>
      <c r="O762" s="123"/>
      <c r="P762" s="120"/>
      <c r="Q762" s="79"/>
      <c r="R762" s="123"/>
      <c r="S762" s="123"/>
      <c r="T762" s="123"/>
      <c r="U762" s="124" t="str">
        <f t="shared" si="84"/>
        <v/>
      </c>
      <c r="V762" s="116"/>
      <c r="W762" s="121"/>
    </row>
    <row r="763" spans="1:23" ht="25.05" customHeight="1" x14ac:dyDescent="0.3">
      <c r="A763" s="64">
        <v>759</v>
      </c>
      <c r="B763" s="60" t="str">
        <f t="shared" si="89"/>
        <v/>
      </c>
      <c r="C763" s="118" t="str">
        <f t="shared" si="90"/>
        <v/>
      </c>
      <c r="D763" s="41" t="str">
        <f t="shared" si="85"/>
        <v/>
      </c>
      <c r="E763" s="65"/>
      <c r="F763" s="38" t="str">
        <f t="shared" si="86"/>
        <v/>
      </c>
      <c r="G763" s="49" t="str">
        <f t="shared" si="87"/>
        <v/>
      </c>
      <c r="H763" s="49" t="str">
        <f t="shared" si="88"/>
        <v/>
      </c>
      <c r="I763" s="119"/>
      <c r="J763" s="119"/>
      <c r="K763" s="119"/>
      <c r="L763" s="11"/>
      <c r="M763" s="65"/>
      <c r="N763" s="123"/>
      <c r="O763" s="123"/>
      <c r="P763" s="120"/>
      <c r="Q763" s="79"/>
      <c r="R763" s="123"/>
      <c r="S763" s="123"/>
      <c r="T763" s="123"/>
      <c r="U763" s="124" t="str">
        <f t="shared" si="84"/>
        <v/>
      </c>
      <c r="V763" s="116"/>
      <c r="W763" s="121"/>
    </row>
    <row r="764" spans="1:23" ht="25.05" customHeight="1" x14ac:dyDescent="0.3">
      <c r="A764" s="64">
        <v>760</v>
      </c>
      <c r="B764" s="60" t="str">
        <f t="shared" si="89"/>
        <v/>
      </c>
      <c r="C764" s="118" t="str">
        <f t="shared" si="90"/>
        <v/>
      </c>
      <c r="D764" s="41" t="str">
        <f t="shared" si="85"/>
        <v/>
      </c>
      <c r="E764" s="65"/>
      <c r="F764" s="38" t="str">
        <f t="shared" si="86"/>
        <v/>
      </c>
      <c r="G764" s="49" t="str">
        <f t="shared" si="87"/>
        <v/>
      </c>
      <c r="H764" s="49" t="str">
        <f t="shared" si="88"/>
        <v/>
      </c>
      <c r="I764" s="119"/>
      <c r="J764" s="119"/>
      <c r="K764" s="119"/>
      <c r="L764" s="11"/>
      <c r="M764" s="65"/>
      <c r="N764" s="123"/>
      <c r="O764" s="123"/>
      <c r="P764" s="120"/>
      <c r="Q764" s="79"/>
      <c r="R764" s="123"/>
      <c r="S764" s="123"/>
      <c r="T764" s="123"/>
      <c r="U764" s="124" t="str">
        <f t="shared" si="84"/>
        <v/>
      </c>
      <c r="V764" s="116"/>
      <c r="W764" s="121"/>
    </row>
    <row r="765" spans="1:23" ht="25.05" customHeight="1" x14ac:dyDescent="0.3">
      <c r="A765" s="64">
        <v>761</v>
      </c>
      <c r="B765" s="60" t="str">
        <f t="shared" si="89"/>
        <v/>
      </c>
      <c r="C765" s="118" t="str">
        <f t="shared" si="90"/>
        <v/>
      </c>
      <c r="D765" s="41" t="str">
        <f t="shared" si="85"/>
        <v/>
      </c>
      <c r="E765" s="65"/>
      <c r="F765" s="38" t="str">
        <f t="shared" si="86"/>
        <v/>
      </c>
      <c r="G765" s="49" t="str">
        <f t="shared" si="87"/>
        <v/>
      </c>
      <c r="H765" s="49" t="str">
        <f t="shared" si="88"/>
        <v/>
      </c>
      <c r="I765" s="119"/>
      <c r="J765" s="119"/>
      <c r="K765" s="119"/>
      <c r="L765" s="11"/>
      <c r="M765" s="65"/>
      <c r="N765" s="123"/>
      <c r="O765" s="123"/>
      <c r="P765" s="120"/>
      <c r="Q765" s="79"/>
      <c r="R765" s="123"/>
      <c r="S765" s="123"/>
      <c r="T765" s="123"/>
      <c r="U765" s="124" t="str">
        <f t="shared" si="84"/>
        <v/>
      </c>
      <c r="V765" s="116"/>
      <c r="W765" s="121"/>
    </row>
    <row r="766" spans="1:23" ht="25.05" customHeight="1" x14ac:dyDescent="0.3">
      <c r="A766" s="64">
        <v>762</v>
      </c>
      <c r="B766" s="60" t="str">
        <f t="shared" si="89"/>
        <v/>
      </c>
      <c r="C766" s="118" t="str">
        <f t="shared" si="90"/>
        <v/>
      </c>
      <c r="D766" s="41" t="str">
        <f t="shared" si="85"/>
        <v/>
      </c>
      <c r="E766" s="65"/>
      <c r="F766" s="38" t="str">
        <f t="shared" si="86"/>
        <v/>
      </c>
      <c r="G766" s="49" t="str">
        <f t="shared" si="87"/>
        <v/>
      </c>
      <c r="H766" s="49" t="str">
        <f t="shared" si="88"/>
        <v/>
      </c>
      <c r="I766" s="119"/>
      <c r="J766" s="119"/>
      <c r="K766" s="119"/>
      <c r="L766" s="11"/>
      <c r="M766" s="65"/>
      <c r="N766" s="123"/>
      <c r="O766" s="123"/>
      <c r="P766" s="120"/>
      <c r="Q766" s="79"/>
      <c r="R766" s="123"/>
      <c r="S766" s="123"/>
      <c r="T766" s="123"/>
      <c r="U766" s="124" t="str">
        <f t="shared" si="84"/>
        <v/>
      </c>
      <c r="V766" s="116"/>
      <c r="W766" s="121"/>
    </row>
    <row r="767" spans="1:23" ht="25.05" customHeight="1" x14ac:dyDescent="0.3">
      <c r="A767" s="64">
        <v>763</v>
      </c>
      <c r="B767" s="60" t="str">
        <f t="shared" si="89"/>
        <v/>
      </c>
      <c r="C767" s="118" t="str">
        <f t="shared" si="90"/>
        <v/>
      </c>
      <c r="D767" s="41" t="str">
        <f t="shared" si="85"/>
        <v/>
      </c>
      <c r="E767" s="65"/>
      <c r="F767" s="38" t="str">
        <f t="shared" si="86"/>
        <v/>
      </c>
      <c r="G767" s="49" t="str">
        <f t="shared" si="87"/>
        <v/>
      </c>
      <c r="H767" s="49" t="str">
        <f t="shared" si="88"/>
        <v/>
      </c>
      <c r="I767" s="119"/>
      <c r="J767" s="119"/>
      <c r="K767" s="119"/>
      <c r="L767" s="11"/>
      <c r="M767" s="65"/>
      <c r="N767" s="123"/>
      <c r="O767" s="123"/>
      <c r="P767" s="120"/>
      <c r="Q767" s="79"/>
      <c r="R767" s="123"/>
      <c r="S767" s="123"/>
      <c r="T767" s="123"/>
      <c r="U767" s="124" t="str">
        <f t="shared" si="84"/>
        <v/>
      </c>
      <c r="V767" s="116"/>
      <c r="W767" s="121"/>
    </row>
    <row r="768" spans="1:23" ht="25.05" customHeight="1" x14ac:dyDescent="0.3">
      <c r="A768" s="64">
        <v>764</v>
      </c>
      <c r="B768" s="60" t="str">
        <f t="shared" si="89"/>
        <v/>
      </c>
      <c r="C768" s="118" t="str">
        <f t="shared" si="90"/>
        <v/>
      </c>
      <c r="D768" s="41" t="str">
        <f t="shared" si="85"/>
        <v/>
      </c>
      <c r="E768" s="65"/>
      <c r="F768" s="38" t="str">
        <f t="shared" si="86"/>
        <v/>
      </c>
      <c r="G768" s="49" t="str">
        <f t="shared" si="87"/>
        <v/>
      </c>
      <c r="H768" s="49" t="str">
        <f t="shared" si="88"/>
        <v/>
      </c>
      <c r="I768" s="119"/>
      <c r="J768" s="119"/>
      <c r="K768" s="119"/>
      <c r="L768" s="11"/>
      <c r="M768" s="65"/>
      <c r="N768" s="123"/>
      <c r="O768" s="123"/>
      <c r="P768" s="120"/>
      <c r="Q768" s="79"/>
      <c r="R768" s="123"/>
      <c r="S768" s="123"/>
      <c r="T768" s="123"/>
      <c r="U768" s="124" t="str">
        <f t="shared" si="84"/>
        <v/>
      </c>
      <c r="V768" s="116"/>
      <c r="W768" s="121"/>
    </row>
    <row r="769" spans="1:23" ht="25.05" customHeight="1" x14ac:dyDescent="0.3">
      <c r="A769" s="64">
        <v>765</v>
      </c>
      <c r="B769" s="60" t="str">
        <f t="shared" si="89"/>
        <v/>
      </c>
      <c r="C769" s="118" t="str">
        <f t="shared" si="90"/>
        <v/>
      </c>
      <c r="D769" s="41" t="str">
        <f t="shared" si="85"/>
        <v/>
      </c>
      <c r="E769" s="65"/>
      <c r="F769" s="38" t="str">
        <f t="shared" si="86"/>
        <v/>
      </c>
      <c r="G769" s="49" t="str">
        <f t="shared" si="87"/>
        <v/>
      </c>
      <c r="H769" s="49" t="str">
        <f t="shared" si="88"/>
        <v/>
      </c>
      <c r="I769" s="119"/>
      <c r="J769" s="119"/>
      <c r="K769" s="119"/>
      <c r="L769" s="11"/>
      <c r="M769" s="65"/>
      <c r="N769" s="123"/>
      <c r="O769" s="123"/>
      <c r="P769" s="120"/>
      <c r="Q769" s="79"/>
      <c r="R769" s="123"/>
      <c r="S769" s="123"/>
      <c r="T769" s="123"/>
      <c r="U769" s="124" t="str">
        <f t="shared" si="84"/>
        <v/>
      </c>
      <c r="V769" s="116"/>
      <c r="W769" s="121"/>
    </row>
    <row r="770" spans="1:23" ht="25.05" customHeight="1" x14ac:dyDescent="0.3">
      <c r="A770" s="64">
        <v>766</v>
      </c>
      <c r="B770" s="60" t="str">
        <f t="shared" si="89"/>
        <v/>
      </c>
      <c r="C770" s="118" t="str">
        <f t="shared" si="90"/>
        <v/>
      </c>
      <c r="D770" s="41" t="str">
        <f t="shared" si="85"/>
        <v/>
      </c>
      <c r="E770" s="65"/>
      <c r="F770" s="38" t="str">
        <f t="shared" si="86"/>
        <v/>
      </c>
      <c r="G770" s="49" t="str">
        <f t="shared" si="87"/>
        <v/>
      </c>
      <c r="H770" s="49" t="str">
        <f t="shared" si="88"/>
        <v/>
      </c>
      <c r="I770" s="119"/>
      <c r="J770" s="119"/>
      <c r="K770" s="119"/>
      <c r="L770" s="11"/>
      <c r="M770" s="65"/>
      <c r="N770" s="123"/>
      <c r="O770" s="123"/>
      <c r="P770" s="120"/>
      <c r="Q770" s="79"/>
      <c r="R770" s="123"/>
      <c r="S770" s="123"/>
      <c r="T770" s="123"/>
      <c r="U770" s="124" t="str">
        <f t="shared" si="84"/>
        <v/>
      </c>
      <c r="V770" s="116"/>
      <c r="W770" s="121"/>
    </row>
    <row r="771" spans="1:23" ht="25.05" customHeight="1" x14ac:dyDescent="0.3">
      <c r="A771" s="64">
        <v>767</v>
      </c>
      <c r="B771" s="60" t="str">
        <f t="shared" si="89"/>
        <v/>
      </c>
      <c r="C771" s="118" t="str">
        <f t="shared" si="90"/>
        <v/>
      </c>
      <c r="D771" s="41" t="str">
        <f t="shared" si="85"/>
        <v/>
      </c>
      <c r="E771" s="65"/>
      <c r="F771" s="38" t="str">
        <f t="shared" si="86"/>
        <v/>
      </c>
      <c r="G771" s="49" t="str">
        <f t="shared" si="87"/>
        <v/>
      </c>
      <c r="H771" s="49" t="str">
        <f t="shared" si="88"/>
        <v/>
      </c>
      <c r="I771" s="119"/>
      <c r="J771" s="119"/>
      <c r="K771" s="119"/>
      <c r="L771" s="11"/>
      <c r="M771" s="65"/>
      <c r="N771" s="123"/>
      <c r="O771" s="123"/>
      <c r="P771" s="120"/>
      <c r="Q771" s="79"/>
      <c r="R771" s="123"/>
      <c r="S771" s="123"/>
      <c r="T771" s="123"/>
      <c r="U771" s="124" t="str">
        <f t="shared" si="84"/>
        <v/>
      </c>
      <c r="V771" s="116"/>
      <c r="W771" s="121"/>
    </row>
    <row r="772" spans="1:23" ht="25.05" customHeight="1" x14ac:dyDescent="0.3">
      <c r="A772" s="64">
        <v>768</v>
      </c>
      <c r="B772" s="60" t="str">
        <f t="shared" si="89"/>
        <v/>
      </c>
      <c r="C772" s="118" t="str">
        <f t="shared" si="90"/>
        <v/>
      </c>
      <c r="D772" s="41" t="str">
        <f t="shared" si="85"/>
        <v/>
      </c>
      <c r="E772" s="65"/>
      <c r="F772" s="38" t="str">
        <f t="shared" si="86"/>
        <v/>
      </c>
      <c r="G772" s="49" t="str">
        <f t="shared" si="87"/>
        <v/>
      </c>
      <c r="H772" s="49" t="str">
        <f t="shared" si="88"/>
        <v/>
      </c>
      <c r="I772" s="119"/>
      <c r="J772" s="119"/>
      <c r="K772" s="119"/>
      <c r="L772" s="11"/>
      <c r="M772" s="65"/>
      <c r="N772" s="123"/>
      <c r="O772" s="123"/>
      <c r="P772" s="120"/>
      <c r="Q772" s="79"/>
      <c r="R772" s="123"/>
      <c r="S772" s="123"/>
      <c r="T772" s="123"/>
      <c r="U772" s="124" t="str">
        <f t="shared" si="84"/>
        <v/>
      </c>
      <c r="V772" s="116"/>
      <c r="W772" s="121"/>
    </row>
    <row r="773" spans="1:23" ht="25.05" customHeight="1" x14ac:dyDescent="0.3">
      <c r="A773" s="64">
        <v>769</v>
      </c>
      <c r="B773" s="60" t="str">
        <f t="shared" si="89"/>
        <v/>
      </c>
      <c r="C773" s="118" t="str">
        <f t="shared" si="90"/>
        <v/>
      </c>
      <c r="D773" s="41" t="str">
        <f t="shared" si="85"/>
        <v/>
      </c>
      <c r="E773" s="65"/>
      <c r="F773" s="38" t="str">
        <f t="shared" si="86"/>
        <v/>
      </c>
      <c r="G773" s="49" t="str">
        <f t="shared" si="87"/>
        <v/>
      </c>
      <c r="H773" s="49" t="str">
        <f t="shared" si="88"/>
        <v/>
      </c>
      <c r="I773" s="119"/>
      <c r="J773" s="119"/>
      <c r="K773" s="119"/>
      <c r="L773" s="11"/>
      <c r="M773" s="65"/>
      <c r="N773" s="123"/>
      <c r="O773" s="123"/>
      <c r="P773" s="120"/>
      <c r="Q773" s="79"/>
      <c r="R773" s="123"/>
      <c r="S773" s="123"/>
      <c r="T773" s="123"/>
      <c r="U773" s="124" t="str">
        <f t="shared" si="84"/>
        <v/>
      </c>
      <c r="V773" s="116"/>
      <c r="W773" s="121"/>
    </row>
    <row r="774" spans="1:23" ht="25.05" customHeight="1" x14ac:dyDescent="0.3">
      <c r="A774" s="64">
        <v>770</v>
      </c>
      <c r="B774" s="60" t="str">
        <f t="shared" si="89"/>
        <v/>
      </c>
      <c r="C774" s="118" t="str">
        <f t="shared" si="90"/>
        <v/>
      </c>
      <c r="D774" s="41" t="str">
        <f t="shared" si="85"/>
        <v/>
      </c>
      <c r="E774" s="65"/>
      <c r="F774" s="38" t="str">
        <f t="shared" si="86"/>
        <v/>
      </c>
      <c r="G774" s="49" t="str">
        <f t="shared" si="87"/>
        <v/>
      </c>
      <c r="H774" s="49" t="str">
        <f t="shared" si="88"/>
        <v/>
      </c>
      <c r="I774" s="119"/>
      <c r="J774" s="119"/>
      <c r="K774" s="119"/>
      <c r="L774" s="11"/>
      <c r="M774" s="65"/>
      <c r="N774" s="123"/>
      <c r="O774" s="123"/>
      <c r="P774" s="120"/>
      <c r="Q774" s="79"/>
      <c r="R774" s="123"/>
      <c r="S774" s="123"/>
      <c r="T774" s="123"/>
      <c r="U774" s="124" t="str">
        <f t="shared" ref="U774:U837" si="91">IF(AND(ISBLANK(R774),ISBLANK(S774),ISBLANK(T774)),"",R774-(S774+T774))</f>
        <v/>
      </c>
      <c r="V774" s="116"/>
      <c r="W774" s="121"/>
    </row>
    <row r="775" spans="1:23" ht="25.05" customHeight="1" x14ac:dyDescent="0.3">
      <c r="A775" s="64">
        <v>771</v>
      </c>
      <c r="B775" s="60" t="str">
        <f t="shared" si="89"/>
        <v/>
      </c>
      <c r="C775" s="118" t="str">
        <f t="shared" si="90"/>
        <v/>
      </c>
      <c r="D775" s="41" t="str">
        <f t="shared" ref="D775:D838" si="92">IF(J775&lt;&gt;"", $D$5, "")</f>
        <v/>
      </c>
      <c r="E775" s="65"/>
      <c r="F775" s="38" t="str">
        <f t="shared" ref="F775:F838" si="93">IF(J775&lt;&gt;"", $F$5, "")</f>
        <v/>
      </c>
      <c r="G775" s="49" t="str">
        <f t="shared" ref="G775:G838" si="94">IF(J775&lt;&gt;"", $G$5, "")</f>
        <v/>
      </c>
      <c r="H775" s="49" t="str">
        <f t="shared" ref="H775:H838" si="95">IF(J775&lt;&gt;"", $H$5, "")</f>
        <v/>
      </c>
      <c r="I775" s="119"/>
      <c r="J775" s="119"/>
      <c r="K775" s="119"/>
      <c r="L775" s="11"/>
      <c r="M775" s="65"/>
      <c r="N775" s="123"/>
      <c r="O775" s="123"/>
      <c r="P775" s="120"/>
      <c r="Q775" s="79"/>
      <c r="R775" s="123"/>
      <c r="S775" s="123"/>
      <c r="T775" s="123"/>
      <c r="U775" s="124" t="str">
        <f t="shared" si="91"/>
        <v/>
      </c>
      <c r="V775" s="116"/>
      <c r="W775" s="121"/>
    </row>
    <row r="776" spans="1:23" ht="25.05" customHeight="1" x14ac:dyDescent="0.3">
      <c r="A776" s="64">
        <v>772</v>
      </c>
      <c r="B776" s="60" t="str">
        <f t="shared" si="89"/>
        <v/>
      </c>
      <c r="C776" s="118" t="str">
        <f t="shared" si="90"/>
        <v/>
      </c>
      <c r="D776" s="41" t="str">
        <f t="shared" si="92"/>
        <v/>
      </c>
      <c r="E776" s="65"/>
      <c r="F776" s="38" t="str">
        <f t="shared" si="93"/>
        <v/>
      </c>
      <c r="G776" s="49" t="str">
        <f t="shared" si="94"/>
        <v/>
      </c>
      <c r="H776" s="49" t="str">
        <f t="shared" si="95"/>
        <v/>
      </c>
      <c r="I776" s="119"/>
      <c r="J776" s="119"/>
      <c r="K776" s="119"/>
      <c r="L776" s="11"/>
      <c r="M776" s="65"/>
      <c r="N776" s="123"/>
      <c r="O776" s="123"/>
      <c r="P776" s="120"/>
      <c r="Q776" s="79"/>
      <c r="R776" s="123"/>
      <c r="S776" s="123"/>
      <c r="T776" s="123"/>
      <c r="U776" s="124" t="str">
        <f t="shared" si="91"/>
        <v/>
      </c>
      <c r="V776" s="116"/>
      <c r="W776" s="121"/>
    </row>
    <row r="777" spans="1:23" ht="25.05" customHeight="1" x14ac:dyDescent="0.3">
      <c r="A777" s="64">
        <v>773</v>
      </c>
      <c r="B777" s="60" t="str">
        <f t="shared" si="89"/>
        <v/>
      </c>
      <c r="C777" s="118" t="str">
        <f t="shared" si="90"/>
        <v/>
      </c>
      <c r="D777" s="41" t="str">
        <f t="shared" si="92"/>
        <v/>
      </c>
      <c r="E777" s="65"/>
      <c r="F777" s="38" t="str">
        <f t="shared" si="93"/>
        <v/>
      </c>
      <c r="G777" s="49" t="str">
        <f t="shared" si="94"/>
        <v/>
      </c>
      <c r="H777" s="49" t="str">
        <f t="shared" si="95"/>
        <v/>
      </c>
      <c r="I777" s="119"/>
      <c r="J777" s="119"/>
      <c r="K777" s="119"/>
      <c r="L777" s="11"/>
      <c r="M777" s="65"/>
      <c r="N777" s="123"/>
      <c r="O777" s="123"/>
      <c r="P777" s="120"/>
      <c r="Q777" s="79"/>
      <c r="R777" s="123"/>
      <c r="S777" s="123"/>
      <c r="T777" s="123"/>
      <c r="U777" s="124" t="str">
        <f t="shared" si="91"/>
        <v/>
      </c>
      <c r="V777" s="116"/>
      <c r="W777" s="121"/>
    </row>
    <row r="778" spans="1:23" ht="25.05" customHeight="1" x14ac:dyDescent="0.3">
      <c r="A778" s="64">
        <v>774</v>
      </c>
      <c r="B778" s="60" t="str">
        <f t="shared" si="89"/>
        <v/>
      </c>
      <c r="C778" s="118" t="str">
        <f t="shared" si="90"/>
        <v/>
      </c>
      <c r="D778" s="41" t="str">
        <f t="shared" si="92"/>
        <v/>
      </c>
      <c r="E778" s="65"/>
      <c r="F778" s="38" t="str">
        <f t="shared" si="93"/>
        <v/>
      </c>
      <c r="G778" s="49" t="str">
        <f t="shared" si="94"/>
        <v/>
      </c>
      <c r="H778" s="49" t="str">
        <f t="shared" si="95"/>
        <v/>
      </c>
      <c r="I778" s="119"/>
      <c r="J778" s="119"/>
      <c r="K778" s="119"/>
      <c r="L778" s="11"/>
      <c r="M778" s="65"/>
      <c r="N778" s="123"/>
      <c r="O778" s="123"/>
      <c r="P778" s="120"/>
      <c r="Q778" s="79"/>
      <c r="R778" s="123"/>
      <c r="S778" s="123"/>
      <c r="T778" s="123"/>
      <c r="U778" s="124" t="str">
        <f t="shared" si="91"/>
        <v/>
      </c>
      <c r="V778" s="116"/>
      <c r="W778" s="121"/>
    </row>
    <row r="779" spans="1:23" ht="25.05" customHeight="1" x14ac:dyDescent="0.3">
      <c r="A779" s="64">
        <v>775</v>
      </c>
      <c r="B779" s="60" t="str">
        <f t="shared" si="89"/>
        <v/>
      </c>
      <c r="C779" s="118" t="str">
        <f t="shared" si="90"/>
        <v/>
      </c>
      <c r="D779" s="41" t="str">
        <f t="shared" si="92"/>
        <v/>
      </c>
      <c r="E779" s="65"/>
      <c r="F779" s="38" t="str">
        <f t="shared" si="93"/>
        <v/>
      </c>
      <c r="G779" s="49" t="str">
        <f t="shared" si="94"/>
        <v/>
      </c>
      <c r="H779" s="49" t="str">
        <f t="shared" si="95"/>
        <v/>
      </c>
      <c r="I779" s="119"/>
      <c r="J779" s="119"/>
      <c r="K779" s="119"/>
      <c r="L779" s="11"/>
      <c r="M779" s="65"/>
      <c r="N779" s="123"/>
      <c r="O779" s="123"/>
      <c r="P779" s="120"/>
      <c r="Q779" s="79"/>
      <c r="R779" s="123"/>
      <c r="S779" s="123"/>
      <c r="T779" s="123"/>
      <c r="U779" s="124" t="str">
        <f t="shared" si="91"/>
        <v/>
      </c>
      <c r="V779" s="116"/>
      <c r="W779" s="121"/>
    </row>
    <row r="780" spans="1:23" ht="25.05" customHeight="1" x14ac:dyDescent="0.3">
      <c r="A780" s="64">
        <v>776</v>
      </c>
      <c r="B780" s="60" t="str">
        <f t="shared" si="89"/>
        <v/>
      </c>
      <c r="C780" s="118" t="str">
        <f t="shared" si="90"/>
        <v/>
      </c>
      <c r="D780" s="41" t="str">
        <f t="shared" si="92"/>
        <v/>
      </c>
      <c r="E780" s="65"/>
      <c r="F780" s="38" t="str">
        <f t="shared" si="93"/>
        <v/>
      </c>
      <c r="G780" s="49" t="str">
        <f t="shared" si="94"/>
        <v/>
      </c>
      <c r="H780" s="49" t="str">
        <f t="shared" si="95"/>
        <v/>
      </c>
      <c r="I780" s="119"/>
      <c r="J780" s="119"/>
      <c r="K780" s="119"/>
      <c r="L780" s="11"/>
      <c r="M780" s="65"/>
      <c r="N780" s="123"/>
      <c r="O780" s="123"/>
      <c r="P780" s="120"/>
      <c r="Q780" s="79"/>
      <c r="R780" s="123"/>
      <c r="S780" s="123"/>
      <c r="T780" s="123"/>
      <c r="U780" s="124" t="str">
        <f t="shared" si="91"/>
        <v/>
      </c>
      <c r="V780" s="116"/>
      <c r="W780" s="121"/>
    </row>
    <row r="781" spans="1:23" ht="25.05" customHeight="1" x14ac:dyDescent="0.3">
      <c r="A781" s="64">
        <v>777</v>
      </c>
      <c r="B781" s="60" t="str">
        <f t="shared" si="89"/>
        <v/>
      </c>
      <c r="C781" s="118" t="str">
        <f t="shared" si="90"/>
        <v/>
      </c>
      <c r="D781" s="41" t="str">
        <f t="shared" si="92"/>
        <v/>
      </c>
      <c r="E781" s="65"/>
      <c r="F781" s="38" t="str">
        <f t="shared" si="93"/>
        <v/>
      </c>
      <c r="G781" s="49" t="str">
        <f t="shared" si="94"/>
        <v/>
      </c>
      <c r="H781" s="49" t="str">
        <f t="shared" si="95"/>
        <v/>
      </c>
      <c r="I781" s="119"/>
      <c r="J781" s="119"/>
      <c r="K781" s="119"/>
      <c r="L781" s="11"/>
      <c r="M781" s="65"/>
      <c r="N781" s="123"/>
      <c r="O781" s="123"/>
      <c r="P781" s="120"/>
      <c r="Q781" s="79"/>
      <c r="R781" s="123"/>
      <c r="S781" s="123"/>
      <c r="T781" s="123"/>
      <c r="U781" s="124" t="str">
        <f t="shared" si="91"/>
        <v/>
      </c>
      <c r="V781" s="116"/>
      <c r="W781" s="121"/>
    </row>
    <row r="782" spans="1:23" ht="25.05" customHeight="1" x14ac:dyDescent="0.3">
      <c r="A782" s="64">
        <v>778</v>
      </c>
      <c r="B782" s="60" t="str">
        <f t="shared" si="89"/>
        <v/>
      </c>
      <c r="C782" s="118" t="str">
        <f t="shared" si="90"/>
        <v/>
      </c>
      <c r="D782" s="41" t="str">
        <f t="shared" si="92"/>
        <v/>
      </c>
      <c r="E782" s="65"/>
      <c r="F782" s="38" t="str">
        <f t="shared" si="93"/>
        <v/>
      </c>
      <c r="G782" s="49" t="str">
        <f t="shared" si="94"/>
        <v/>
      </c>
      <c r="H782" s="49" t="str">
        <f t="shared" si="95"/>
        <v/>
      </c>
      <c r="I782" s="119"/>
      <c r="J782" s="119"/>
      <c r="K782" s="119"/>
      <c r="L782" s="11"/>
      <c r="M782" s="65"/>
      <c r="N782" s="123"/>
      <c r="O782" s="123"/>
      <c r="P782" s="120"/>
      <c r="Q782" s="79"/>
      <c r="R782" s="123"/>
      <c r="S782" s="123"/>
      <c r="T782" s="123"/>
      <c r="U782" s="124" t="str">
        <f t="shared" si="91"/>
        <v/>
      </c>
      <c r="V782" s="116"/>
      <c r="W782" s="121"/>
    </row>
    <row r="783" spans="1:23" ht="25.05" customHeight="1" x14ac:dyDescent="0.3">
      <c r="A783" s="64">
        <v>779</v>
      </c>
      <c r="B783" s="60" t="str">
        <f t="shared" si="89"/>
        <v/>
      </c>
      <c r="C783" s="118" t="str">
        <f t="shared" si="90"/>
        <v/>
      </c>
      <c r="D783" s="41" t="str">
        <f t="shared" si="92"/>
        <v/>
      </c>
      <c r="E783" s="65"/>
      <c r="F783" s="38" t="str">
        <f t="shared" si="93"/>
        <v/>
      </c>
      <c r="G783" s="49" t="str">
        <f t="shared" si="94"/>
        <v/>
      </c>
      <c r="H783" s="49" t="str">
        <f t="shared" si="95"/>
        <v/>
      </c>
      <c r="I783" s="119"/>
      <c r="J783" s="119"/>
      <c r="K783" s="119"/>
      <c r="L783" s="11"/>
      <c r="M783" s="65"/>
      <c r="N783" s="123"/>
      <c r="O783" s="123"/>
      <c r="P783" s="120"/>
      <c r="Q783" s="79"/>
      <c r="R783" s="123"/>
      <c r="S783" s="123"/>
      <c r="T783" s="123"/>
      <c r="U783" s="124" t="str">
        <f t="shared" si="91"/>
        <v/>
      </c>
      <c r="V783" s="116"/>
      <c r="W783" s="121"/>
    </row>
    <row r="784" spans="1:23" ht="25.05" customHeight="1" x14ac:dyDescent="0.3">
      <c r="A784" s="64">
        <v>780</v>
      </c>
      <c r="B784" s="60" t="str">
        <f t="shared" si="89"/>
        <v/>
      </c>
      <c r="C784" s="118" t="str">
        <f t="shared" si="90"/>
        <v/>
      </c>
      <c r="D784" s="41" t="str">
        <f t="shared" si="92"/>
        <v/>
      </c>
      <c r="E784" s="65"/>
      <c r="F784" s="38" t="str">
        <f t="shared" si="93"/>
        <v/>
      </c>
      <c r="G784" s="49" t="str">
        <f t="shared" si="94"/>
        <v/>
      </c>
      <c r="H784" s="49" t="str">
        <f t="shared" si="95"/>
        <v/>
      </c>
      <c r="I784" s="119"/>
      <c r="J784" s="119"/>
      <c r="K784" s="119"/>
      <c r="L784" s="11"/>
      <c r="M784" s="65"/>
      <c r="N784" s="123"/>
      <c r="O784" s="123"/>
      <c r="P784" s="120"/>
      <c r="Q784" s="79"/>
      <c r="R784" s="123"/>
      <c r="S784" s="123"/>
      <c r="T784" s="123"/>
      <c r="U784" s="124" t="str">
        <f t="shared" si="91"/>
        <v/>
      </c>
      <c r="V784" s="116"/>
      <c r="W784" s="121"/>
    </row>
    <row r="785" spans="1:23" ht="25.05" customHeight="1" x14ac:dyDescent="0.3">
      <c r="A785" s="64">
        <v>781</v>
      </c>
      <c r="B785" s="60" t="str">
        <f t="shared" si="89"/>
        <v/>
      </c>
      <c r="C785" s="118" t="str">
        <f t="shared" si="90"/>
        <v/>
      </c>
      <c r="D785" s="41" t="str">
        <f t="shared" si="92"/>
        <v/>
      </c>
      <c r="E785" s="65"/>
      <c r="F785" s="38" t="str">
        <f t="shared" si="93"/>
        <v/>
      </c>
      <c r="G785" s="49" t="str">
        <f t="shared" si="94"/>
        <v/>
      </c>
      <c r="H785" s="49" t="str">
        <f t="shared" si="95"/>
        <v/>
      </c>
      <c r="I785" s="119"/>
      <c r="J785" s="119"/>
      <c r="K785" s="119"/>
      <c r="L785" s="11"/>
      <c r="M785" s="65"/>
      <c r="N785" s="123"/>
      <c r="O785" s="123"/>
      <c r="P785" s="120"/>
      <c r="Q785" s="79"/>
      <c r="R785" s="123"/>
      <c r="S785" s="123"/>
      <c r="T785" s="123"/>
      <c r="U785" s="124" t="str">
        <f t="shared" si="91"/>
        <v/>
      </c>
      <c r="V785" s="116"/>
      <c r="W785" s="121"/>
    </row>
    <row r="786" spans="1:23" ht="25.05" customHeight="1" x14ac:dyDescent="0.3">
      <c r="A786" s="64">
        <v>782</v>
      </c>
      <c r="B786" s="60" t="str">
        <f t="shared" si="89"/>
        <v/>
      </c>
      <c r="C786" s="118" t="str">
        <f t="shared" si="90"/>
        <v/>
      </c>
      <c r="D786" s="41" t="str">
        <f t="shared" si="92"/>
        <v/>
      </c>
      <c r="E786" s="65"/>
      <c r="F786" s="38" t="str">
        <f t="shared" si="93"/>
        <v/>
      </c>
      <c r="G786" s="49" t="str">
        <f t="shared" si="94"/>
        <v/>
      </c>
      <c r="H786" s="49" t="str">
        <f t="shared" si="95"/>
        <v/>
      </c>
      <c r="I786" s="119"/>
      <c r="J786" s="119"/>
      <c r="K786" s="119"/>
      <c r="L786" s="11"/>
      <c r="M786" s="65"/>
      <c r="N786" s="123"/>
      <c r="O786" s="123"/>
      <c r="P786" s="120"/>
      <c r="Q786" s="79"/>
      <c r="R786" s="123"/>
      <c r="S786" s="123"/>
      <c r="T786" s="123"/>
      <c r="U786" s="124" t="str">
        <f t="shared" si="91"/>
        <v/>
      </c>
      <c r="V786" s="116"/>
      <c r="W786" s="121"/>
    </row>
    <row r="787" spans="1:23" ht="25.05" customHeight="1" x14ac:dyDescent="0.3">
      <c r="A787" s="64">
        <v>783</v>
      </c>
      <c r="B787" s="60" t="str">
        <f t="shared" si="89"/>
        <v/>
      </c>
      <c r="C787" s="118" t="str">
        <f t="shared" si="90"/>
        <v/>
      </c>
      <c r="D787" s="41" t="str">
        <f t="shared" si="92"/>
        <v/>
      </c>
      <c r="E787" s="65"/>
      <c r="F787" s="38" t="str">
        <f t="shared" si="93"/>
        <v/>
      </c>
      <c r="G787" s="49" t="str">
        <f t="shared" si="94"/>
        <v/>
      </c>
      <c r="H787" s="49" t="str">
        <f t="shared" si="95"/>
        <v/>
      </c>
      <c r="I787" s="119"/>
      <c r="J787" s="119"/>
      <c r="K787" s="119"/>
      <c r="L787" s="11"/>
      <c r="M787" s="65"/>
      <c r="N787" s="123"/>
      <c r="O787" s="123"/>
      <c r="P787" s="120"/>
      <c r="Q787" s="79"/>
      <c r="R787" s="123"/>
      <c r="S787" s="123"/>
      <c r="T787" s="123"/>
      <c r="U787" s="124" t="str">
        <f t="shared" si="91"/>
        <v/>
      </c>
      <c r="V787" s="116"/>
      <c r="W787" s="121"/>
    </row>
    <row r="788" spans="1:23" ht="25.05" customHeight="1" x14ac:dyDescent="0.3">
      <c r="A788" s="64">
        <v>784</v>
      </c>
      <c r="B788" s="60" t="str">
        <f t="shared" si="89"/>
        <v/>
      </c>
      <c r="C788" s="118" t="str">
        <f t="shared" si="90"/>
        <v/>
      </c>
      <c r="D788" s="41" t="str">
        <f t="shared" si="92"/>
        <v/>
      </c>
      <c r="E788" s="65"/>
      <c r="F788" s="38" t="str">
        <f t="shared" si="93"/>
        <v/>
      </c>
      <c r="G788" s="49" t="str">
        <f t="shared" si="94"/>
        <v/>
      </c>
      <c r="H788" s="49" t="str">
        <f t="shared" si="95"/>
        <v/>
      </c>
      <c r="I788" s="119"/>
      <c r="J788" s="119"/>
      <c r="K788" s="119"/>
      <c r="L788" s="11"/>
      <c r="M788" s="65"/>
      <c r="N788" s="123"/>
      <c r="O788" s="123"/>
      <c r="P788" s="120"/>
      <c r="Q788" s="79"/>
      <c r="R788" s="123"/>
      <c r="S788" s="123"/>
      <c r="T788" s="123"/>
      <c r="U788" s="124" t="str">
        <f t="shared" si="91"/>
        <v/>
      </c>
      <c r="V788" s="116"/>
      <c r="W788" s="121"/>
    </row>
    <row r="789" spans="1:23" ht="25.05" customHeight="1" x14ac:dyDescent="0.3">
      <c r="A789" s="64">
        <v>785</v>
      </c>
      <c r="B789" s="60" t="str">
        <f t="shared" si="89"/>
        <v/>
      </c>
      <c r="C789" s="118" t="str">
        <f t="shared" si="90"/>
        <v/>
      </c>
      <c r="D789" s="41" t="str">
        <f t="shared" si="92"/>
        <v/>
      </c>
      <c r="E789" s="65"/>
      <c r="F789" s="38" t="str">
        <f t="shared" si="93"/>
        <v/>
      </c>
      <c r="G789" s="49" t="str">
        <f t="shared" si="94"/>
        <v/>
      </c>
      <c r="H789" s="49" t="str">
        <f t="shared" si="95"/>
        <v/>
      </c>
      <c r="I789" s="119"/>
      <c r="J789" s="119"/>
      <c r="K789" s="119"/>
      <c r="L789" s="11"/>
      <c r="M789" s="65"/>
      <c r="N789" s="123"/>
      <c r="O789" s="123"/>
      <c r="P789" s="120"/>
      <c r="Q789" s="79"/>
      <c r="R789" s="123"/>
      <c r="S789" s="123"/>
      <c r="T789" s="123"/>
      <c r="U789" s="124" t="str">
        <f t="shared" si="91"/>
        <v/>
      </c>
      <c r="V789" s="116"/>
      <c r="W789" s="121"/>
    </row>
    <row r="790" spans="1:23" ht="25.05" customHeight="1" x14ac:dyDescent="0.3">
      <c r="A790" s="64">
        <v>786</v>
      </c>
      <c r="B790" s="60" t="str">
        <f t="shared" si="89"/>
        <v/>
      </c>
      <c r="C790" s="118" t="str">
        <f t="shared" si="90"/>
        <v/>
      </c>
      <c r="D790" s="41" t="str">
        <f t="shared" si="92"/>
        <v/>
      </c>
      <c r="E790" s="65"/>
      <c r="F790" s="38" t="str">
        <f t="shared" si="93"/>
        <v/>
      </c>
      <c r="G790" s="49" t="str">
        <f t="shared" si="94"/>
        <v/>
      </c>
      <c r="H790" s="49" t="str">
        <f t="shared" si="95"/>
        <v/>
      </c>
      <c r="I790" s="119"/>
      <c r="J790" s="119"/>
      <c r="K790" s="119"/>
      <c r="L790" s="11"/>
      <c r="M790" s="65"/>
      <c r="N790" s="123"/>
      <c r="O790" s="123"/>
      <c r="P790" s="120"/>
      <c r="Q790" s="79"/>
      <c r="R790" s="123"/>
      <c r="S790" s="123"/>
      <c r="T790" s="123"/>
      <c r="U790" s="124" t="str">
        <f t="shared" si="91"/>
        <v/>
      </c>
      <c r="V790" s="116"/>
      <c r="W790" s="121"/>
    </row>
    <row r="791" spans="1:23" ht="25.05" customHeight="1" x14ac:dyDescent="0.3">
      <c r="A791" s="64">
        <v>787</v>
      </c>
      <c r="B791" s="60" t="str">
        <f t="shared" si="89"/>
        <v/>
      </c>
      <c r="C791" s="118" t="str">
        <f t="shared" si="90"/>
        <v/>
      </c>
      <c r="D791" s="41" t="str">
        <f t="shared" si="92"/>
        <v/>
      </c>
      <c r="E791" s="65"/>
      <c r="F791" s="38" t="str">
        <f t="shared" si="93"/>
        <v/>
      </c>
      <c r="G791" s="49" t="str">
        <f t="shared" si="94"/>
        <v/>
      </c>
      <c r="H791" s="49" t="str">
        <f t="shared" si="95"/>
        <v/>
      </c>
      <c r="I791" s="119"/>
      <c r="J791" s="119"/>
      <c r="K791" s="119"/>
      <c r="L791" s="11"/>
      <c r="M791" s="65"/>
      <c r="N791" s="123"/>
      <c r="O791" s="123"/>
      <c r="P791" s="120"/>
      <c r="Q791" s="79"/>
      <c r="R791" s="123"/>
      <c r="S791" s="123"/>
      <c r="T791" s="123"/>
      <c r="U791" s="124" t="str">
        <f t="shared" si="91"/>
        <v/>
      </c>
      <c r="V791" s="116"/>
      <c r="W791" s="121"/>
    </row>
    <row r="792" spans="1:23" ht="25.05" customHeight="1" x14ac:dyDescent="0.3">
      <c r="A792" s="64">
        <v>788</v>
      </c>
      <c r="B792" s="60" t="str">
        <f t="shared" si="89"/>
        <v/>
      </c>
      <c r="C792" s="118" t="str">
        <f t="shared" si="90"/>
        <v/>
      </c>
      <c r="D792" s="41" t="str">
        <f t="shared" si="92"/>
        <v/>
      </c>
      <c r="E792" s="65"/>
      <c r="F792" s="38" t="str">
        <f t="shared" si="93"/>
        <v/>
      </c>
      <c r="G792" s="49" t="str">
        <f t="shared" si="94"/>
        <v/>
      </c>
      <c r="H792" s="49" t="str">
        <f t="shared" si="95"/>
        <v/>
      </c>
      <c r="I792" s="119"/>
      <c r="J792" s="119"/>
      <c r="K792" s="119"/>
      <c r="L792" s="11"/>
      <c r="M792" s="65"/>
      <c r="N792" s="123"/>
      <c r="O792" s="123"/>
      <c r="P792" s="120"/>
      <c r="Q792" s="79"/>
      <c r="R792" s="123"/>
      <c r="S792" s="123"/>
      <c r="T792" s="123"/>
      <c r="U792" s="124" t="str">
        <f t="shared" si="91"/>
        <v/>
      </c>
      <c r="V792" s="116"/>
      <c r="W792" s="121"/>
    </row>
    <row r="793" spans="1:23" ht="25.05" customHeight="1" x14ac:dyDescent="0.3">
      <c r="A793" s="64">
        <v>789</v>
      </c>
      <c r="B793" s="60" t="str">
        <f t="shared" si="89"/>
        <v/>
      </c>
      <c r="C793" s="118" t="str">
        <f t="shared" si="90"/>
        <v/>
      </c>
      <c r="D793" s="41" t="str">
        <f t="shared" si="92"/>
        <v/>
      </c>
      <c r="E793" s="65"/>
      <c r="F793" s="38" t="str">
        <f t="shared" si="93"/>
        <v/>
      </c>
      <c r="G793" s="49" t="str">
        <f t="shared" si="94"/>
        <v/>
      </c>
      <c r="H793" s="49" t="str">
        <f t="shared" si="95"/>
        <v/>
      </c>
      <c r="I793" s="119"/>
      <c r="J793" s="119"/>
      <c r="K793" s="119"/>
      <c r="L793" s="11"/>
      <c r="M793" s="65"/>
      <c r="N793" s="123"/>
      <c r="O793" s="123"/>
      <c r="P793" s="120"/>
      <c r="Q793" s="79"/>
      <c r="R793" s="123"/>
      <c r="S793" s="123"/>
      <c r="T793" s="123"/>
      <c r="U793" s="124" t="str">
        <f t="shared" si="91"/>
        <v/>
      </c>
      <c r="V793" s="116"/>
      <c r="W793" s="121"/>
    </row>
    <row r="794" spans="1:23" ht="25.05" customHeight="1" x14ac:dyDescent="0.3">
      <c r="A794" s="64">
        <v>790</v>
      </c>
      <c r="B794" s="60" t="str">
        <f t="shared" si="89"/>
        <v/>
      </c>
      <c r="C794" s="118" t="str">
        <f t="shared" si="90"/>
        <v/>
      </c>
      <c r="D794" s="41" t="str">
        <f t="shared" si="92"/>
        <v/>
      </c>
      <c r="E794" s="65"/>
      <c r="F794" s="38" t="str">
        <f t="shared" si="93"/>
        <v/>
      </c>
      <c r="G794" s="49" t="str">
        <f t="shared" si="94"/>
        <v/>
      </c>
      <c r="H794" s="49" t="str">
        <f t="shared" si="95"/>
        <v/>
      </c>
      <c r="I794" s="119"/>
      <c r="J794" s="119"/>
      <c r="K794" s="119"/>
      <c r="L794" s="11"/>
      <c r="M794" s="65"/>
      <c r="N794" s="123"/>
      <c r="O794" s="123"/>
      <c r="P794" s="120"/>
      <c r="Q794" s="79"/>
      <c r="R794" s="123"/>
      <c r="S794" s="123"/>
      <c r="T794" s="123"/>
      <c r="U794" s="124" t="str">
        <f t="shared" si="91"/>
        <v/>
      </c>
      <c r="V794" s="116"/>
      <c r="W794" s="121"/>
    </row>
    <row r="795" spans="1:23" ht="25.05" customHeight="1" x14ac:dyDescent="0.3">
      <c r="A795" s="64">
        <v>791</v>
      </c>
      <c r="B795" s="60" t="str">
        <f t="shared" ref="B795:B858" si="96">IF(J795&lt;&gt;"", $B$5, "")</f>
        <v/>
      </c>
      <c r="C795" s="118" t="str">
        <f t="shared" ref="C795:C858" si="97">IF(J795&lt;&gt;"", $C$5, "")</f>
        <v/>
      </c>
      <c r="D795" s="41" t="str">
        <f t="shared" si="92"/>
        <v/>
      </c>
      <c r="E795" s="65"/>
      <c r="F795" s="38" t="str">
        <f t="shared" si="93"/>
        <v/>
      </c>
      <c r="G795" s="49" t="str">
        <f t="shared" si="94"/>
        <v/>
      </c>
      <c r="H795" s="49" t="str">
        <f t="shared" si="95"/>
        <v/>
      </c>
      <c r="I795" s="119"/>
      <c r="J795" s="119"/>
      <c r="K795" s="119"/>
      <c r="L795" s="11"/>
      <c r="M795" s="65"/>
      <c r="N795" s="123"/>
      <c r="O795" s="123"/>
      <c r="P795" s="120"/>
      <c r="Q795" s="79"/>
      <c r="R795" s="123"/>
      <c r="S795" s="123"/>
      <c r="T795" s="123"/>
      <c r="U795" s="124" t="str">
        <f t="shared" si="91"/>
        <v/>
      </c>
      <c r="V795" s="116"/>
      <c r="W795" s="121"/>
    </row>
    <row r="796" spans="1:23" ht="25.05" customHeight="1" x14ac:dyDescent="0.3">
      <c r="A796" s="64">
        <v>792</v>
      </c>
      <c r="B796" s="60" t="str">
        <f t="shared" si="96"/>
        <v/>
      </c>
      <c r="C796" s="118" t="str">
        <f t="shared" si="97"/>
        <v/>
      </c>
      <c r="D796" s="41" t="str">
        <f t="shared" si="92"/>
        <v/>
      </c>
      <c r="E796" s="65"/>
      <c r="F796" s="38" t="str">
        <f t="shared" si="93"/>
        <v/>
      </c>
      <c r="G796" s="49" t="str">
        <f t="shared" si="94"/>
        <v/>
      </c>
      <c r="H796" s="49" t="str">
        <f t="shared" si="95"/>
        <v/>
      </c>
      <c r="I796" s="119"/>
      <c r="J796" s="119"/>
      <c r="K796" s="119"/>
      <c r="L796" s="11"/>
      <c r="M796" s="65"/>
      <c r="N796" s="123"/>
      <c r="O796" s="123"/>
      <c r="P796" s="120"/>
      <c r="Q796" s="79"/>
      <c r="R796" s="123"/>
      <c r="S796" s="123"/>
      <c r="T796" s="123"/>
      <c r="U796" s="124" t="str">
        <f t="shared" si="91"/>
        <v/>
      </c>
      <c r="V796" s="116"/>
      <c r="W796" s="121"/>
    </row>
    <row r="797" spans="1:23" ht="25.05" customHeight="1" x14ac:dyDescent="0.3">
      <c r="A797" s="64">
        <v>793</v>
      </c>
      <c r="B797" s="60" t="str">
        <f t="shared" si="96"/>
        <v/>
      </c>
      <c r="C797" s="118" t="str">
        <f t="shared" si="97"/>
        <v/>
      </c>
      <c r="D797" s="41" t="str">
        <f t="shared" si="92"/>
        <v/>
      </c>
      <c r="E797" s="65"/>
      <c r="F797" s="38" t="str">
        <f t="shared" si="93"/>
        <v/>
      </c>
      <c r="G797" s="49" t="str">
        <f t="shared" si="94"/>
        <v/>
      </c>
      <c r="H797" s="49" t="str">
        <f t="shared" si="95"/>
        <v/>
      </c>
      <c r="I797" s="119"/>
      <c r="J797" s="119"/>
      <c r="K797" s="119"/>
      <c r="L797" s="11"/>
      <c r="M797" s="65"/>
      <c r="N797" s="123"/>
      <c r="O797" s="123"/>
      <c r="P797" s="120"/>
      <c r="Q797" s="79"/>
      <c r="R797" s="123"/>
      <c r="S797" s="123"/>
      <c r="T797" s="123"/>
      <c r="U797" s="124" t="str">
        <f t="shared" si="91"/>
        <v/>
      </c>
      <c r="V797" s="116"/>
      <c r="W797" s="121"/>
    </row>
    <row r="798" spans="1:23" ht="25.05" customHeight="1" x14ac:dyDescent="0.3">
      <c r="A798" s="64">
        <v>794</v>
      </c>
      <c r="B798" s="60" t="str">
        <f t="shared" si="96"/>
        <v/>
      </c>
      <c r="C798" s="118" t="str">
        <f t="shared" si="97"/>
        <v/>
      </c>
      <c r="D798" s="41" t="str">
        <f t="shared" si="92"/>
        <v/>
      </c>
      <c r="E798" s="65"/>
      <c r="F798" s="38" t="str">
        <f t="shared" si="93"/>
        <v/>
      </c>
      <c r="G798" s="49" t="str">
        <f t="shared" si="94"/>
        <v/>
      </c>
      <c r="H798" s="49" t="str">
        <f t="shared" si="95"/>
        <v/>
      </c>
      <c r="I798" s="119"/>
      <c r="J798" s="119"/>
      <c r="K798" s="119"/>
      <c r="L798" s="11"/>
      <c r="M798" s="65"/>
      <c r="N798" s="123"/>
      <c r="O798" s="123"/>
      <c r="P798" s="120"/>
      <c r="Q798" s="79"/>
      <c r="R798" s="123"/>
      <c r="S798" s="123"/>
      <c r="T798" s="123"/>
      <c r="U798" s="124" t="str">
        <f t="shared" si="91"/>
        <v/>
      </c>
      <c r="V798" s="116"/>
      <c r="W798" s="121"/>
    </row>
    <row r="799" spans="1:23" ht="25.05" customHeight="1" x14ac:dyDescent="0.3">
      <c r="A799" s="64">
        <v>795</v>
      </c>
      <c r="B799" s="60" t="str">
        <f t="shared" si="96"/>
        <v/>
      </c>
      <c r="C799" s="118" t="str">
        <f t="shared" si="97"/>
        <v/>
      </c>
      <c r="D799" s="41" t="str">
        <f t="shared" si="92"/>
        <v/>
      </c>
      <c r="E799" s="65"/>
      <c r="F799" s="38" t="str">
        <f t="shared" si="93"/>
        <v/>
      </c>
      <c r="G799" s="49" t="str">
        <f t="shared" si="94"/>
        <v/>
      </c>
      <c r="H799" s="49" t="str">
        <f t="shared" si="95"/>
        <v/>
      </c>
      <c r="I799" s="119"/>
      <c r="J799" s="119"/>
      <c r="K799" s="119"/>
      <c r="L799" s="11"/>
      <c r="M799" s="65"/>
      <c r="N799" s="123"/>
      <c r="O799" s="123"/>
      <c r="P799" s="120"/>
      <c r="Q799" s="79"/>
      <c r="R799" s="123"/>
      <c r="S799" s="123"/>
      <c r="T799" s="123"/>
      <c r="U799" s="124" t="str">
        <f t="shared" si="91"/>
        <v/>
      </c>
      <c r="V799" s="116"/>
      <c r="W799" s="121"/>
    </row>
    <row r="800" spans="1:23" ht="25.05" customHeight="1" x14ac:dyDescent="0.3">
      <c r="A800" s="64">
        <v>796</v>
      </c>
      <c r="B800" s="60" t="str">
        <f t="shared" si="96"/>
        <v/>
      </c>
      <c r="C800" s="118" t="str">
        <f t="shared" si="97"/>
        <v/>
      </c>
      <c r="D800" s="41" t="str">
        <f t="shared" si="92"/>
        <v/>
      </c>
      <c r="E800" s="65"/>
      <c r="F800" s="38" t="str">
        <f t="shared" si="93"/>
        <v/>
      </c>
      <c r="G800" s="49" t="str">
        <f t="shared" si="94"/>
        <v/>
      </c>
      <c r="H800" s="49" t="str">
        <f t="shared" si="95"/>
        <v/>
      </c>
      <c r="I800" s="119"/>
      <c r="J800" s="119"/>
      <c r="K800" s="119"/>
      <c r="L800" s="11"/>
      <c r="M800" s="65"/>
      <c r="N800" s="123"/>
      <c r="O800" s="123"/>
      <c r="P800" s="120"/>
      <c r="Q800" s="79"/>
      <c r="R800" s="123"/>
      <c r="S800" s="123"/>
      <c r="T800" s="123"/>
      <c r="U800" s="124" t="str">
        <f t="shared" si="91"/>
        <v/>
      </c>
      <c r="V800" s="116"/>
      <c r="W800" s="121"/>
    </row>
    <row r="801" spans="1:23" ht="25.05" customHeight="1" x14ac:dyDescent="0.3">
      <c r="A801" s="64">
        <v>797</v>
      </c>
      <c r="B801" s="60" t="str">
        <f t="shared" si="96"/>
        <v/>
      </c>
      <c r="C801" s="118" t="str">
        <f t="shared" si="97"/>
        <v/>
      </c>
      <c r="D801" s="41" t="str">
        <f t="shared" si="92"/>
        <v/>
      </c>
      <c r="E801" s="65"/>
      <c r="F801" s="38" t="str">
        <f t="shared" si="93"/>
        <v/>
      </c>
      <c r="G801" s="49" t="str">
        <f t="shared" si="94"/>
        <v/>
      </c>
      <c r="H801" s="49" t="str">
        <f t="shared" si="95"/>
        <v/>
      </c>
      <c r="I801" s="119"/>
      <c r="J801" s="119"/>
      <c r="K801" s="119"/>
      <c r="L801" s="11"/>
      <c r="M801" s="65"/>
      <c r="N801" s="123"/>
      <c r="O801" s="123"/>
      <c r="P801" s="120"/>
      <c r="Q801" s="79"/>
      <c r="R801" s="123"/>
      <c r="S801" s="123"/>
      <c r="T801" s="123"/>
      <c r="U801" s="124" t="str">
        <f t="shared" si="91"/>
        <v/>
      </c>
      <c r="V801" s="116"/>
      <c r="W801" s="121"/>
    </row>
    <row r="802" spans="1:23" ht="25.05" customHeight="1" x14ac:dyDescent="0.3">
      <c r="A802" s="64">
        <v>798</v>
      </c>
      <c r="B802" s="60" t="str">
        <f t="shared" si="96"/>
        <v/>
      </c>
      <c r="C802" s="118" t="str">
        <f t="shared" si="97"/>
        <v/>
      </c>
      <c r="D802" s="41" t="str">
        <f t="shared" si="92"/>
        <v/>
      </c>
      <c r="E802" s="65"/>
      <c r="F802" s="38" t="str">
        <f t="shared" si="93"/>
        <v/>
      </c>
      <c r="G802" s="49" t="str">
        <f t="shared" si="94"/>
        <v/>
      </c>
      <c r="H802" s="49" t="str">
        <f t="shared" si="95"/>
        <v/>
      </c>
      <c r="I802" s="119"/>
      <c r="J802" s="119"/>
      <c r="K802" s="119"/>
      <c r="L802" s="11"/>
      <c r="M802" s="65"/>
      <c r="N802" s="123"/>
      <c r="O802" s="123"/>
      <c r="P802" s="120"/>
      <c r="Q802" s="79"/>
      <c r="R802" s="123"/>
      <c r="S802" s="123"/>
      <c r="T802" s="123"/>
      <c r="U802" s="124" t="str">
        <f t="shared" si="91"/>
        <v/>
      </c>
      <c r="V802" s="116"/>
      <c r="W802" s="121"/>
    </row>
    <row r="803" spans="1:23" ht="25.05" customHeight="1" x14ac:dyDescent="0.3">
      <c r="A803" s="64">
        <v>799</v>
      </c>
      <c r="B803" s="60" t="str">
        <f t="shared" si="96"/>
        <v/>
      </c>
      <c r="C803" s="118" t="str">
        <f t="shared" si="97"/>
        <v/>
      </c>
      <c r="D803" s="41" t="str">
        <f t="shared" si="92"/>
        <v/>
      </c>
      <c r="E803" s="65"/>
      <c r="F803" s="38" t="str">
        <f t="shared" si="93"/>
        <v/>
      </c>
      <c r="G803" s="49" t="str">
        <f t="shared" si="94"/>
        <v/>
      </c>
      <c r="H803" s="49" t="str">
        <f t="shared" si="95"/>
        <v/>
      </c>
      <c r="I803" s="119"/>
      <c r="J803" s="119"/>
      <c r="K803" s="119"/>
      <c r="L803" s="11"/>
      <c r="M803" s="65"/>
      <c r="N803" s="123"/>
      <c r="O803" s="123"/>
      <c r="P803" s="120"/>
      <c r="Q803" s="79"/>
      <c r="R803" s="123"/>
      <c r="S803" s="123"/>
      <c r="T803" s="123"/>
      <c r="U803" s="124" t="str">
        <f t="shared" si="91"/>
        <v/>
      </c>
      <c r="V803" s="116"/>
      <c r="W803" s="121"/>
    </row>
    <row r="804" spans="1:23" ht="25.05" customHeight="1" x14ac:dyDescent="0.3">
      <c r="A804" s="64">
        <v>800</v>
      </c>
      <c r="B804" s="60" t="str">
        <f t="shared" si="96"/>
        <v/>
      </c>
      <c r="C804" s="118" t="str">
        <f t="shared" si="97"/>
        <v/>
      </c>
      <c r="D804" s="41" t="str">
        <f t="shared" si="92"/>
        <v/>
      </c>
      <c r="E804" s="65"/>
      <c r="F804" s="38" t="str">
        <f t="shared" si="93"/>
        <v/>
      </c>
      <c r="G804" s="49" t="str">
        <f t="shared" si="94"/>
        <v/>
      </c>
      <c r="H804" s="49" t="str">
        <f t="shared" si="95"/>
        <v/>
      </c>
      <c r="I804" s="119"/>
      <c r="J804" s="119"/>
      <c r="K804" s="119"/>
      <c r="L804" s="11"/>
      <c r="M804" s="65"/>
      <c r="N804" s="123"/>
      <c r="O804" s="123"/>
      <c r="P804" s="120"/>
      <c r="Q804" s="79"/>
      <c r="R804" s="123"/>
      <c r="S804" s="123"/>
      <c r="T804" s="123"/>
      <c r="U804" s="124" t="str">
        <f t="shared" si="91"/>
        <v/>
      </c>
      <c r="V804" s="116"/>
      <c r="W804" s="121"/>
    </row>
    <row r="805" spans="1:23" ht="25.05" customHeight="1" x14ac:dyDescent="0.3">
      <c r="A805" s="64">
        <v>801</v>
      </c>
      <c r="B805" s="60" t="str">
        <f t="shared" si="96"/>
        <v/>
      </c>
      <c r="C805" s="118" t="str">
        <f t="shared" si="97"/>
        <v/>
      </c>
      <c r="D805" s="41" t="str">
        <f t="shared" si="92"/>
        <v/>
      </c>
      <c r="E805" s="65"/>
      <c r="F805" s="38" t="str">
        <f t="shared" si="93"/>
        <v/>
      </c>
      <c r="G805" s="49" t="str">
        <f t="shared" si="94"/>
        <v/>
      </c>
      <c r="H805" s="49" t="str">
        <f t="shared" si="95"/>
        <v/>
      </c>
      <c r="I805" s="119"/>
      <c r="J805" s="119"/>
      <c r="K805" s="119"/>
      <c r="L805" s="11"/>
      <c r="M805" s="65"/>
      <c r="N805" s="123"/>
      <c r="O805" s="123"/>
      <c r="P805" s="120"/>
      <c r="Q805" s="79"/>
      <c r="R805" s="123"/>
      <c r="S805" s="123"/>
      <c r="T805" s="123"/>
      <c r="U805" s="124" t="str">
        <f t="shared" si="91"/>
        <v/>
      </c>
      <c r="V805" s="116"/>
      <c r="W805" s="121"/>
    </row>
    <row r="806" spans="1:23" ht="25.05" customHeight="1" x14ac:dyDescent="0.3">
      <c r="A806" s="64">
        <v>802</v>
      </c>
      <c r="B806" s="60" t="str">
        <f t="shared" si="96"/>
        <v/>
      </c>
      <c r="C806" s="118" t="str">
        <f t="shared" si="97"/>
        <v/>
      </c>
      <c r="D806" s="41" t="str">
        <f t="shared" si="92"/>
        <v/>
      </c>
      <c r="E806" s="65"/>
      <c r="F806" s="38" t="str">
        <f t="shared" si="93"/>
        <v/>
      </c>
      <c r="G806" s="49" t="str">
        <f t="shared" si="94"/>
        <v/>
      </c>
      <c r="H806" s="49" t="str">
        <f t="shared" si="95"/>
        <v/>
      </c>
      <c r="I806" s="119"/>
      <c r="J806" s="119"/>
      <c r="K806" s="119"/>
      <c r="L806" s="11"/>
      <c r="M806" s="65"/>
      <c r="N806" s="123"/>
      <c r="O806" s="123"/>
      <c r="P806" s="120"/>
      <c r="Q806" s="79"/>
      <c r="R806" s="123"/>
      <c r="S806" s="123"/>
      <c r="T806" s="123"/>
      <c r="U806" s="124" t="str">
        <f t="shared" si="91"/>
        <v/>
      </c>
      <c r="V806" s="116"/>
      <c r="W806" s="121"/>
    </row>
    <row r="807" spans="1:23" ht="25.05" customHeight="1" x14ac:dyDescent="0.3">
      <c r="A807" s="64">
        <v>803</v>
      </c>
      <c r="B807" s="60" t="str">
        <f t="shared" si="96"/>
        <v/>
      </c>
      <c r="C807" s="118" t="str">
        <f t="shared" si="97"/>
        <v/>
      </c>
      <c r="D807" s="41" t="str">
        <f t="shared" si="92"/>
        <v/>
      </c>
      <c r="E807" s="65"/>
      <c r="F807" s="38" t="str">
        <f t="shared" si="93"/>
        <v/>
      </c>
      <c r="G807" s="49" t="str">
        <f t="shared" si="94"/>
        <v/>
      </c>
      <c r="H807" s="49" t="str">
        <f t="shared" si="95"/>
        <v/>
      </c>
      <c r="I807" s="119"/>
      <c r="J807" s="119"/>
      <c r="K807" s="119"/>
      <c r="L807" s="11"/>
      <c r="M807" s="65"/>
      <c r="N807" s="123"/>
      <c r="O807" s="123"/>
      <c r="P807" s="120"/>
      <c r="Q807" s="79"/>
      <c r="R807" s="123"/>
      <c r="S807" s="123"/>
      <c r="T807" s="123"/>
      <c r="U807" s="124" t="str">
        <f t="shared" si="91"/>
        <v/>
      </c>
      <c r="V807" s="116"/>
      <c r="W807" s="121"/>
    </row>
    <row r="808" spans="1:23" ht="25.05" customHeight="1" x14ac:dyDescent="0.3">
      <c r="A808" s="64">
        <v>804</v>
      </c>
      <c r="B808" s="60" t="str">
        <f t="shared" si="96"/>
        <v/>
      </c>
      <c r="C808" s="118" t="str">
        <f t="shared" si="97"/>
        <v/>
      </c>
      <c r="D808" s="41" t="str">
        <f t="shared" si="92"/>
        <v/>
      </c>
      <c r="E808" s="65"/>
      <c r="F808" s="38" t="str">
        <f t="shared" si="93"/>
        <v/>
      </c>
      <c r="G808" s="49" t="str">
        <f t="shared" si="94"/>
        <v/>
      </c>
      <c r="H808" s="49" t="str">
        <f t="shared" si="95"/>
        <v/>
      </c>
      <c r="I808" s="119"/>
      <c r="J808" s="119"/>
      <c r="K808" s="119"/>
      <c r="L808" s="11"/>
      <c r="M808" s="65"/>
      <c r="N808" s="123"/>
      <c r="O808" s="123"/>
      <c r="P808" s="120"/>
      <c r="Q808" s="79"/>
      <c r="R808" s="123"/>
      <c r="S808" s="123"/>
      <c r="T808" s="123"/>
      <c r="U808" s="124" t="str">
        <f t="shared" si="91"/>
        <v/>
      </c>
      <c r="V808" s="116"/>
      <c r="W808" s="121"/>
    </row>
    <row r="809" spans="1:23" ht="25.05" customHeight="1" x14ac:dyDescent="0.3">
      <c r="A809" s="64">
        <v>805</v>
      </c>
      <c r="B809" s="60" t="str">
        <f t="shared" si="96"/>
        <v/>
      </c>
      <c r="C809" s="118" t="str">
        <f t="shared" si="97"/>
        <v/>
      </c>
      <c r="D809" s="41" t="str">
        <f t="shared" si="92"/>
        <v/>
      </c>
      <c r="E809" s="65"/>
      <c r="F809" s="38" t="str">
        <f t="shared" si="93"/>
        <v/>
      </c>
      <c r="G809" s="49" t="str">
        <f t="shared" si="94"/>
        <v/>
      </c>
      <c r="H809" s="49" t="str">
        <f t="shared" si="95"/>
        <v/>
      </c>
      <c r="I809" s="119"/>
      <c r="J809" s="119"/>
      <c r="K809" s="119"/>
      <c r="L809" s="11"/>
      <c r="M809" s="65"/>
      <c r="N809" s="123"/>
      <c r="O809" s="123"/>
      <c r="P809" s="120"/>
      <c r="Q809" s="79"/>
      <c r="R809" s="123"/>
      <c r="S809" s="123"/>
      <c r="T809" s="123"/>
      <c r="U809" s="124" t="str">
        <f t="shared" si="91"/>
        <v/>
      </c>
      <c r="V809" s="116"/>
      <c r="W809" s="121"/>
    </row>
    <row r="810" spans="1:23" ht="25.05" customHeight="1" x14ac:dyDescent="0.3">
      <c r="A810" s="64">
        <v>806</v>
      </c>
      <c r="B810" s="60" t="str">
        <f t="shared" si="96"/>
        <v/>
      </c>
      <c r="C810" s="118" t="str">
        <f t="shared" si="97"/>
        <v/>
      </c>
      <c r="D810" s="41" t="str">
        <f t="shared" si="92"/>
        <v/>
      </c>
      <c r="E810" s="65"/>
      <c r="F810" s="38" t="str">
        <f t="shared" si="93"/>
        <v/>
      </c>
      <c r="G810" s="49" t="str">
        <f t="shared" si="94"/>
        <v/>
      </c>
      <c r="H810" s="49" t="str">
        <f t="shared" si="95"/>
        <v/>
      </c>
      <c r="I810" s="119"/>
      <c r="J810" s="119"/>
      <c r="K810" s="119"/>
      <c r="L810" s="11"/>
      <c r="M810" s="65"/>
      <c r="N810" s="123"/>
      <c r="O810" s="123"/>
      <c r="P810" s="120"/>
      <c r="Q810" s="79"/>
      <c r="R810" s="123"/>
      <c r="S810" s="123"/>
      <c r="T810" s="123"/>
      <c r="U810" s="124" t="str">
        <f t="shared" si="91"/>
        <v/>
      </c>
      <c r="V810" s="116"/>
      <c r="W810" s="121"/>
    </row>
    <row r="811" spans="1:23" ht="25.05" customHeight="1" x14ac:dyDescent="0.3">
      <c r="A811" s="64">
        <v>807</v>
      </c>
      <c r="B811" s="60" t="str">
        <f t="shared" si="96"/>
        <v/>
      </c>
      <c r="C811" s="118" t="str">
        <f t="shared" si="97"/>
        <v/>
      </c>
      <c r="D811" s="41" t="str">
        <f t="shared" si="92"/>
        <v/>
      </c>
      <c r="E811" s="65"/>
      <c r="F811" s="38" t="str">
        <f t="shared" si="93"/>
        <v/>
      </c>
      <c r="G811" s="49" t="str">
        <f t="shared" si="94"/>
        <v/>
      </c>
      <c r="H811" s="49" t="str">
        <f t="shared" si="95"/>
        <v/>
      </c>
      <c r="I811" s="119"/>
      <c r="J811" s="119"/>
      <c r="K811" s="119"/>
      <c r="L811" s="11"/>
      <c r="M811" s="65"/>
      <c r="N811" s="123"/>
      <c r="O811" s="123"/>
      <c r="P811" s="120"/>
      <c r="Q811" s="79"/>
      <c r="R811" s="123"/>
      <c r="S811" s="123"/>
      <c r="T811" s="123"/>
      <c r="U811" s="124" t="str">
        <f t="shared" si="91"/>
        <v/>
      </c>
      <c r="V811" s="116"/>
      <c r="W811" s="121"/>
    </row>
    <row r="812" spans="1:23" ht="25.05" customHeight="1" x14ac:dyDescent="0.3">
      <c r="A812" s="64">
        <v>808</v>
      </c>
      <c r="B812" s="60" t="str">
        <f t="shared" si="96"/>
        <v/>
      </c>
      <c r="C812" s="118" t="str">
        <f t="shared" si="97"/>
        <v/>
      </c>
      <c r="D812" s="41" t="str">
        <f t="shared" si="92"/>
        <v/>
      </c>
      <c r="E812" s="65"/>
      <c r="F812" s="38" t="str">
        <f t="shared" si="93"/>
        <v/>
      </c>
      <c r="G812" s="49" t="str">
        <f t="shared" si="94"/>
        <v/>
      </c>
      <c r="H812" s="49" t="str">
        <f t="shared" si="95"/>
        <v/>
      </c>
      <c r="I812" s="119"/>
      <c r="J812" s="119"/>
      <c r="K812" s="119"/>
      <c r="L812" s="11"/>
      <c r="M812" s="65"/>
      <c r="N812" s="123"/>
      <c r="O812" s="123"/>
      <c r="P812" s="120"/>
      <c r="Q812" s="79"/>
      <c r="R812" s="123"/>
      <c r="S812" s="123"/>
      <c r="T812" s="123"/>
      <c r="U812" s="124" t="str">
        <f t="shared" si="91"/>
        <v/>
      </c>
      <c r="V812" s="116"/>
      <c r="W812" s="121"/>
    </row>
    <row r="813" spans="1:23" ht="25.05" customHeight="1" x14ac:dyDescent="0.3">
      <c r="A813" s="64">
        <v>809</v>
      </c>
      <c r="B813" s="60" t="str">
        <f t="shared" si="96"/>
        <v/>
      </c>
      <c r="C813" s="118" t="str">
        <f t="shared" si="97"/>
        <v/>
      </c>
      <c r="D813" s="41" t="str">
        <f t="shared" si="92"/>
        <v/>
      </c>
      <c r="E813" s="65"/>
      <c r="F813" s="38" t="str">
        <f t="shared" si="93"/>
        <v/>
      </c>
      <c r="G813" s="49" t="str">
        <f t="shared" si="94"/>
        <v/>
      </c>
      <c r="H813" s="49" t="str">
        <f t="shared" si="95"/>
        <v/>
      </c>
      <c r="I813" s="119"/>
      <c r="J813" s="119"/>
      <c r="K813" s="119"/>
      <c r="L813" s="11"/>
      <c r="M813" s="65"/>
      <c r="N813" s="123"/>
      <c r="O813" s="123"/>
      <c r="P813" s="120"/>
      <c r="Q813" s="79"/>
      <c r="R813" s="123"/>
      <c r="S813" s="123"/>
      <c r="T813" s="123"/>
      <c r="U813" s="124" t="str">
        <f t="shared" si="91"/>
        <v/>
      </c>
      <c r="V813" s="116"/>
      <c r="W813" s="121"/>
    </row>
    <row r="814" spans="1:23" ht="25.05" customHeight="1" x14ac:dyDescent="0.3">
      <c r="A814" s="64">
        <v>810</v>
      </c>
      <c r="B814" s="60" t="str">
        <f t="shared" si="96"/>
        <v/>
      </c>
      <c r="C814" s="118" t="str">
        <f t="shared" si="97"/>
        <v/>
      </c>
      <c r="D814" s="41" t="str">
        <f t="shared" si="92"/>
        <v/>
      </c>
      <c r="E814" s="65"/>
      <c r="F814" s="38" t="str">
        <f t="shared" si="93"/>
        <v/>
      </c>
      <c r="G814" s="49" t="str">
        <f t="shared" si="94"/>
        <v/>
      </c>
      <c r="H814" s="49" t="str">
        <f t="shared" si="95"/>
        <v/>
      </c>
      <c r="I814" s="119"/>
      <c r="J814" s="119"/>
      <c r="K814" s="119"/>
      <c r="L814" s="11"/>
      <c r="M814" s="65"/>
      <c r="N814" s="123"/>
      <c r="O814" s="123"/>
      <c r="P814" s="120"/>
      <c r="Q814" s="79"/>
      <c r="R814" s="123"/>
      <c r="S814" s="123"/>
      <c r="T814" s="123"/>
      <c r="U814" s="124" t="str">
        <f t="shared" si="91"/>
        <v/>
      </c>
      <c r="V814" s="116"/>
      <c r="W814" s="121"/>
    </row>
    <row r="815" spans="1:23" ht="25.05" customHeight="1" x14ac:dyDescent="0.3">
      <c r="A815" s="64">
        <v>811</v>
      </c>
      <c r="B815" s="60" t="str">
        <f t="shared" si="96"/>
        <v/>
      </c>
      <c r="C815" s="118" t="str">
        <f t="shared" si="97"/>
        <v/>
      </c>
      <c r="D815" s="41" t="str">
        <f t="shared" si="92"/>
        <v/>
      </c>
      <c r="E815" s="65"/>
      <c r="F815" s="38" t="str">
        <f t="shared" si="93"/>
        <v/>
      </c>
      <c r="G815" s="49" t="str">
        <f t="shared" si="94"/>
        <v/>
      </c>
      <c r="H815" s="49" t="str">
        <f t="shared" si="95"/>
        <v/>
      </c>
      <c r="I815" s="119"/>
      <c r="J815" s="119"/>
      <c r="K815" s="119"/>
      <c r="L815" s="11"/>
      <c r="M815" s="65"/>
      <c r="N815" s="123"/>
      <c r="O815" s="123"/>
      <c r="P815" s="120"/>
      <c r="Q815" s="79"/>
      <c r="R815" s="123"/>
      <c r="S815" s="123"/>
      <c r="T815" s="123"/>
      <c r="U815" s="124" t="str">
        <f t="shared" si="91"/>
        <v/>
      </c>
      <c r="V815" s="116"/>
      <c r="W815" s="121"/>
    </row>
    <row r="816" spans="1:23" ht="25.05" customHeight="1" x14ac:dyDescent="0.3">
      <c r="A816" s="64">
        <v>812</v>
      </c>
      <c r="B816" s="60" t="str">
        <f t="shared" si="96"/>
        <v/>
      </c>
      <c r="C816" s="118" t="str">
        <f t="shared" si="97"/>
        <v/>
      </c>
      <c r="D816" s="41" t="str">
        <f t="shared" si="92"/>
        <v/>
      </c>
      <c r="E816" s="65"/>
      <c r="F816" s="38" t="str">
        <f t="shared" si="93"/>
        <v/>
      </c>
      <c r="G816" s="49" t="str">
        <f t="shared" si="94"/>
        <v/>
      </c>
      <c r="H816" s="49" t="str">
        <f t="shared" si="95"/>
        <v/>
      </c>
      <c r="I816" s="119"/>
      <c r="J816" s="119"/>
      <c r="K816" s="119"/>
      <c r="L816" s="11"/>
      <c r="M816" s="65"/>
      <c r="N816" s="123"/>
      <c r="O816" s="123"/>
      <c r="P816" s="120"/>
      <c r="Q816" s="79"/>
      <c r="R816" s="123"/>
      <c r="S816" s="123"/>
      <c r="T816" s="123"/>
      <c r="U816" s="124" t="str">
        <f t="shared" si="91"/>
        <v/>
      </c>
      <c r="V816" s="116"/>
      <c r="W816" s="121"/>
    </row>
    <row r="817" spans="1:23" ht="25.05" customHeight="1" x14ac:dyDescent="0.3">
      <c r="A817" s="64">
        <v>813</v>
      </c>
      <c r="B817" s="60" t="str">
        <f t="shared" si="96"/>
        <v/>
      </c>
      <c r="C817" s="118" t="str">
        <f t="shared" si="97"/>
        <v/>
      </c>
      <c r="D817" s="41" t="str">
        <f t="shared" si="92"/>
        <v/>
      </c>
      <c r="E817" s="65"/>
      <c r="F817" s="38" t="str">
        <f t="shared" si="93"/>
        <v/>
      </c>
      <c r="G817" s="49" t="str">
        <f t="shared" si="94"/>
        <v/>
      </c>
      <c r="H817" s="49" t="str">
        <f t="shared" si="95"/>
        <v/>
      </c>
      <c r="I817" s="119"/>
      <c r="J817" s="119"/>
      <c r="K817" s="119"/>
      <c r="L817" s="11"/>
      <c r="M817" s="65"/>
      <c r="N817" s="123"/>
      <c r="O817" s="123"/>
      <c r="P817" s="120"/>
      <c r="Q817" s="79"/>
      <c r="R817" s="123"/>
      <c r="S817" s="123"/>
      <c r="T817" s="123"/>
      <c r="U817" s="124" t="str">
        <f t="shared" si="91"/>
        <v/>
      </c>
      <c r="V817" s="116"/>
      <c r="W817" s="121"/>
    </row>
    <row r="818" spans="1:23" ht="25.05" customHeight="1" x14ac:dyDescent="0.3">
      <c r="A818" s="64">
        <v>814</v>
      </c>
      <c r="B818" s="60" t="str">
        <f t="shared" si="96"/>
        <v/>
      </c>
      <c r="C818" s="118" t="str">
        <f t="shared" si="97"/>
        <v/>
      </c>
      <c r="D818" s="41" t="str">
        <f t="shared" si="92"/>
        <v/>
      </c>
      <c r="E818" s="65"/>
      <c r="F818" s="38" t="str">
        <f t="shared" si="93"/>
        <v/>
      </c>
      <c r="G818" s="49" t="str">
        <f t="shared" si="94"/>
        <v/>
      </c>
      <c r="H818" s="49" t="str">
        <f t="shared" si="95"/>
        <v/>
      </c>
      <c r="I818" s="119"/>
      <c r="J818" s="119"/>
      <c r="K818" s="119"/>
      <c r="L818" s="11"/>
      <c r="M818" s="65"/>
      <c r="N818" s="123"/>
      <c r="O818" s="123"/>
      <c r="P818" s="120"/>
      <c r="Q818" s="79"/>
      <c r="R818" s="123"/>
      <c r="S818" s="123"/>
      <c r="T818" s="123"/>
      <c r="U818" s="124" t="str">
        <f t="shared" si="91"/>
        <v/>
      </c>
      <c r="V818" s="116"/>
      <c r="W818" s="121"/>
    </row>
    <row r="819" spans="1:23" ht="25.05" customHeight="1" x14ac:dyDescent="0.3">
      <c r="A819" s="64">
        <v>815</v>
      </c>
      <c r="B819" s="60" t="str">
        <f t="shared" si="96"/>
        <v/>
      </c>
      <c r="C819" s="118" t="str">
        <f t="shared" si="97"/>
        <v/>
      </c>
      <c r="D819" s="41" t="str">
        <f t="shared" si="92"/>
        <v/>
      </c>
      <c r="E819" s="65"/>
      <c r="F819" s="38" t="str">
        <f t="shared" si="93"/>
        <v/>
      </c>
      <c r="G819" s="49" t="str">
        <f t="shared" si="94"/>
        <v/>
      </c>
      <c r="H819" s="49" t="str">
        <f t="shared" si="95"/>
        <v/>
      </c>
      <c r="I819" s="119"/>
      <c r="J819" s="119"/>
      <c r="K819" s="119"/>
      <c r="L819" s="11"/>
      <c r="M819" s="65"/>
      <c r="N819" s="123"/>
      <c r="O819" s="123"/>
      <c r="P819" s="120"/>
      <c r="Q819" s="79"/>
      <c r="R819" s="123"/>
      <c r="S819" s="123"/>
      <c r="T819" s="123"/>
      <c r="U819" s="124" t="str">
        <f t="shared" si="91"/>
        <v/>
      </c>
      <c r="V819" s="116"/>
      <c r="W819" s="121"/>
    </row>
    <row r="820" spans="1:23" ht="25.05" customHeight="1" x14ac:dyDescent="0.3">
      <c r="A820" s="64">
        <v>816</v>
      </c>
      <c r="B820" s="60" t="str">
        <f t="shared" si="96"/>
        <v/>
      </c>
      <c r="C820" s="118" t="str">
        <f t="shared" si="97"/>
        <v/>
      </c>
      <c r="D820" s="41" t="str">
        <f t="shared" si="92"/>
        <v/>
      </c>
      <c r="E820" s="65"/>
      <c r="F820" s="38" t="str">
        <f t="shared" si="93"/>
        <v/>
      </c>
      <c r="G820" s="49" t="str">
        <f t="shared" si="94"/>
        <v/>
      </c>
      <c r="H820" s="49" t="str">
        <f t="shared" si="95"/>
        <v/>
      </c>
      <c r="I820" s="119"/>
      <c r="J820" s="119"/>
      <c r="K820" s="119"/>
      <c r="L820" s="11"/>
      <c r="M820" s="65"/>
      <c r="N820" s="123"/>
      <c r="O820" s="123"/>
      <c r="P820" s="120"/>
      <c r="Q820" s="79"/>
      <c r="R820" s="123"/>
      <c r="S820" s="123"/>
      <c r="T820" s="123"/>
      <c r="U820" s="124" t="str">
        <f t="shared" si="91"/>
        <v/>
      </c>
      <c r="V820" s="116"/>
      <c r="W820" s="121"/>
    </row>
    <row r="821" spans="1:23" ht="25.05" customHeight="1" x14ac:dyDescent="0.3">
      <c r="A821" s="64">
        <v>817</v>
      </c>
      <c r="B821" s="60" t="str">
        <f t="shared" si="96"/>
        <v/>
      </c>
      <c r="C821" s="118" t="str">
        <f t="shared" si="97"/>
        <v/>
      </c>
      <c r="D821" s="41" t="str">
        <f t="shared" si="92"/>
        <v/>
      </c>
      <c r="E821" s="65"/>
      <c r="F821" s="38" t="str">
        <f t="shared" si="93"/>
        <v/>
      </c>
      <c r="G821" s="49" t="str">
        <f t="shared" si="94"/>
        <v/>
      </c>
      <c r="H821" s="49" t="str">
        <f t="shared" si="95"/>
        <v/>
      </c>
      <c r="I821" s="119"/>
      <c r="J821" s="119"/>
      <c r="K821" s="119"/>
      <c r="L821" s="11"/>
      <c r="M821" s="65"/>
      <c r="N821" s="123"/>
      <c r="O821" s="123"/>
      <c r="P821" s="120"/>
      <c r="Q821" s="79"/>
      <c r="R821" s="123"/>
      <c r="S821" s="123"/>
      <c r="T821" s="123"/>
      <c r="U821" s="124" t="str">
        <f t="shared" si="91"/>
        <v/>
      </c>
      <c r="V821" s="116"/>
      <c r="W821" s="121"/>
    </row>
    <row r="822" spans="1:23" ht="25.05" customHeight="1" x14ac:dyDescent="0.3">
      <c r="A822" s="64">
        <v>818</v>
      </c>
      <c r="B822" s="60" t="str">
        <f t="shared" si="96"/>
        <v/>
      </c>
      <c r="C822" s="118" t="str">
        <f t="shared" si="97"/>
        <v/>
      </c>
      <c r="D822" s="41" t="str">
        <f t="shared" si="92"/>
        <v/>
      </c>
      <c r="E822" s="65"/>
      <c r="F822" s="38" t="str">
        <f t="shared" si="93"/>
        <v/>
      </c>
      <c r="G822" s="49" t="str">
        <f t="shared" si="94"/>
        <v/>
      </c>
      <c r="H822" s="49" t="str">
        <f t="shared" si="95"/>
        <v/>
      </c>
      <c r="I822" s="119"/>
      <c r="J822" s="119"/>
      <c r="K822" s="119"/>
      <c r="L822" s="11"/>
      <c r="M822" s="65"/>
      <c r="N822" s="123"/>
      <c r="O822" s="123"/>
      <c r="P822" s="120"/>
      <c r="Q822" s="79"/>
      <c r="R822" s="123"/>
      <c r="S822" s="123"/>
      <c r="T822" s="123"/>
      <c r="U822" s="124" t="str">
        <f t="shared" si="91"/>
        <v/>
      </c>
      <c r="V822" s="116"/>
      <c r="W822" s="121"/>
    </row>
    <row r="823" spans="1:23" ht="25.05" customHeight="1" x14ac:dyDescent="0.3">
      <c r="A823" s="64">
        <v>819</v>
      </c>
      <c r="B823" s="60" t="str">
        <f t="shared" si="96"/>
        <v/>
      </c>
      <c r="C823" s="118" t="str">
        <f t="shared" si="97"/>
        <v/>
      </c>
      <c r="D823" s="41" t="str">
        <f t="shared" si="92"/>
        <v/>
      </c>
      <c r="E823" s="65"/>
      <c r="F823" s="38" t="str">
        <f t="shared" si="93"/>
        <v/>
      </c>
      <c r="G823" s="49" t="str">
        <f t="shared" si="94"/>
        <v/>
      </c>
      <c r="H823" s="49" t="str">
        <f t="shared" si="95"/>
        <v/>
      </c>
      <c r="I823" s="119"/>
      <c r="J823" s="119"/>
      <c r="K823" s="119"/>
      <c r="L823" s="11"/>
      <c r="M823" s="65"/>
      <c r="N823" s="123"/>
      <c r="O823" s="123"/>
      <c r="P823" s="120"/>
      <c r="Q823" s="79"/>
      <c r="R823" s="123"/>
      <c r="S823" s="123"/>
      <c r="T823" s="123"/>
      <c r="U823" s="124" t="str">
        <f t="shared" si="91"/>
        <v/>
      </c>
      <c r="V823" s="116"/>
      <c r="W823" s="121"/>
    </row>
    <row r="824" spans="1:23" ht="25.05" customHeight="1" x14ac:dyDescent="0.3">
      <c r="A824" s="64">
        <v>820</v>
      </c>
      <c r="B824" s="60" t="str">
        <f t="shared" si="96"/>
        <v/>
      </c>
      <c r="C824" s="118" t="str">
        <f t="shared" si="97"/>
        <v/>
      </c>
      <c r="D824" s="41" t="str">
        <f t="shared" si="92"/>
        <v/>
      </c>
      <c r="E824" s="65"/>
      <c r="F824" s="38" t="str">
        <f t="shared" si="93"/>
        <v/>
      </c>
      <c r="G824" s="49" t="str">
        <f t="shared" si="94"/>
        <v/>
      </c>
      <c r="H824" s="49" t="str">
        <f t="shared" si="95"/>
        <v/>
      </c>
      <c r="I824" s="119"/>
      <c r="J824" s="119"/>
      <c r="K824" s="119"/>
      <c r="L824" s="11"/>
      <c r="M824" s="65"/>
      <c r="N824" s="123"/>
      <c r="O824" s="123"/>
      <c r="P824" s="120"/>
      <c r="Q824" s="79"/>
      <c r="R824" s="123"/>
      <c r="S824" s="123"/>
      <c r="T824" s="123"/>
      <c r="U824" s="124" t="str">
        <f t="shared" si="91"/>
        <v/>
      </c>
      <c r="V824" s="116"/>
      <c r="W824" s="121"/>
    </row>
    <row r="825" spans="1:23" ht="25.05" customHeight="1" x14ac:dyDescent="0.3">
      <c r="A825" s="64">
        <v>821</v>
      </c>
      <c r="B825" s="60" t="str">
        <f t="shared" si="96"/>
        <v/>
      </c>
      <c r="C825" s="118" t="str">
        <f t="shared" si="97"/>
        <v/>
      </c>
      <c r="D825" s="41" t="str">
        <f t="shared" si="92"/>
        <v/>
      </c>
      <c r="E825" s="65"/>
      <c r="F825" s="38" t="str">
        <f t="shared" si="93"/>
        <v/>
      </c>
      <c r="G825" s="49" t="str">
        <f t="shared" si="94"/>
        <v/>
      </c>
      <c r="H825" s="49" t="str">
        <f t="shared" si="95"/>
        <v/>
      </c>
      <c r="I825" s="119"/>
      <c r="J825" s="119"/>
      <c r="K825" s="119"/>
      <c r="L825" s="11"/>
      <c r="M825" s="65"/>
      <c r="N825" s="123"/>
      <c r="O825" s="123"/>
      <c r="P825" s="120"/>
      <c r="Q825" s="79"/>
      <c r="R825" s="123"/>
      <c r="S825" s="123"/>
      <c r="T825" s="123"/>
      <c r="U825" s="124" t="str">
        <f t="shared" si="91"/>
        <v/>
      </c>
      <c r="V825" s="116"/>
      <c r="W825" s="121"/>
    </row>
    <row r="826" spans="1:23" ht="25.05" customHeight="1" x14ac:dyDescent="0.3">
      <c r="A826" s="64">
        <v>822</v>
      </c>
      <c r="B826" s="60" t="str">
        <f t="shared" si="96"/>
        <v/>
      </c>
      <c r="C826" s="118" t="str">
        <f t="shared" si="97"/>
        <v/>
      </c>
      <c r="D826" s="41" t="str">
        <f t="shared" si="92"/>
        <v/>
      </c>
      <c r="E826" s="65"/>
      <c r="F826" s="38" t="str">
        <f t="shared" si="93"/>
        <v/>
      </c>
      <c r="G826" s="49" t="str">
        <f t="shared" si="94"/>
        <v/>
      </c>
      <c r="H826" s="49" t="str">
        <f t="shared" si="95"/>
        <v/>
      </c>
      <c r="I826" s="119"/>
      <c r="J826" s="119"/>
      <c r="K826" s="119"/>
      <c r="L826" s="11"/>
      <c r="M826" s="65"/>
      <c r="N826" s="123"/>
      <c r="O826" s="123"/>
      <c r="P826" s="120"/>
      <c r="Q826" s="79"/>
      <c r="R826" s="123"/>
      <c r="S826" s="123"/>
      <c r="T826" s="123"/>
      <c r="U826" s="124" t="str">
        <f t="shared" si="91"/>
        <v/>
      </c>
      <c r="V826" s="116"/>
      <c r="W826" s="121"/>
    </row>
    <row r="827" spans="1:23" ht="25.05" customHeight="1" x14ac:dyDescent="0.3">
      <c r="A827" s="64">
        <v>823</v>
      </c>
      <c r="B827" s="60" t="str">
        <f t="shared" si="96"/>
        <v/>
      </c>
      <c r="C827" s="118" t="str">
        <f t="shared" si="97"/>
        <v/>
      </c>
      <c r="D827" s="41" t="str">
        <f t="shared" si="92"/>
        <v/>
      </c>
      <c r="E827" s="65"/>
      <c r="F827" s="38" t="str">
        <f t="shared" si="93"/>
        <v/>
      </c>
      <c r="G827" s="49" t="str">
        <f t="shared" si="94"/>
        <v/>
      </c>
      <c r="H827" s="49" t="str">
        <f t="shared" si="95"/>
        <v/>
      </c>
      <c r="I827" s="119"/>
      <c r="J827" s="119"/>
      <c r="K827" s="119"/>
      <c r="L827" s="11"/>
      <c r="M827" s="65"/>
      <c r="N827" s="123"/>
      <c r="O827" s="123"/>
      <c r="P827" s="120"/>
      <c r="Q827" s="79"/>
      <c r="R827" s="123"/>
      <c r="S827" s="123"/>
      <c r="T827" s="123"/>
      <c r="U827" s="124" t="str">
        <f t="shared" si="91"/>
        <v/>
      </c>
      <c r="V827" s="116"/>
      <c r="W827" s="121"/>
    </row>
    <row r="828" spans="1:23" ht="25.05" customHeight="1" x14ac:dyDescent="0.3">
      <c r="A828" s="64">
        <v>824</v>
      </c>
      <c r="B828" s="60" t="str">
        <f t="shared" si="96"/>
        <v/>
      </c>
      <c r="C828" s="118" t="str">
        <f t="shared" si="97"/>
        <v/>
      </c>
      <c r="D828" s="41" t="str">
        <f t="shared" si="92"/>
        <v/>
      </c>
      <c r="E828" s="65"/>
      <c r="F828" s="38" t="str">
        <f t="shared" si="93"/>
        <v/>
      </c>
      <c r="G828" s="49" t="str">
        <f t="shared" si="94"/>
        <v/>
      </c>
      <c r="H828" s="49" t="str">
        <f t="shared" si="95"/>
        <v/>
      </c>
      <c r="I828" s="119"/>
      <c r="J828" s="119"/>
      <c r="K828" s="119"/>
      <c r="L828" s="11"/>
      <c r="M828" s="65"/>
      <c r="N828" s="123"/>
      <c r="O828" s="123"/>
      <c r="P828" s="120"/>
      <c r="Q828" s="79"/>
      <c r="R828" s="123"/>
      <c r="S828" s="123"/>
      <c r="T828" s="123"/>
      <c r="U828" s="124" t="str">
        <f t="shared" si="91"/>
        <v/>
      </c>
      <c r="V828" s="116"/>
      <c r="W828" s="121"/>
    </row>
    <row r="829" spans="1:23" ht="25.05" customHeight="1" x14ac:dyDescent="0.3">
      <c r="A829" s="64">
        <v>825</v>
      </c>
      <c r="B829" s="60" t="str">
        <f t="shared" si="96"/>
        <v/>
      </c>
      <c r="C829" s="118" t="str">
        <f t="shared" si="97"/>
        <v/>
      </c>
      <c r="D829" s="41" t="str">
        <f t="shared" si="92"/>
        <v/>
      </c>
      <c r="E829" s="65"/>
      <c r="F829" s="38" t="str">
        <f t="shared" si="93"/>
        <v/>
      </c>
      <c r="G829" s="49" t="str">
        <f t="shared" si="94"/>
        <v/>
      </c>
      <c r="H829" s="49" t="str">
        <f t="shared" si="95"/>
        <v/>
      </c>
      <c r="I829" s="119"/>
      <c r="J829" s="119"/>
      <c r="K829" s="119"/>
      <c r="L829" s="11"/>
      <c r="M829" s="65"/>
      <c r="N829" s="123"/>
      <c r="O829" s="123"/>
      <c r="P829" s="120"/>
      <c r="Q829" s="79"/>
      <c r="R829" s="123"/>
      <c r="S829" s="123"/>
      <c r="T829" s="123"/>
      <c r="U829" s="124" t="str">
        <f t="shared" si="91"/>
        <v/>
      </c>
      <c r="V829" s="116"/>
      <c r="W829" s="121"/>
    </row>
    <row r="830" spans="1:23" ht="25.05" customHeight="1" x14ac:dyDescent="0.3">
      <c r="A830" s="64">
        <v>826</v>
      </c>
      <c r="B830" s="60" t="str">
        <f t="shared" si="96"/>
        <v/>
      </c>
      <c r="C830" s="118" t="str">
        <f t="shared" si="97"/>
        <v/>
      </c>
      <c r="D830" s="41" t="str">
        <f t="shared" si="92"/>
        <v/>
      </c>
      <c r="E830" s="65"/>
      <c r="F830" s="38" t="str">
        <f t="shared" si="93"/>
        <v/>
      </c>
      <c r="G830" s="49" t="str">
        <f t="shared" si="94"/>
        <v/>
      </c>
      <c r="H830" s="49" t="str">
        <f t="shared" si="95"/>
        <v/>
      </c>
      <c r="I830" s="119"/>
      <c r="J830" s="119"/>
      <c r="K830" s="119"/>
      <c r="L830" s="11"/>
      <c r="M830" s="65"/>
      <c r="N830" s="123"/>
      <c r="O830" s="123"/>
      <c r="P830" s="120"/>
      <c r="Q830" s="79"/>
      <c r="R830" s="123"/>
      <c r="S830" s="123"/>
      <c r="T830" s="123"/>
      <c r="U830" s="124" t="str">
        <f t="shared" si="91"/>
        <v/>
      </c>
      <c r="V830" s="116"/>
      <c r="W830" s="121"/>
    </row>
    <row r="831" spans="1:23" ht="25.05" customHeight="1" x14ac:dyDescent="0.3">
      <c r="A831" s="64">
        <v>827</v>
      </c>
      <c r="B831" s="60" t="str">
        <f t="shared" si="96"/>
        <v/>
      </c>
      <c r="C831" s="118" t="str">
        <f t="shared" si="97"/>
        <v/>
      </c>
      <c r="D831" s="41" t="str">
        <f t="shared" si="92"/>
        <v/>
      </c>
      <c r="E831" s="65"/>
      <c r="F831" s="38" t="str">
        <f t="shared" si="93"/>
        <v/>
      </c>
      <c r="G831" s="49" t="str">
        <f t="shared" si="94"/>
        <v/>
      </c>
      <c r="H831" s="49" t="str">
        <f t="shared" si="95"/>
        <v/>
      </c>
      <c r="I831" s="119"/>
      <c r="J831" s="119"/>
      <c r="K831" s="119"/>
      <c r="L831" s="11"/>
      <c r="M831" s="65"/>
      <c r="N831" s="123"/>
      <c r="O831" s="123"/>
      <c r="P831" s="120"/>
      <c r="Q831" s="79"/>
      <c r="R831" s="123"/>
      <c r="S831" s="123"/>
      <c r="T831" s="123"/>
      <c r="U831" s="124" t="str">
        <f t="shared" si="91"/>
        <v/>
      </c>
      <c r="V831" s="116"/>
      <c r="W831" s="121"/>
    </row>
    <row r="832" spans="1:23" ht="25.05" customHeight="1" x14ac:dyDescent="0.3">
      <c r="A832" s="64">
        <v>828</v>
      </c>
      <c r="B832" s="60" t="str">
        <f t="shared" si="96"/>
        <v/>
      </c>
      <c r="C832" s="118" t="str">
        <f t="shared" si="97"/>
        <v/>
      </c>
      <c r="D832" s="41" t="str">
        <f t="shared" si="92"/>
        <v/>
      </c>
      <c r="E832" s="65"/>
      <c r="F832" s="38" t="str">
        <f t="shared" si="93"/>
        <v/>
      </c>
      <c r="G832" s="49" t="str">
        <f t="shared" si="94"/>
        <v/>
      </c>
      <c r="H832" s="49" t="str">
        <f t="shared" si="95"/>
        <v/>
      </c>
      <c r="I832" s="119"/>
      <c r="J832" s="119"/>
      <c r="K832" s="119"/>
      <c r="L832" s="11"/>
      <c r="M832" s="65"/>
      <c r="N832" s="123"/>
      <c r="O832" s="123"/>
      <c r="P832" s="120"/>
      <c r="Q832" s="79"/>
      <c r="R832" s="123"/>
      <c r="S832" s="123"/>
      <c r="T832" s="123"/>
      <c r="U832" s="124" t="str">
        <f t="shared" si="91"/>
        <v/>
      </c>
      <c r="V832" s="116"/>
      <c r="W832" s="121"/>
    </row>
    <row r="833" spans="1:23" ht="25.05" customHeight="1" x14ac:dyDescent="0.3">
      <c r="A833" s="64">
        <v>829</v>
      </c>
      <c r="B833" s="60" t="str">
        <f t="shared" si="96"/>
        <v/>
      </c>
      <c r="C833" s="118" t="str">
        <f t="shared" si="97"/>
        <v/>
      </c>
      <c r="D833" s="41" t="str">
        <f t="shared" si="92"/>
        <v/>
      </c>
      <c r="E833" s="65"/>
      <c r="F833" s="38" t="str">
        <f t="shared" si="93"/>
        <v/>
      </c>
      <c r="G833" s="49" t="str">
        <f t="shared" si="94"/>
        <v/>
      </c>
      <c r="H833" s="49" t="str">
        <f t="shared" si="95"/>
        <v/>
      </c>
      <c r="I833" s="119"/>
      <c r="J833" s="119"/>
      <c r="K833" s="119"/>
      <c r="L833" s="11"/>
      <c r="M833" s="65"/>
      <c r="N833" s="123"/>
      <c r="O833" s="123"/>
      <c r="P833" s="120"/>
      <c r="Q833" s="79"/>
      <c r="R833" s="123"/>
      <c r="S833" s="123"/>
      <c r="T833" s="123"/>
      <c r="U833" s="124" t="str">
        <f t="shared" si="91"/>
        <v/>
      </c>
      <c r="V833" s="116"/>
      <c r="W833" s="121"/>
    </row>
    <row r="834" spans="1:23" ht="25.05" customHeight="1" x14ac:dyDescent="0.3">
      <c r="A834" s="64">
        <v>830</v>
      </c>
      <c r="B834" s="60" t="str">
        <f t="shared" si="96"/>
        <v/>
      </c>
      <c r="C834" s="118" t="str">
        <f t="shared" si="97"/>
        <v/>
      </c>
      <c r="D834" s="41" t="str">
        <f t="shared" si="92"/>
        <v/>
      </c>
      <c r="E834" s="65"/>
      <c r="F834" s="38" t="str">
        <f t="shared" si="93"/>
        <v/>
      </c>
      <c r="G834" s="49" t="str">
        <f t="shared" si="94"/>
        <v/>
      </c>
      <c r="H834" s="49" t="str">
        <f t="shared" si="95"/>
        <v/>
      </c>
      <c r="I834" s="119"/>
      <c r="J834" s="119"/>
      <c r="K834" s="119"/>
      <c r="L834" s="11"/>
      <c r="M834" s="65"/>
      <c r="N834" s="123"/>
      <c r="O834" s="123"/>
      <c r="P834" s="120"/>
      <c r="Q834" s="79"/>
      <c r="R834" s="123"/>
      <c r="S834" s="123"/>
      <c r="T834" s="123"/>
      <c r="U834" s="124" t="str">
        <f t="shared" si="91"/>
        <v/>
      </c>
      <c r="V834" s="116"/>
      <c r="W834" s="121"/>
    </row>
    <row r="835" spans="1:23" ht="25.05" customHeight="1" x14ac:dyDescent="0.3">
      <c r="A835" s="64">
        <v>831</v>
      </c>
      <c r="B835" s="60" t="str">
        <f t="shared" si="96"/>
        <v/>
      </c>
      <c r="C835" s="118" t="str">
        <f t="shared" si="97"/>
        <v/>
      </c>
      <c r="D835" s="41" t="str">
        <f t="shared" si="92"/>
        <v/>
      </c>
      <c r="E835" s="65"/>
      <c r="F835" s="38" t="str">
        <f t="shared" si="93"/>
        <v/>
      </c>
      <c r="G835" s="49" t="str">
        <f t="shared" si="94"/>
        <v/>
      </c>
      <c r="H835" s="49" t="str">
        <f t="shared" si="95"/>
        <v/>
      </c>
      <c r="I835" s="119"/>
      <c r="J835" s="119"/>
      <c r="K835" s="119"/>
      <c r="L835" s="11"/>
      <c r="M835" s="65"/>
      <c r="N835" s="123"/>
      <c r="O835" s="123"/>
      <c r="P835" s="120"/>
      <c r="Q835" s="79"/>
      <c r="R835" s="123"/>
      <c r="S835" s="123"/>
      <c r="T835" s="123"/>
      <c r="U835" s="124" t="str">
        <f t="shared" si="91"/>
        <v/>
      </c>
      <c r="V835" s="116"/>
      <c r="W835" s="121"/>
    </row>
    <row r="836" spans="1:23" ht="25.05" customHeight="1" x14ac:dyDescent="0.3">
      <c r="A836" s="64">
        <v>832</v>
      </c>
      <c r="B836" s="60" t="str">
        <f t="shared" si="96"/>
        <v/>
      </c>
      <c r="C836" s="118" t="str">
        <f t="shared" si="97"/>
        <v/>
      </c>
      <c r="D836" s="41" t="str">
        <f t="shared" si="92"/>
        <v/>
      </c>
      <c r="E836" s="65"/>
      <c r="F836" s="38" t="str">
        <f t="shared" si="93"/>
        <v/>
      </c>
      <c r="G836" s="49" t="str">
        <f t="shared" si="94"/>
        <v/>
      </c>
      <c r="H836" s="49" t="str">
        <f t="shared" si="95"/>
        <v/>
      </c>
      <c r="I836" s="119"/>
      <c r="J836" s="119"/>
      <c r="K836" s="119"/>
      <c r="L836" s="11"/>
      <c r="M836" s="65"/>
      <c r="N836" s="123"/>
      <c r="O836" s="123"/>
      <c r="P836" s="120"/>
      <c r="Q836" s="79"/>
      <c r="R836" s="123"/>
      <c r="S836" s="123"/>
      <c r="T836" s="123"/>
      <c r="U836" s="124" t="str">
        <f t="shared" si="91"/>
        <v/>
      </c>
      <c r="V836" s="116"/>
      <c r="W836" s="121"/>
    </row>
    <row r="837" spans="1:23" ht="25.05" customHeight="1" x14ac:dyDescent="0.3">
      <c r="A837" s="64">
        <v>833</v>
      </c>
      <c r="B837" s="60" t="str">
        <f t="shared" si="96"/>
        <v/>
      </c>
      <c r="C837" s="118" t="str">
        <f t="shared" si="97"/>
        <v/>
      </c>
      <c r="D837" s="41" t="str">
        <f t="shared" si="92"/>
        <v/>
      </c>
      <c r="E837" s="65"/>
      <c r="F837" s="38" t="str">
        <f t="shared" si="93"/>
        <v/>
      </c>
      <c r="G837" s="49" t="str">
        <f t="shared" si="94"/>
        <v/>
      </c>
      <c r="H837" s="49" t="str">
        <f t="shared" si="95"/>
        <v/>
      </c>
      <c r="I837" s="119"/>
      <c r="J837" s="119"/>
      <c r="K837" s="119"/>
      <c r="L837" s="11"/>
      <c r="M837" s="65"/>
      <c r="N837" s="123"/>
      <c r="O837" s="123"/>
      <c r="P837" s="120"/>
      <c r="Q837" s="79"/>
      <c r="R837" s="123"/>
      <c r="S837" s="123"/>
      <c r="T837" s="123"/>
      <c r="U837" s="124" t="str">
        <f t="shared" si="91"/>
        <v/>
      </c>
      <c r="V837" s="116"/>
      <c r="W837" s="121"/>
    </row>
    <row r="838" spans="1:23" ht="25.05" customHeight="1" x14ac:dyDescent="0.3">
      <c r="A838" s="64">
        <v>834</v>
      </c>
      <c r="B838" s="60" t="str">
        <f t="shared" si="96"/>
        <v/>
      </c>
      <c r="C838" s="118" t="str">
        <f t="shared" si="97"/>
        <v/>
      </c>
      <c r="D838" s="41" t="str">
        <f t="shared" si="92"/>
        <v/>
      </c>
      <c r="E838" s="65"/>
      <c r="F838" s="38" t="str">
        <f t="shared" si="93"/>
        <v/>
      </c>
      <c r="G838" s="49" t="str">
        <f t="shared" si="94"/>
        <v/>
      </c>
      <c r="H838" s="49" t="str">
        <f t="shared" si="95"/>
        <v/>
      </c>
      <c r="I838" s="119"/>
      <c r="J838" s="119"/>
      <c r="K838" s="119"/>
      <c r="L838" s="11"/>
      <c r="M838" s="65"/>
      <c r="N838" s="123"/>
      <c r="O838" s="123"/>
      <c r="P838" s="120"/>
      <c r="Q838" s="79"/>
      <c r="R838" s="123"/>
      <c r="S838" s="123"/>
      <c r="T838" s="123"/>
      <c r="U838" s="124" t="str">
        <f t="shared" ref="U838:U901" si="98">IF(AND(ISBLANK(R838),ISBLANK(S838),ISBLANK(T838)),"",R838-(S838+T838))</f>
        <v/>
      </c>
      <c r="V838" s="116"/>
      <c r="W838" s="121"/>
    </row>
    <row r="839" spans="1:23" ht="25.05" customHeight="1" x14ac:dyDescent="0.3">
      <c r="A839" s="64">
        <v>835</v>
      </c>
      <c r="B839" s="60" t="str">
        <f t="shared" si="96"/>
        <v/>
      </c>
      <c r="C839" s="118" t="str">
        <f t="shared" si="97"/>
        <v/>
      </c>
      <c r="D839" s="41" t="str">
        <f t="shared" ref="D839:D902" si="99">IF(J839&lt;&gt;"", $D$5, "")</f>
        <v/>
      </c>
      <c r="E839" s="65"/>
      <c r="F839" s="38" t="str">
        <f t="shared" ref="F839:F902" si="100">IF(J839&lt;&gt;"", $F$5, "")</f>
        <v/>
      </c>
      <c r="G839" s="49" t="str">
        <f t="shared" ref="G839:G902" si="101">IF(J839&lt;&gt;"", $G$5, "")</f>
        <v/>
      </c>
      <c r="H839" s="49" t="str">
        <f t="shared" ref="H839:H902" si="102">IF(J839&lt;&gt;"", $H$5, "")</f>
        <v/>
      </c>
      <c r="I839" s="119"/>
      <c r="J839" s="119"/>
      <c r="K839" s="119"/>
      <c r="L839" s="11"/>
      <c r="M839" s="65"/>
      <c r="N839" s="123"/>
      <c r="O839" s="123"/>
      <c r="P839" s="120"/>
      <c r="Q839" s="79"/>
      <c r="R839" s="123"/>
      <c r="S839" s="123"/>
      <c r="T839" s="123"/>
      <c r="U839" s="124" t="str">
        <f t="shared" si="98"/>
        <v/>
      </c>
      <c r="V839" s="116"/>
      <c r="W839" s="121"/>
    </row>
    <row r="840" spans="1:23" ht="25.05" customHeight="1" x14ac:dyDescent="0.3">
      <c r="A840" s="64">
        <v>836</v>
      </c>
      <c r="B840" s="60" t="str">
        <f t="shared" si="96"/>
        <v/>
      </c>
      <c r="C840" s="118" t="str">
        <f t="shared" si="97"/>
        <v/>
      </c>
      <c r="D840" s="41" t="str">
        <f t="shared" si="99"/>
        <v/>
      </c>
      <c r="E840" s="65"/>
      <c r="F840" s="38" t="str">
        <f t="shared" si="100"/>
        <v/>
      </c>
      <c r="G840" s="49" t="str">
        <f t="shared" si="101"/>
        <v/>
      </c>
      <c r="H840" s="49" t="str">
        <f t="shared" si="102"/>
        <v/>
      </c>
      <c r="I840" s="119"/>
      <c r="J840" s="119"/>
      <c r="K840" s="119"/>
      <c r="L840" s="11"/>
      <c r="M840" s="65"/>
      <c r="N840" s="123"/>
      <c r="O840" s="123"/>
      <c r="P840" s="120"/>
      <c r="Q840" s="79"/>
      <c r="R840" s="123"/>
      <c r="S840" s="123"/>
      <c r="T840" s="123"/>
      <c r="U840" s="124" t="str">
        <f t="shared" si="98"/>
        <v/>
      </c>
      <c r="V840" s="116"/>
      <c r="W840" s="121"/>
    </row>
    <row r="841" spans="1:23" ht="25.05" customHeight="1" x14ac:dyDescent="0.3">
      <c r="A841" s="64">
        <v>837</v>
      </c>
      <c r="B841" s="60" t="str">
        <f t="shared" si="96"/>
        <v/>
      </c>
      <c r="C841" s="118" t="str">
        <f t="shared" si="97"/>
        <v/>
      </c>
      <c r="D841" s="41" t="str">
        <f t="shared" si="99"/>
        <v/>
      </c>
      <c r="E841" s="65"/>
      <c r="F841" s="38" t="str">
        <f t="shared" si="100"/>
        <v/>
      </c>
      <c r="G841" s="49" t="str">
        <f t="shared" si="101"/>
        <v/>
      </c>
      <c r="H841" s="49" t="str">
        <f t="shared" si="102"/>
        <v/>
      </c>
      <c r="I841" s="119"/>
      <c r="J841" s="119"/>
      <c r="K841" s="119"/>
      <c r="L841" s="11"/>
      <c r="M841" s="65"/>
      <c r="N841" s="123"/>
      <c r="O841" s="123"/>
      <c r="P841" s="120"/>
      <c r="Q841" s="79"/>
      <c r="R841" s="123"/>
      <c r="S841" s="123"/>
      <c r="T841" s="123"/>
      <c r="U841" s="124" t="str">
        <f t="shared" si="98"/>
        <v/>
      </c>
      <c r="V841" s="116"/>
      <c r="W841" s="121"/>
    </row>
    <row r="842" spans="1:23" ht="25.05" customHeight="1" x14ac:dyDescent="0.3">
      <c r="A842" s="64">
        <v>838</v>
      </c>
      <c r="B842" s="60" t="str">
        <f t="shared" si="96"/>
        <v/>
      </c>
      <c r="C842" s="118" t="str">
        <f t="shared" si="97"/>
        <v/>
      </c>
      <c r="D842" s="41" t="str">
        <f t="shared" si="99"/>
        <v/>
      </c>
      <c r="E842" s="65"/>
      <c r="F842" s="38" t="str">
        <f t="shared" si="100"/>
        <v/>
      </c>
      <c r="G842" s="49" t="str">
        <f t="shared" si="101"/>
        <v/>
      </c>
      <c r="H842" s="49" t="str">
        <f t="shared" si="102"/>
        <v/>
      </c>
      <c r="I842" s="119"/>
      <c r="J842" s="119"/>
      <c r="K842" s="119"/>
      <c r="L842" s="11"/>
      <c r="M842" s="65"/>
      <c r="N842" s="123"/>
      <c r="O842" s="123"/>
      <c r="P842" s="120"/>
      <c r="Q842" s="79"/>
      <c r="R842" s="123"/>
      <c r="S842" s="123"/>
      <c r="T842" s="123"/>
      <c r="U842" s="124" t="str">
        <f t="shared" si="98"/>
        <v/>
      </c>
      <c r="V842" s="116"/>
      <c r="W842" s="121"/>
    </row>
    <row r="843" spans="1:23" ht="25.05" customHeight="1" x14ac:dyDescent="0.3">
      <c r="A843" s="64">
        <v>839</v>
      </c>
      <c r="B843" s="60" t="str">
        <f t="shared" si="96"/>
        <v/>
      </c>
      <c r="C843" s="118" t="str">
        <f t="shared" si="97"/>
        <v/>
      </c>
      <c r="D843" s="41" t="str">
        <f t="shared" si="99"/>
        <v/>
      </c>
      <c r="E843" s="65"/>
      <c r="F843" s="38" t="str">
        <f t="shared" si="100"/>
        <v/>
      </c>
      <c r="G843" s="49" t="str">
        <f t="shared" si="101"/>
        <v/>
      </c>
      <c r="H843" s="49" t="str">
        <f t="shared" si="102"/>
        <v/>
      </c>
      <c r="I843" s="119"/>
      <c r="J843" s="119"/>
      <c r="K843" s="119"/>
      <c r="L843" s="11"/>
      <c r="M843" s="65"/>
      <c r="N843" s="123"/>
      <c r="O843" s="123"/>
      <c r="P843" s="120"/>
      <c r="Q843" s="79"/>
      <c r="R843" s="123"/>
      <c r="S843" s="123"/>
      <c r="T843" s="123"/>
      <c r="U843" s="124" t="str">
        <f t="shared" si="98"/>
        <v/>
      </c>
      <c r="V843" s="116"/>
      <c r="W843" s="121"/>
    </row>
    <row r="844" spans="1:23" ht="25.05" customHeight="1" x14ac:dyDescent="0.3">
      <c r="A844" s="64">
        <v>840</v>
      </c>
      <c r="B844" s="60" t="str">
        <f t="shared" si="96"/>
        <v/>
      </c>
      <c r="C844" s="118" t="str">
        <f t="shared" si="97"/>
        <v/>
      </c>
      <c r="D844" s="41" t="str">
        <f t="shared" si="99"/>
        <v/>
      </c>
      <c r="E844" s="65"/>
      <c r="F844" s="38" t="str">
        <f t="shared" si="100"/>
        <v/>
      </c>
      <c r="G844" s="49" t="str">
        <f t="shared" si="101"/>
        <v/>
      </c>
      <c r="H844" s="49" t="str">
        <f t="shared" si="102"/>
        <v/>
      </c>
      <c r="I844" s="119"/>
      <c r="J844" s="119"/>
      <c r="K844" s="119"/>
      <c r="L844" s="11"/>
      <c r="M844" s="65"/>
      <c r="N844" s="123"/>
      <c r="O844" s="123"/>
      <c r="P844" s="120"/>
      <c r="Q844" s="79"/>
      <c r="R844" s="123"/>
      <c r="S844" s="123"/>
      <c r="T844" s="123"/>
      <c r="U844" s="124" t="str">
        <f t="shared" si="98"/>
        <v/>
      </c>
      <c r="V844" s="116"/>
      <c r="W844" s="121"/>
    </row>
    <row r="845" spans="1:23" ht="25.05" customHeight="1" x14ac:dyDescent="0.3">
      <c r="A845" s="64">
        <v>841</v>
      </c>
      <c r="B845" s="60" t="str">
        <f t="shared" si="96"/>
        <v/>
      </c>
      <c r="C845" s="118" t="str">
        <f t="shared" si="97"/>
        <v/>
      </c>
      <c r="D845" s="41" t="str">
        <f t="shared" si="99"/>
        <v/>
      </c>
      <c r="E845" s="65"/>
      <c r="F845" s="38" t="str">
        <f t="shared" si="100"/>
        <v/>
      </c>
      <c r="G845" s="49" t="str">
        <f t="shared" si="101"/>
        <v/>
      </c>
      <c r="H845" s="49" t="str">
        <f t="shared" si="102"/>
        <v/>
      </c>
      <c r="I845" s="119"/>
      <c r="J845" s="119"/>
      <c r="K845" s="119"/>
      <c r="L845" s="11"/>
      <c r="M845" s="65"/>
      <c r="N845" s="123"/>
      <c r="O845" s="123"/>
      <c r="P845" s="120"/>
      <c r="Q845" s="79"/>
      <c r="R845" s="123"/>
      <c r="S845" s="123"/>
      <c r="T845" s="123"/>
      <c r="U845" s="124" t="str">
        <f t="shared" si="98"/>
        <v/>
      </c>
      <c r="V845" s="116"/>
      <c r="W845" s="121"/>
    </row>
    <row r="846" spans="1:23" ht="25.05" customHeight="1" x14ac:dyDescent="0.3">
      <c r="A846" s="64">
        <v>842</v>
      </c>
      <c r="B846" s="60" t="str">
        <f t="shared" si="96"/>
        <v/>
      </c>
      <c r="C846" s="118" t="str">
        <f t="shared" si="97"/>
        <v/>
      </c>
      <c r="D846" s="41" t="str">
        <f t="shared" si="99"/>
        <v/>
      </c>
      <c r="E846" s="65"/>
      <c r="F846" s="38" t="str">
        <f t="shared" si="100"/>
        <v/>
      </c>
      <c r="G846" s="49" t="str">
        <f t="shared" si="101"/>
        <v/>
      </c>
      <c r="H846" s="49" t="str">
        <f t="shared" si="102"/>
        <v/>
      </c>
      <c r="I846" s="119"/>
      <c r="J846" s="119"/>
      <c r="K846" s="119"/>
      <c r="L846" s="11"/>
      <c r="M846" s="65"/>
      <c r="N846" s="123"/>
      <c r="O846" s="123"/>
      <c r="P846" s="120"/>
      <c r="Q846" s="79"/>
      <c r="R846" s="123"/>
      <c r="S846" s="123"/>
      <c r="T846" s="123"/>
      <c r="U846" s="124" t="str">
        <f t="shared" si="98"/>
        <v/>
      </c>
      <c r="V846" s="116"/>
      <c r="W846" s="121"/>
    </row>
    <row r="847" spans="1:23" ht="25.05" customHeight="1" x14ac:dyDescent="0.3">
      <c r="A847" s="64">
        <v>843</v>
      </c>
      <c r="B847" s="60" t="str">
        <f t="shared" si="96"/>
        <v/>
      </c>
      <c r="C847" s="118" t="str">
        <f t="shared" si="97"/>
        <v/>
      </c>
      <c r="D847" s="41" t="str">
        <f t="shared" si="99"/>
        <v/>
      </c>
      <c r="E847" s="65"/>
      <c r="F847" s="38" t="str">
        <f t="shared" si="100"/>
        <v/>
      </c>
      <c r="G847" s="49" t="str">
        <f t="shared" si="101"/>
        <v/>
      </c>
      <c r="H847" s="49" t="str">
        <f t="shared" si="102"/>
        <v/>
      </c>
      <c r="I847" s="119"/>
      <c r="J847" s="119"/>
      <c r="K847" s="119"/>
      <c r="L847" s="11"/>
      <c r="M847" s="65"/>
      <c r="N847" s="123"/>
      <c r="O847" s="123"/>
      <c r="P847" s="120"/>
      <c r="Q847" s="79"/>
      <c r="R847" s="123"/>
      <c r="S847" s="123"/>
      <c r="T847" s="123"/>
      <c r="U847" s="124" t="str">
        <f t="shared" si="98"/>
        <v/>
      </c>
      <c r="V847" s="116"/>
      <c r="W847" s="121"/>
    </row>
    <row r="848" spans="1:23" ht="25.05" customHeight="1" x14ac:dyDescent="0.3">
      <c r="A848" s="64">
        <v>844</v>
      </c>
      <c r="B848" s="60" t="str">
        <f t="shared" si="96"/>
        <v/>
      </c>
      <c r="C848" s="118" t="str">
        <f t="shared" si="97"/>
        <v/>
      </c>
      <c r="D848" s="41" t="str">
        <f t="shared" si="99"/>
        <v/>
      </c>
      <c r="E848" s="65"/>
      <c r="F848" s="38" t="str">
        <f t="shared" si="100"/>
        <v/>
      </c>
      <c r="G848" s="49" t="str">
        <f t="shared" si="101"/>
        <v/>
      </c>
      <c r="H848" s="49" t="str">
        <f t="shared" si="102"/>
        <v/>
      </c>
      <c r="I848" s="119"/>
      <c r="J848" s="119"/>
      <c r="K848" s="119"/>
      <c r="L848" s="11"/>
      <c r="M848" s="65"/>
      <c r="N848" s="123"/>
      <c r="O848" s="123"/>
      <c r="P848" s="120"/>
      <c r="Q848" s="79"/>
      <c r="R848" s="123"/>
      <c r="S848" s="123"/>
      <c r="T848" s="123"/>
      <c r="U848" s="124" t="str">
        <f t="shared" si="98"/>
        <v/>
      </c>
      <c r="V848" s="116"/>
      <c r="W848" s="121"/>
    </row>
    <row r="849" spans="1:23" ht="25.05" customHeight="1" x14ac:dyDescent="0.3">
      <c r="A849" s="64">
        <v>845</v>
      </c>
      <c r="B849" s="60" t="str">
        <f t="shared" si="96"/>
        <v/>
      </c>
      <c r="C849" s="118" t="str">
        <f t="shared" si="97"/>
        <v/>
      </c>
      <c r="D849" s="41" t="str">
        <f t="shared" si="99"/>
        <v/>
      </c>
      <c r="E849" s="65"/>
      <c r="F849" s="38" t="str">
        <f t="shared" si="100"/>
        <v/>
      </c>
      <c r="G849" s="49" t="str">
        <f t="shared" si="101"/>
        <v/>
      </c>
      <c r="H849" s="49" t="str">
        <f t="shared" si="102"/>
        <v/>
      </c>
      <c r="I849" s="119"/>
      <c r="J849" s="119"/>
      <c r="K849" s="119"/>
      <c r="L849" s="11"/>
      <c r="M849" s="65"/>
      <c r="N849" s="123"/>
      <c r="O849" s="123"/>
      <c r="P849" s="120"/>
      <c r="Q849" s="79"/>
      <c r="R849" s="123"/>
      <c r="S849" s="123"/>
      <c r="T849" s="123"/>
      <c r="U849" s="124" t="str">
        <f t="shared" si="98"/>
        <v/>
      </c>
      <c r="V849" s="116"/>
      <c r="W849" s="121"/>
    </row>
    <row r="850" spans="1:23" ht="25.05" customHeight="1" x14ac:dyDescent="0.3">
      <c r="A850" s="64">
        <v>846</v>
      </c>
      <c r="B850" s="60" t="str">
        <f t="shared" si="96"/>
        <v/>
      </c>
      <c r="C850" s="118" t="str">
        <f t="shared" si="97"/>
        <v/>
      </c>
      <c r="D850" s="41" t="str">
        <f t="shared" si="99"/>
        <v/>
      </c>
      <c r="E850" s="65"/>
      <c r="F850" s="38" t="str">
        <f t="shared" si="100"/>
        <v/>
      </c>
      <c r="G850" s="49" t="str">
        <f t="shared" si="101"/>
        <v/>
      </c>
      <c r="H850" s="49" t="str">
        <f t="shared" si="102"/>
        <v/>
      </c>
      <c r="I850" s="119"/>
      <c r="J850" s="119"/>
      <c r="K850" s="119"/>
      <c r="L850" s="11"/>
      <c r="M850" s="65"/>
      <c r="N850" s="123"/>
      <c r="O850" s="123"/>
      <c r="P850" s="120"/>
      <c r="Q850" s="79"/>
      <c r="R850" s="123"/>
      <c r="S850" s="123"/>
      <c r="T850" s="123"/>
      <c r="U850" s="124" t="str">
        <f t="shared" si="98"/>
        <v/>
      </c>
      <c r="V850" s="116"/>
      <c r="W850" s="121"/>
    </row>
    <row r="851" spans="1:23" ht="25.05" customHeight="1" x14ac:dyDescent="0.3">
      <c r="A851" s="64">
        <v>847</v>
      </c>
      <c r="B851" s="60" t="str">
        <f t="shared" si="96"/>
        <v/>
      </c>
      <c r="C851" s="118" t="str">
        <f t="shared" si="97"/>
        <v/>
      </c>
      <c r="D851" s="41" t="str">
        <f t="shared" si="99"/>
        <v/>
      </c>
      <c r="E851" s="65"/>
      <c r="F851" s="38" t="str">
        <f t="shared" si="100"/>
        <v/>
      </c>
      <c r="G851" s="49" t="str">
        <f t="shared" si="101"/>
        <v/>
      </c>
      <c r="H851" s="49" t="str">
        <f t="shared" si="102"/>
        <v/>
      </c>
      <c r="I851" s="119"/>
      <c r="J851" s="119"/>
      <c r="K851" s="119"/>
      <c r="L851" s="11"/>
      <c r="M851" s="65"/>
      <c r="N851" s="123"/>
      <c r="O851" s="123"/>
      <c r="P851" s="120"/>
      <c r="Q851" s="79"/>
      <c r="R851" s="123"/>
      <c r="S851" s="123"/>
      <c r="T851" s="123"/>
      <c r="U851" s="124" t="str">
        <f t="shared" si="98"/>
        <v/>
      </c>
      <c r="V851" s="116"/>
      <c r="W851" s="121"/>
    </row>
    <row r="852" spans="1:23" ht="25.05" customHeight="1" x14ac:dyDescent="0.3">
      <c r="A852" s="64">
        <v>848</v>
      </c>
      <c r="B852" s="60" t="str">
        <f t="shared" si="96"/>
        <v/>
      </c>
      <c r="C852" s="118" t="str">
        <f t="shared" si="97"/>
        <v/>
      </c>
      <c r="D852" s="41" t="str">
        <f t="shared" si="99"/>
        <v/>
      </c>
      <c r="E852" s="65"/>
      <c r="F852" s="38" t="str">
        <f t="shared" si="100"/>
        <v/>
      </c>
      <c r="G852" s="49" t="str">
        <f t="shared" si="101"/>
        <v/>
      </c>
      <c r="H852" s="49" t="str">
        <f t="shared" si="102"/>
        <v/>
      </c>
      <c r="I852" s="119"/>
      <c r="J852" s="119"/>
      <c r="K852" s="119"/>
      <c r="L852" s="11"/>
      <c r="M852" s="65"/>
      <c r="N852" s="123"/>
      <c r="O852" s="123"/>
      <c r="P852" s="120"/>
      <c r="Q852" s="79"/>
      <c r="R852" s="123"/>
      <c r="S852" s="123"/>
      <c r="T852" s="123"/>
      <c r="U852" s="124" t="str">
        <f t="shared" si="98"/>
        <v/>
      </c>
      <c r="V852" s="116"/>
      <c r="W852" s="121"/>
    </row>
    <row r="853" spans="1:23" ht="25.05" customHeight="1" x14ac:dyDescent="0.3">
      <c r="A853" s="64">
        <v>849</v>
      </c>
      <c r="B853" s="60" t="str">
        <f t="shared" si="96"/>
        <v/>
      </c>
      <c r="C853" s="118" t="str">
        <f t="shared" si="97"/>
        <v/>
      </c>
      <c r="D853" s="41" t="str">
        <f t="shared" si="99"/>
        <v/>
      </c>
      <c r="E853" s="65"/>
      <c r="F853" s="38" t="str">
        <f t="shared" si="100"/>
        <v/>
      </c>
      <c r="G853" s="49" t="str">
        <f t="shared" si="101"/>
        <v/>
      </c>
      <c r="H853" s="49" t="str">
        <f t="shared" si="102"/>
        <v/>
      </c>
      <c r="I853" s="119"/>
      <c r="J853" s="119"/>
      <c r="K853" s="119"/>
      <c r="L853" s="11"/>
      <c r="M853" s="65"/>
      <c r="N853" s="123"/>
      <c r="O853" s="123"/>
      <c r="P853" s="120"/>
      <c r="Q853" s="79"/>
      <c r="R853" s="123"/>
      <c r="S853" s="123"/>
      <c r="T853" s="123"/>
      <c r="U853" s="124" t="str">
        <f t="shared" si="98"/>
        <v/>
      </c>
      <c r="V853" s="116"/>
      <c r="W853" s="121"/>
    </row>
    <row r="854" spans="1:23" ht="25.05" customHeight="1" x14ac:dyDescent="0.3">
      <c r="A854" s="64">
        <v>850</v>
      </c>
      <c r="B854" s="60" t="str">
        <f t="shared" si="96"/>
        <v/>
      </c>
      <c r="C854" s="118" t="str">
        <f t="shared" si="97"/>
        <v/>
      </c>
      <c r="D854" s="41" t="str">
        <f t="shared" si="99"/>
        <v/>
      </c>
      <c r="E854" s="65"/>
      <c r="F854" s="38" t="str">
        <f t="shared" si="100"/>
        <v/>
      </c>
      <c r="G854" s="49" t="str">
        <f t="shared" si="101"/>
        <v/>
      </c>
      <c r="H854" s="49" t="str">
        <f t="shared" si="102"/>
        <v/>
      </c>
      <c r="I854" s="119"/>
      <c r="J854" s="119"/>
      <c r="K854" s="119"/>
      <c r="L854" s="11"/>
      <c r="M854" s="65"/>
      <c r="N854" s="123"/>
      <c r="O854" s="123"/>
      <c r="P854" s="120"/>
      <c r="Q854" s="79"/>
      <c r="R854" s="123"/>
      <c r="S854" s="123"/>
      <c r="T854" s="123"/>
      <c r="U854" s="124" t="str">
        <f t="shared" si="98"/>
        <v/>
      </c>
      <c r="V854" s="116"/>
      <c r="W854" s="121"/>
    </row>
    <row r="855" spans="1:23" ht="25.05" customHeight="1" x14ac:dyDescent="0.3">
      <c r="A855" s="64">
        <v>851</v>
      </c>
      <c r="B855" s="60" t="str">
        <f t="shared" si="96"/>
        <v/>
      </c>
      <c r="C855" s="118" t="str">
        <f t="shared" si="97"/>
        <v/>
      </c>
      <c r="D855" s="41" t="str">
        <f t="shared" si="99"/>
        <v/>
      </c>
      <c r="E855" s="65"/>
      <c r="F855" s="38" t="str">
        <f t="shared" si="100"/>
        <v/>
      </c>
      <c r="G855" s="49" t="str">
        <f t="shared" si="101"/>
        <v/>
      </c>
      <c r="H855" s="49" t="str">
        <f t="shared" si="102"/>
        <v/>
      </c>
      <c r="I855" s="119"/>
      <c r="J855" s="119"/>
      <c r="K855" s="119"/>
      <c r="L855" s="11"/>
      <c r="M855" s="65"/>
      <c r="N855" s="123"/>
      <c r="O855" s="123"/>
      <c r="P855" s="120"/>
      <c r="Q855" s="79"/>
      <c r="R855" s="123"/>
      <c r="S855" s="123"/>
      <c r="T855" s="123"/>
      <c r="U855" s="124" t="str">
        <f t="shared" si="98"/>
        <v/>
      </c>
      <c r="V855" s="116"/>
      <c r="W855" s="121"/>
    </row>
    <row r="856" spans="1:23" ht="25.05" customHeight="1" x14ac:dyDescent="0.3">
      <c r="A856" s="64">
        <v>852</v>
      </c>
      <c r="B856" s="60" t="str">
        <f t="shared" si="96"/>
        <v/>
      </c>
      <c r="C856" s="118" t="str">
        <f t="shared" si="97"/>
        <v/>
      </c>
      <c r="D856" s="41" t="str">
        <f t="shared" si="99"/>
        <v/>
      </c>
      <c r="E856" s="65"/>
      <c r="F856" s="38" t="str">
        <f t="shared" si="100"/>
        <v/>
      </c>
      <c r="G856" s="49" t="str">
        <f t="shared" si="101"/>
        <v/>
      </c>
      <c r="H856" s="49" t="str">
        <f t="shared" si="102"/>
        <v/>
      </c>
      <c r="I856" s="119"/>
      <c r="J856" s="119"/>
      <c r="K856" s="119"/>
      <c r="L856" s="11"/>
      <c r="M856" s="65"/>
      <c r="N856" s="123"/>
      <c r="O856" s="123"/>
      <c r="P856" s="120"/>
      <c r="Q856" s="79"/>
      <c r="R856" s="123"/>
      <c r="S856" s="123"/>
      <c r="T856" s="123"/>
      <c r="U856" s="124" t="str">
        <f t="shared" si="98"/>
        <v/>
      </c>
      <c r="V856" s="116"/>
      <c r="W856" s="121"/>
    </row>
    <row r="857" spans="1:23" ht="25.05" customHeight="1" x14ac:dyDescent="0.3">
      <c r="A857" s="64">
        <v>853</v>
      </c>
      <c r="B857" s="60" t="str">
        <f t="shared" si="96"/>
        <v/>
      </c>
      <c r="C857" s="118" t="str">
        <f t="shared" si="97"/>
        <v/>
      </c>
      <c r="D857" s="41" t="str">
        <f t="shared" si="99"/>
        <v/>
      </c>
      <c r="E857" s="65"/>
      <c r="F857" s="38" t="str">
        <f t="shared" si="100"/>
        <v/>
      </c>
      <c r="G857" s="49" t="str">
        <f t="shared" si="101"/>
        <v/>
      </c>
      <c r="H857" s="49" t="str">
        <f t="shared" si="102"/>
        <v/>
      </c>
      <c r="I857" s="119"/>
      <c r="J857" s="119"/>
      <c r="K857" s="119"/>
      <c r="L857" s="11"/>
      <c r="M857" s="65"/>
      <c r="N857" s="123"/>
      <c r="O857" s="123"/>
      <c r="P857" s="120"/>
      <c r="Q857" s="79"/>
      <c r="R857" s="123"/>
      <c r="S857" s="123"/>
      <c r="T857" s="123"/>
      <c r="U857" s="124" t="str">
        <f t="shared" si="98"/>
        <v/>
      </c>
      <c r="V857" s="116"/>
      <c r="W857" s="121"/>
    </row>
    <row r="858" spans="1:23" ht="25.05" customHeight="1" x14ac:dyDescent="0.3">
      <c r="A858" s="64">
        <v>854</v>
      </c>
      <c r="B858" s="60" t="str">
        <f t="shared" si="96"/>
        <v/>
      </c>
      <c r="C858" s="118" t="str">
        <f t="shared" si="97"/>
        <v/>
      </c>
      <c r="D858" s="41" t="str">
        <f t="shared" si="99"/>
        <v/>
      </c>
      <c r="E858" s="65"/>
      <c r="F858" s="38" t="str">
        <f t="shared" si="100"/>
        <v/>
      </c>
      <c r="G858" s="49" t="str">
        <f t="shared" si="101"/>
        <v/>
      </c>
      <c r="H858" s="49" t="str">
        <f t="shared" si="102"/>
        <v/>
      </c>
      <c r="I858" s="119"/>
      <c r="J858" s="119"/>
      <c r="K858" s="119"/>
      <c r="L858" s="11"/>
      <c r="M858" s="65"/>
      <c r="N858" s="123"/>
      <c r="O858" s="123"/>
      <c r="P858" s="120"/>
      <c r="Q858" s="79"/>
      <c r="R858" s="123"/>
      <c r="S858" s="123"/>
      <c r="T858" s="123"/>
      <c r="U858" s="124" t="str">
        <f t="shared" si="98"/>
        <v/>
      </c>
      <c r="V858" s="116"/>
      <c r="W858" s="121"/>
    </row>
    <row r="859" spans="1:23" ht="25.05" customHeight="1" x14ac:dyDescent="0.3">
      <c r="A859" s="64">
        <v>855</v>
      </c>
      <c r="B859" s="60" t="str">
        <f t="shared" ref="B859:B922" si="103">IF(J859&lt;&gt;"", $B$5, "")</f>
        <v/>
      </c>
      <c r="C859" s="118" t="str">
        <f t="shared" ref="C859:C922" si="104">IF(J859&lt;&gt;"", $C$5, "")</f>
        <v/>
      </c>
      <c r="D859" s="41" t="str">
        <f t="shared" si="99"/>
        <v/>
      </c>
      <c r="E859" s="65"/>
      <c r="F859" s="38" t="str">
        <f t="shared" si="100"/>
        <v/>
      </c>
      <c r="G859" s="49" t="str">
        <f t="shared" si="101"/>
        <v/>
      </c>
      <c r="H859" s="49" t="str">
        <f t="shared" si="102"/>
        <v/>
      </c>
      <c r="I859" s="119"/>
      <c r="J859" s="119"/>
      <c r="K859" s="119"/>
      <c r="L859" s="11"/>
      <c r="M859" s="65"/>
      <c r="N859" s="123"/>
      <c r="O859" s="123"/>
      <c r="P859" s="120"/>
      <c r="Q859" s="79"/>
      <c r="R859" s="123"/>
      <c r="S859" s="123"/>
      <c r="T859" s="123"/>
      <c r="U859" s="124" t="str">
        <f t="shared" si="98"/>
        <v/>
      </c>
      <c r="V859" s="116"/>
      <c r="W859" s="121"/>
    </row>
    <row r="860" spans="1:23" ht="25.05" customHeight="1" x14ac:dyDescent="0.3">
      <c r="A860" s="64">
        <v>856</v>
      </c>
      <c r="B860" s="60" t="str">
        <f t="shared" si="103"/>
        <v/>
      </c>
      <c r="C860" s="118" t="str">
        <f t="shared" si="104"/>
        <v/>
      </c>
      <c r="D860" s="41" t="str">
        <f t="shared" si="99"/>
        <v/>
      </c>
      <c r="E860" s="65"/>
      <c r="F860" s="38" t="str">
        <f t="shared" si="100"/>
        <v/>
      </c>
      <c r="G860" s="49" t="str">
        <f t="shared" si="101"/>
        <v/>
      </c>
      <c r="H860" s="49" t="str">
        <f t="shared" si="102"/>
        <v/>
      </c>
      <c r="I860" s="119"/>
      <c r="J860" s="119"/>
      <c r="K860" s="119"/>
      <c r="L860" s="11"/>
      <c r="M860" s="65"/>
      <c r="N860" s="123"/>
      <c r="O860" s="123"/>
      <c r="P860" s="120"/>
      <c r="Q860" s="79"/>
      <c r="R860" s="123"/>
      <c r="S860" s="123"/>
      <c r="T860" s="123"/>
      <c r="U860" s="124" t="str">
        <f t="shared" si="98"/>
        <v/>
      </c>
      <c r="V860" s="116"/>
      <c r="W860" s="121"/>
    </row>
    <row r="861" spans="1:23" ht="25.05" customHeight="1" x14ac:dyDescent="0.3">
      <c r="A861" s="64">
        <v>857</v>
      </c>
      <c r="B861" s="60" t="str">
        <f t="shared" si="103"/>
        <v/>
      </c>
      <c r="C861" s="118" t="str">
        <f t="shared" si="104"/>
        <v/>
      </c>
      <c r="D861" s="41" t="str">
        <f t="shared" si="99"/>
        <v/>
      </c>
      <c r="E861" s="65"/>
      <c r="F861" s="38" t="str">
        <f t="shared" si="100"/>
        <v/>
      </c>
      <c r="G861" s="49" t="str">
        <f t="shared" si="101"/>
        <v/>
      </c>
      <c r="H861" s="49" t="str">
        <f t="shared" si="102"/>
        <v/>
      </c>
      <c r="I861" s="119"/>
      <c r="J861" s="119"/>
      <c r="K861" s="119"/>
      <c r="L861" s="11"/>
      <c r="M861" s="65"/>
      <c r="N861" s="123"/>
      <c r="O861" s="123"/>
      <c r="P861" s="120"/>
      <c r="Q861" s="79"/>
      <c r="R861" s="123"/>
      <c r="S861" s="123"/>
      <c r="T861" s="123"/>
      <c r="U861" s="124" t="str">
        <f t="shared" si="98"/>
        <v/>
      </c>
      <c r="V861" s="116"/>
      <c r="W861" s="121"/>
    </row>
    <row r="862" spans="1:23" ht="25.05" customHeight="1" x14ac:dyDescent="0.3">
      <c r="A862" s="64">
        <v>858</v>
      </c>
      <c r="B862" s="60" t="str">
        <f t="shared" si="103"/>
        <v/>
      </c>
      <c r="C862" s="118" t="str">
        <f t="shared" si="104"/>
        <v/>
      </c>
      <c r="D862" s="41" t="str">
        <f t="shared" si="99"/>
        <v/>
      </c>
      <c r="E862" s="65"/>
      <c r="F862" s="38" t="str">
        <f t="shared" si="100"/>
        <v/>
      </c>
      <c r="G862" s="49" t="str">
        <f t="shared" si="101"/>
        <v/>
      </c>
      <c r="H862" s="49" t="str">
        <f t="shared" si="102"/>
        <v/>
      </c>
      <c r="I862" s="119"/>
      <c r="J862" s="119"/>
      <c r="K862" s="119"/>
      <c r="L862" s="11"/>
      <c r="M862" s="65"/>
      <c r="N862" s="123"/>
      <c r="O862" s="123"/>
      <c r="P862" s="120"/>
      <c r="Q862" s="79"/>
      <c r="R862" s="123"/>
      <c r="S862" s="123"/>
      <c r="T862" s="123"/>
      <c r="U862" s="124" t="str">
        <f t="shared" si="98"/>
        <v/>
      </c>
      <c r="V862" s="116"/>
      <c r="W862" s="121"/>
    </row>
    <row r="863" spans="1:23" ht="25.05" customHeight="1" x14ac:dyDescent="0.3">
      <c r="A863" s="64">
        <v>859</v>
      </c>
      <c r="B863" s="60" t="str">
        <f t="shared" si="103"/>
        <v/>
      </c>
      <c r="C863" s="118" t="str">
        <f t="shared" si="104"/>
        <v/>
      </c>
      <c r="D863" s="41" t="str">
        <f t="shared" si="99"/>
        <v/>
      </c>
      <c r="E863" s="65"/>
      <c r="F863" s="38" t="str">
        <f t="shared" si="100"/>
        <v/>
      </c>
      <c r="G863" s="49" t="str">
        <f t="shared" si="101"/>
        <v/>
      </c>
      <c r="H863" s="49" t="str">
        <f t="shared" si="102"/>
        <v/>
      </c>
      <c r="I863" s="119"/>
      <c r="J863" s="119"/>
      <c r="K863" s="119"/>
      <c r="L863" s="11"/>
      <c r="M863" s="65"/>
      <c r="N863" s="123"/>
      <c r="O863" s="123"/>
      <c r="P863" s="120"/>
      <c r="Q863" s="79"/>
      <c r="R863" s="123"/>
      <c r="S863" s="123"/>
      <c r="T863" s="123"/>
      <c r="U863" s="124" t="str">
        <f t="shared" si="98"/>
        <v/>
      </c>
      <c r="V863" s="116"/>
      <c r="W863" s="121"/>
    </row>
    <row r="864" spans="1:23" ht="25.05" customHeight="1" x14ac:dyDescent="0.3">
      <c r="A864" s="64">
        <v>860</v>
      </c>
      <c r="B864" s="60" t="str">
        <f t="shared" si="103"/>
        <v/>
      </c>
      <c r="C864" s="118" t="str">
        <f t="shared" si="104"/>
        <v/>
      </c>
      <c r="D864" s="41" t="str">
        <f t="shared" si="99"/>
        <v/>
      </c>
      <c r="E864" s="65"/>
      <c r="F864" s="38" t="str">
        <f t="shared" si="100"/>
        <v/>
      </c>
      <c r="G864" s="49" t="str">
        <f t="shared" si="101"/>
        <v/>
      </c>
      <c r="H864" s="49" t="str">
        <f t="shared" si="102"/>
        <v/>
      </c>
      <c r="I864" s="119"/>
      <c r="J864" s="119"/>
      <c r="K864" s="119"/>
      <c r="L864" s="11"/>
      <c r="M864" s="65"/>
      <c r="N864" s="123"/>
      <c r="O864" s="123"/>
      <c r="P864" s="120"/>
      <c r="Q864" s="79"/>
      <c r="R864" s="123"/>
      <c r="S864" s="123"/>
      <c r="T864" s="123"/>
      <c r="U864" s="124" t="str">
        <f t="shared" si="98"/>
        <v/>
      </c>
      <c r="V864" s="116"/>
      <c r="W864" s="121"/>
    </row>
    <row r="865" spans="1:23" ht="25.05" customHeight="1" x14ac:dyDescent="0.3">
      <c r="A865" s="64">
        <v>861</v>
      </c>
      <c r="B865" s="60" t="str">
        <f t="shared" si="103"/>
        <v/>
      </c>
      <c r="C865" s="118" t="str">
        <f t="shared" si="104"/>
        <v/>
      </c>
      <c r="D865" s="41" t="str">
        <f t="shared" si="99"/>
        <v/>
      </c>
      <c r="E865" s="65"/>
      <c r="F865" s="38" t="str">
        <f t="shared" si="100"/>
        <v/>
      </c>
      <c r="G865" s="49" t="str">
        <f t="shared" si="101"/>
        <v/>
      </c>
      <c r="H865" s="49" t="str">
        <f t="shared" si="102"/>
        <v/>
      </c>
      <c r="I865" s="119"/>
      <c r="J865" s="119"/>
      <c r="K865" s="119"/>
      <c r="L865" s="11"/>
      <c r="M865" s="65"/>
      <c r="N865" s="123"/>
      <c r="O865" s="123"/>
      <c r="P865" s="120"/>
      <c r="Q865" s="79"/>
      <c r="R865" s="123"/>
      <c r="S865" s="123"/>
      <c r="T865" s="123"/>
      <c r="U865" s="124" t="str">
        <f t="shared" si="98"/>
        <v/>
      </c>
      <c r="V865" s="116"/>
      <c r="W865" s="121"/>
    </row>
    <row r="866" spans="1:23" ht="25.05" customHeight="1" x14ac:dyDescent="0.3">
      <c r="A866" s="64">
        <v>862</v>
      </c>
      <c r="B866" s="60" t="str">
        <f t="shared" si="103"/>
        <v/>
      </c>
      <c r="C866" s="118" t="str">
        <f t="shared" si="104"/>
        <v/>
      </c>
      <c r="D866" s="41" t="str">
        <f t="shared" si="99"/>
        <v/>
      </c>
      <c r="E866" s="65"/>
      <c r="F866" s="38" t="str">
        <f t="shared" si="100"/>
        <v/>
      </c>
      <c r="G866" s="49" t="str">
        <f t="shared" si="101"/>
        <v/>
      </c>
      <c r="H866" s="49" t="str">
        <f t="shared" si="102"/>
        <v/>
      </c>
      <c r="I866" s="119"/>
      <c r="J866" s="119"/>
      <c r="K866" s="119"/>
      <c r="L866" s="11"/>
      <c r="M866" s="65"/>
      <c r="N866" s="123"/>
      <c r="O866" s="123"/>
      <c r="P866" s="120"/>
      <c r="Q866" s="79"/>
      <c r="R866" s="123"/>
      <c r="S866" s="123"/>
      <c r="T866" s="123"/>
      <c r="U866" s="124" t="str">
        <f t="shared" si="98"/>
        <v/>
      </c>
      <c r="V866" s="116"/>
      <c r="W866" s="121"/>
    </row>
    <row r="867" spans="1:23" ht="25.05" customHeight="1" x14ac:dyDescent="0.3">
      <c r="A867" s="64">
        <v>863</v>
      </c>
      <c r="B867" s="60" t="str">
        <f t="shared" si="103"/>
        <v/>
      </c>
      <c r="C867" s="118" t="str">
        <f t="shared" si="104"/>
        <v/>
      </c>
      <c r="D867" s="41" t="str">
        <f t="shared" si="99"/>
        <v/>
      </c>
      <c r="E867" s="65"/>
      <c r="F867" s="38" t="str">
        <f t="shared" si="100"/>
        <v/>
      </c>
      <c r="G867" s="49" t="str">
        <f t="shared" si="101"/>
        <v/>
      </c>
      <c r="H867" s="49" t="str">
        <f t="shared" si="102"/>
        <v/>
      </c>
      <c r="I867" s="119"/>
      <c r="J867" s="119"/>
      <c r="K867" s="119"/>
      <c r="L867" s="11"/>
      <c r="M867" s="65"/>
      <c r="N867" s="123"/>
      <c r="O867" s="123"/>
      <c r="P867" s="120"/>
      <c r="Q867" s="79"/>
      <c r="R867" s="123"/>
      <c r="S867" s="123"/>
      <c r="T867" s="123"/>
      <c r="U867" s="124" t="str">
        <f t="shared" si="98"/>
        <v/>
      </c>
      <c r="V867" s="116"/>
      <c r="W867" s="121"/>
    </row>
    <row r="868" spans="1:23" ht="25.05" customHeight="1" x14ac:dyDescent="0.3">
      <c r="A868" s="64">
        <v>864</v>
      </c>
      <c r="B868" s="60" t="str">
        <f t="shared" si="103"/>
        <v/>
      </c>
      <c r="C868" s="118" t="str">
        <f t="shared" si="104"/>
        <v/>
      </c>
      <c r="D868" s="41" t="str">
        <f t="shared" si="99"/>
        <v/>
      </c>
      <c r="E868" s="65"/>
      <c r="F868" s="38" t="str">
        <f t="shared" si="100"/>
        <v/>
      </c>
      <c r="G868" s="49" t="str">
        <f t="shared" si="101"/>
        <v/>
      </c>
      <c r="H868" s="49" t="str">
        <f t="shared" si="102"/>
        <v/>
      </c>
      <c r="I868" s="119"/>
      <c r="J868" s="119"/>
      <c r="K868" s="119"/>
      <c r="L868" s="11"/>
      <c r="M868" s="65"/>
      <c r="N868" s="123"/>
      <c r="O868" s="123"/>
      <c r="P868" s="120"/>
      <c r="Q868" s="79"/>
      <c r="R868" s="123"/>
      <c r="S868" s="123"/>
      <c r="T868" s="123"/>
      <c r="U868" s="124" t="str">
        <f t="shared" si="98"/>
        <v/>
      </c>
      <c r="V868" s="116"/>
      <c r="W868" s="121"/>
    </row>
    <row r="869" spans="1:23" ht="25.05" customHeight="1" x14ac:dyDescent="0.3">
      <c r="A869" s="64">
        <v>865</v>
      </c>
      <c r="B869" s="60" t="str">
        <f t="shared" si="103"/>
        <v/>
      </c>
      <c r="C869" s="118" t="str">
        <f t="shared" si="104"/>
        <v/>
      </c>
      <c r="D869" s="41" t="str">
        <f t="shared" si="99"/>
        <v/>
      </c>
      <c r="E869" s="65"/>
      <c r="F869" s="38" t="str">
        <f t="shared" si="100"/>
        <v/>
      </c>
      <c r="G869" s="49" t="str">
        <f t="shared" si="101"/>
        <v/>
      </c>
      <c r="H869" s="49" t="str">
        <f t="shared" si="102"/>
        <v/>
      </c>
      <c r="I869" s="119"/>
      <c r="J869" s="119"/>
      <c r="K869" s="119"/>
      <c r="L869" s="11"/>
      <c r="M869" s="65"/>
      <c r="N869" s="123"/>
      <c r="O869" s="123"/>
      <c r="P869" s="120"/>
      <c r="Q869" s="79"/>
      <c r="R869" s="123"/>
      <c r="S869" s="123"/>
      <c r="T869" s="123"/>
      <c r="U869" s="124" t="str">
        <f t="shared" si="98"/>
        <v/>
      </c>
      <c r="V869" s="116"/>
      <c r="W869" s="121"/>
    </row>
    <row r="870" spans="1:23" ht="25.05" customHeight="1" x14ac:dyDescent="0.3">
      <c r="A870" s="64">
        <v>866</v>
      </c>
      <c r="B870" s="60" t="str">
        <f t="shared" si="103"/>
        <v/>
      </c>
      <c r="C870" s="118" t="str">
        <f t="shared" si="104"/>
        <v/>
      </c>
      <c r="D870" s="41" t="str">
        <f t="shared" si="99"/>
        <v/>
      </c>
      <c r="E870" s="65"/>
      <c r="F870" s="38" t="str">
        <f t="shared" si="100"/>
        <v/>
      </c>
      <c r="G870" s="49" t="str">
        <f t="shared" si="101"/>
        <v/>
      </c>
      <c r="H870" s="49" t="str">
        <f t="shared" si="102"/>
        <v/>
      </c>
      <c r="I870" s="119"/>
      <c r="J870" s="119"/>
      <c r="K870" s="119"/>
      <c r="L870" s="11"/>
      <c r="M870" s="65"/>
      <c r="N870" s="123"/>
      <c r="O870" s="123"/>
      <c r="P870" s="120"/>
      <c r="Q870" s="79"/>
      <c r="R870" s="123"/>
      <c r="S870" s="123"/>
      <c r="T870" s="123"/>
      <c r="U870" s="124" t="str">
        <f t="shared" si="98"/>
        <v/>
      </c>
      <c r="V870" s="116"/>
      <c r="W870" s="121"/>
    </row>
    <row r="871" spans="1:23" ht="25.05" customHeight="1" x14ac:dyDescent="0.3">
      <c r="A871" s="64">
        <v>867</v>
      </c>
      <c r="B871" s="60" t="str">
        <f t="shared" si="103"/>
        <v/>
      </c>
      <c r="C871" s="118" t="str">
        <f t="shared" si="104"/>
        <v/>
      </c>
      <c r="D871" s="41" t="str">
        <f t="shared" si="99"/>
        <v/>
      </c>
      <c r="E871" s="65"/>
      <c r="F871" s="38" t="str">
        <f t="shared" si="100"/>
        <v/>
      </c>
      <c r="G871" s="49" t="str">
        <f t="shared" si="101"/>
        <v/>
      </c>
      <c r="H871" s="49" t="str">
        <f t="shared" si="102"/>
        <v/>
      </c>
      <c r="I871" s="119"/>
      <c r="J871" s="119"/>
      <c r="K871" s="119"/>
      <c r="L871" s="11"/>
      <c r="M871" s="65"/>
      <c r="N871" s="123"/>
      <c r="O871" s="123"/>
      <c r="P871" s="120"/>
      <c r="Q871" s="79"/>
      <c r="R871" s="123"/>
      <c r="S871" s="123"/>
      <c r="T871" s="123"/>
      <c r="U871" s="124" t="str">
        <f t="shared" si="98"/>
        <v/>
      </c>
      <c r="V871" s="116"/>
      <c r="W871" s="121"/>
    </row>
    <row r="872" spans="1:23" ht="25.05" customHeight="1" x14ac:dyDescent="0.3">
      <c r="A872" s="64">
        <v>868</v>
      </c>
      <c r="B872" s="60" t="str">
        <f t="shared" si="103"/>
        <v/>
      </c>
      <c r="C872" s="118" t="str">
        <f t="shared" si="104"/>
        <v/>
      </c>
      <c r="D872" s="41" t="str">
        <f t="shared" si="99"/>
        <v/>
      </c>
      <c r="E872" s="65"/>
      <c r="F872" s="38" t="str">
        <f t="shared" si="100"/>
        <v/>
      </c>
      <c r="G872" s="49" t="str">
        <f t="shared" si="101"/>
        <v/>
      </c>
      <c r="H872" s="49" t="str">
        <f t="shared" si="102"/>
        <v/>
      </c>
      <c r="I872" s="119"/>
      <c r="J872" s="119"/>
      <c r="K872" s="119"/>
      <c r="L872" s="11"/>
      <c r="M872" s="65"/>
      <c r="N872" s="123"/>
      <c r="O872" s="123"/>
      <c r="P872" s="120"/>
      <c r="Q872" s="79"/>
      <c r="R872" s="123"/>
      <c r="S872" s="123"/>
      <c r="T872" s="123"/>
      <c r="U872" s="124" t="str">
        <f t="shared" si="98"/>
        <v/>
      </c>
      <c r="V872" s="116"/>
      <c r="W872" s="121"/>
    </row>
    <row r="873" spans="1:23" ht="25.05" customHeight="1" x14ac:dyDescent="0.3">
      <c r="A873" s="64">
        <v>869</v>
      </c>
      <c r="B873" s="60" t="str">
        <f t="shared" si="103"/>
        <v/>
      </c>
      <c r="C873" s="118" t="str">
        <f t="shared" si="104"/>
        <v/>
      </c>
      <c r="D873" s="41" t="str">
        <f t="shared" si="99"/>
        <v/>
      </c>
      <c r="E873" s="65"/>
      <c r="F873" s="38" t="str">
        <f t="shared" si="100"/>
        <v/>
      </c>
      <c r="G873" s="49" t="str">
        <f t="shared" si="101"/>
        <v/>
      </c>
      <c r="H873" s="49" t="str">
        <f t="shared" si="102"/>
        <v/>
      </c>
      <c r="I873" s="119"/>
      <c r="J873" s="119"/>
      <c r="K873" s="119"/>
      <c r="L873" s="11"/>
      <c r="M873" s="65"/>
      <c r="N873" s="123"/>
      <c r="O873" s="123"/>
      <c r="P873" s="120"/>
      <c r="Q873" s="79"/>
      <c r="R873" s="123"/>
      <c r="S873" s="123"/>
      <c r="T873" s="123"/>
      <c r="U873" s="124" t="str">
        <f t="shared" si="98"/>
        <v/>
      </c>
      <c r="V873" s="116"/>
      <c r="W873" s="121"/>
    </row>
    <row r="874" spans="1:23" ht="25.05" customHeight="1" x14ac:dyDescent="0.3">
      <c r="A874" s="64">
        <v>870</v>
      </c>
      <c r="B874" s="60" t="str">
        <f t="shared" si="103"/>
        <v/>
      </c>
      <c r="C874" s="118" t="str">
        <f t="shared" si="104"/>
        <v/>
      </c>
      <c r="D874" s="41" t="str">
        <f t="shared" si="99"/>
        <v/>
      </c>
      <c r="E874" s="65"/>
      <c r="F874" s="38" t="str">
        <f t="shared" si="100"/>
        <v/>
      </c>
      <c r="G874" s="49" t="str">
        <f t="shared" si="101"/>
        <v/>
      </c>
      <c r="H874" s="49" t="str">
        <f t="shared" si="102"/>
        <v/>
      </c>
      <c r="I874" s="119"/>
      <c r="J874" s="119"/>
      <c r="K874" s="119"/>
      <c r="L874" s="11"/>
      <c r="M874" s="65"/>
      <c r="N874" s="123"/>
      <c r="O874" s="123"/>
      <c r="P874" s="120"/>
      <c r="Q874" s="79"/>
      <c r="R874" s="123"/>
      <c r="S874" s="123"/>
      <c r="T874" s="123"/>
      <c r="U874" s="124" t="str">
        <f t="shared" si="98"/>
        <v/>
      </c>
      <c r="V874" s="116"/>
      <c r="W874" s="121"/>
    </row>
    <row r="875" spans="1:23" ht="25.05" customHeight="1" x14ac:dyDescent="0.3">
      <c r="A875" s="64">
        <v>871</v>
      </c>
      <c r="B875" s="60" t="str">
        <f t="shared" si="103"/>
        <v/>
      </c>
      <c r="C875" s="118" t="str">
        <f t="shared" si="104"/>
        <v/>
      </c>
      <c r="D875" s="41" t="str">
        <f t="shared" si="99"/>
        <v/>
      </c>
      <c r="E875" s="65"/>
      <c r="F875" s="38" t="str">
        <f t="shared" si="100"/>
        <v/>
      </c>
      <c r="G875" s="49" t="str">
        <f t="shared" si="101"/>
        <v/>
      </c>
      <c r="H875" s="49" t="str">
        <f t="shared" si="102"/>
        <v/>
      </c>
      <c r="I875" s="119"/>
      <c r="J875" s="119"/>
      <c r="K875" s="119"/>
      <c r="L875" s="11"/>
      <c r="M875" s="65"/>
      <c r="N875" s="123"/>
      <c r="O875" s="123"/>
      <c r="P875" s="120"/>
      <c r="Q875" s="79"/>
      <c r="R875" s="123"/>
      <c r="S875" s="123"/>
      <c r="T875" s="123"/>
      <c r="U875" s="124" t="str">
        <f t="shared" si="98"/>
        <v/>
      </c>
      <c r="V875" s="116"/>
      <c r="W875" s="121"/>
    </row>
    <row r="876" spans="1:23" ht="25.05" customHeight="1" x14ac:dyDescent="0.3">
      <c r="A876" s="64">
        <v>872</v>
      </c>
      <c r="B876" s="60" t="str">
        <f t="shared" si="103"/>
        <v/>
      </c>
      <c r="C876" s="118" t="str">
        <f t="shared" si="104"/>
        <v/>
      </c>
      <c r="D876" s="41" t="str">
        <f t="shared" si="99"/>
        <v/>
      </c>
      <c r="E876" s="65"/>
      <c r="F876" s="38" t="str">
        <f t="shared" si="100"/>
        <v/>
      </c>
      <c r="G876" s="49" t="str">
        <f t="shared" si="101"/>
        <v/>
      </c>
      <c r="H876" s="49" t="str">
        <f t="shared" si="102"/>
        <v/>
      </c>
      <c r="I876" s="119"/>
      <c r="J876" s="119"/>
      <c r="K876" s="119"/>
      <c r="L876" s="11"/>
      <c r="M876" s="65"/>
      <c r="N876" s="123"/>
      <c r="O876" s="123"/>
      <c r="P876" s="120"/>
      <c r="Q876" s="79"/>
      <c r="R876" s="123"/>
      <c r="S876" s="123"/>
      <c r="T876" s="123"/>
      <c r="U876" s="124" t="str">
        <f t="shared" si="98"/>
        <v/>
      </c>
      <c r="V876" s="116"/>
      <c r="W876" s="121"/>
    </row>
    <row r="877" spans="1:23" ht="25.05" customHeight="1" x14ac:dyDescent="0.3">
      <c r="A877" s="64">
        <v>873</v>
      </c>
      <c r="B877" s="60" t="str">
        <f t="shared" si="103"/>
        <v/>
      </c>
      <c r="C877" s="118" t="str">
        <f t="shared" si="104"/>
        <v/>
      </c>
      <c r="D877" s="41" t="str">
        <f t="shared" si="99"/>
        <v/>
      </c>
      <c r="E877" s="65"/>
      <c r="F877" s="38" t="str">
        <f t="shared" si="100"/>
        <v/>
      </c>
      <c r="G877" s="49" t="str">
        <f t="shared" si="101"/>
        <v/>
      </c>
      <c r="H877" s="49" t="str">
        <f t="shared" si="102"/>
        <v/>
      </c>
      <c r="I877" s="119"/>
      <c r="J877" s="119"/>
      <c r="K877" s="119"/>
      <c r="L877" s="11"/>
      <c r="M877" s="65"/>
      <c r="N877" s="123"/>
      <c r="O877" s="123"/>
      <c r="P877" s="120"/>
      <c r="Q877" s="79"/>
      <c r="R877" s="123"/>
      <c r="S877" s="123"/>
      <c r="T877" s="123"/>
      <c r="U877" s="124" t="str">
        <f t="shared" si="98"/>
        <v/>
      </c>
      <c r="V877" s="116"/>
      <c r="W877" s="121"/>
    </row>
    <row r="878" spans="1:23" ht="25.05" customHeight="1" x14ac:dyDescent="0.3">
      <c r="A878" s="64">
        <v>874</v>
      </c>
      <c r="B878" s="60" t="str">
        <f t="shared" si="103"/>
        <v/>
      </c>
      <c r="C878" s="118" t="str">
        <f t="shared" si="104"/>
        <v/>
      </c>
      <c r="D878" s="41" t="str">
        <f t="shared" si="99"/>
        <v/>
      </c>
      <c r="E878" s="65"/>
      <c r="F878" s="38" t="str">
        <f t="shared" si="100"/>
        <v/>
      </c>
      <c r="G878" s="49" t="str">
        <f t="shared" si="101"/>
        <v/>
      </c>
      <c r="H878" s="49" t="str">
        <f t="shared" si="102"/>
        <v/>
      </c>
      <c r="I878" s="119"/>
      <c r="J878" s="119"/>
      <c r="K878" s="119"/>
      <c r="L878" s="11"/>
      <c r="M878" s="65"/>
      <c r="N878" s="123"/>
      <c r="O878" s="123"/>
      <c r="P878" s="120"/>
      <c r="Q878" s="79"/>
      <c r="R878" s="123"/>
      <c r="S878" s="123"/>
      <c r="T878" s="123"/>
      <c r="U878" s="124" t="str">
        <f t="shared" si="98"/>
        <v/>
      </c>
      <c r="V878" s="116"/>
      <c r="W878" s="121"/>
    </row>
    <row r="879" spans="1:23" ht="25.05" customHeight="1" x14ac:dyDescent="0.3">
      <c r="A879" s="64">
        <v>875</v>
      </c>
      <c r="B879" s="60" t="str">
        <f t="shared" si="103"/>
        <v/>
      </c>
      <c r="C879" s="118" t="str">
        <f t="shared" si="104"/>
        <v/>
      </c>
      <c r="D879" s="41" t="str">
        <f t="shared" si="99"/>
        <v/>
      </c>
      <c r="E879" s="65"/>
      <c r="F879" s="38" t="str">
        <f t="shared" si="100"/>
        <v/>
      </c>
      <c r="G879" s="49" t="str">
        <f t="shared" si="101"/>
        <v/>
      </c>
      <c r="H879" s="49" t="str">
        <f t="shared" si="102"/>
        <v/>
      </c>
      <c r="I879" s="119"/>
      <c r="J879" s="119"/>
      <c r="K879" s="119"/>
      <c r="L879" s="11"/>
      <c r="M879" s="65"/>
      <c r="N879" s="123"/>
      <c r="O879" s="123"/>
      <c r="P879" s="120"/>
      <c r="Q879" s="79"/>
      <c r="R879" s="123"/>
      <c r="S879" s="123"/>
      <c r="T879" s="123"/>
      <c r="U879" s="124" t="str">
        <f t="shared" si="98"/>
        <v/>
      </c>
      <c r="V879" s="116"/>
      <c r="W879" s="121"/>
    </row>
    <row r="880" spans="1:23" ht="25.05" customHeight="1" x14ac:dyDescent="0.3">
      <c r="A880" s="64">
        <v>876</v>
      </c>
      <c r="B880" s="60" t="str">
        <f t="shared" si="103"/>
        <v/>
      </c>
      <c r="C880" s="118" t="str">
        <f t="shared" si="104"/>
        <v/>
      </c>
      <c r="D880" s="41" t="str">
        <f t="shared" si="99"/>
        <v/>
      </c>
      <c r="E880" s="65"/>
      <c r="F880" s="38" t="str">
        <f t="shared" si="100"/>
        <v/>
      </c>
      <c r="G880" s="49" t="str">
        <f t="shared" si="101"/>
        <v/>
      </c>
      <c r="H880" s="49" t="str">
        <f t="shared" si="102"/>
        <v/>
      </c>
      <c r="I880" s="119"/>
      <c r="J880" s="119"/>
      <c r="K880" s="119"/>
      <c r="L880" s="11"/>
      <c r="M880" s="65"/>
      <c r="N880" s="123"/>
      <c r="O880" s="123"/>
      <c r="P880" s="120"/>
      <c r="Q880" s="79"/>
      <c r="R880" s="123"/>
      <c r="S880" s="123"/>
      <c r="T880" s="123"/>
      <c r="U880" s="124" t="str">
        <f t="shared" si="98"/>
        <v/>
      </c>
      <c r="V880" s="116"/>
      <c r="W880" s="121"/>
    </row>
    <row r="881" spans="1:23" ht="25.05" customHeight="1" x14ac:dyDescent="0.3">
      <c r="A881" s="64">
        <v>877</v>
      </c>
      <c r="B881" s="60" t="str">
        <f t="shared" si="103"/>
        <v/>
      </c>
      <c r="C881" s="118" t="str">
        <f t="shared" si="104"/>
        <v/>
      </c>
      <c r="D881" s="41" t="str">
        <f t="shared" si="99"/>
        <v/>
      </c>
      <c r="E881" s="65"/>
      <c r="F881" s="38" t="str">
        <f t="shared" si="100"/>
        <v/>
      </c>
      <c r="G881" s="49" t="str">
        <f t="shared" si="101"/>
        <v/>
      </c>
      <c r="H881" s="49" t="str">
        <f t="shared" si="102"/>
        <v/>
      </c>
      <c r="I881" s="119"/>
      <c r="J881" s="119"/>
      <c r="K881" s="119"/>
      <c r="L881" s="11"/>
      <c r="M881" s="65"/>
      <c r="N881" s="123"/>
      <c r="O881" s="123"/>
      <c r="P881" s="120"/>
      <c r="Q881" s="79"/>
      <c r="R881" s="123"/>
      <c r="S881" s="123"/>
      <c r="T881" s="123"/>
      <c r="U881" s="124" t="str">
        <f t="shared" si="98"/>
        <v/>
      </c>
      <c r="V881" s="116"/>
      <c r="W881" s="121"/>
    </row>
    <row r="882" spans="1:23" ht="25.05" customHeight="1" x14ac:dyDescent="0.3">
      <c r="A882" s="64">
        <v>878</v>
      </c>
      <c r="B882" s="60" t="str">
        <f t="shared" si="103"/>
        <v/>
      </c>
      <c r="C882" s="118" t="str">
        <f t="shared" si="104"/>
        <v/>
      </c>
      <c r="D882" s="41" t="str">
        <f t="shared" si="99"/>
        <v/>
      </c>
      <c r="E882" s="65"/>
      <c r="F882" s="38" t="str">
        <f t="shared" si="100"/>
        <v/>
      </c>
      <c r="G882" s="49" t="str">
        <f t="shared" si="101"/>
        <v/>
      </c>
      <c r="H882" s="49" t="str">
        <f t="shared" si="102"/>
        <v/>
      </c>
      <c r="I882" s="119"/>
      <c r="J882" s="119"/>
      <c r="K882" s="119"/>
      <c r="L882" s="11"/>
      <c r="M882" s="65"/>
      <c r="N882" s="123"/>
      <c r="O882" s="123"/>
      <c r="P882" s="120"/>
      <c r="Q882" s="79"/>
      <c r="R882" s="123"/>
      <c r="S882" s="123"/>
      <c r="T882" s="123"/>
      <c r="U882" s="124" t="str">
        <f t="shared" si="98"/>
        <v/>
      </c>
      <c r="V882" s="116"/>
      <c r="W882" s="121"/>
    </row>
    <row r="883" spans="1:23" ht="25.05" customHeight="1" x14ac:dyDescent="0.3">
      <c r="A883" s="64">
        <v>879</v>
      </c>
      <c r="B883" s="60" t="str">
        <f t="shared" si="103"/>
        <v/>
      </c>
      <c r="C883" s="118" t="str">
        <f t="shared" si="104"/>
        <v/>
      </c>
      <c r="D883" s="41" t="str">
        <f t="shared" si="99"/>
        <v/>
      </c>
      <c r="E883" s="65"/>
      <c r="F883" s="38" t="str">
        <f t="shared" si="100"/>
        <v/>
      </c>
      <c r="G883" s="49" t="str">
        <f t="shared" si="101"/>
        <v/>
      </c>
      <c r="H883" s="49" t="str">
        <f t="shared" si="102"/>
        <v/>
      </c>
      <c r="I883" s="119"/>
      <c r="J883" s="119"/>
      <c r="K883" s="119"/>
      <c r="L883" s="11"/>
      <c r="M883" s="65"/>
      <c r="N883" s="123"/>
      <c r="O883" s="123"/>
      <c r="P883" s="120"/>
      <c r="Q883" s="79"/>
      <c r="R883" s="123"/>
      <c r="S883" s="123"/>
      <c r="T883" s="123"/>
      <c r="U883" s="124" t="str">
        <f t="shared" si="98"/>
        <v/>
      </c>
      <c r="V883" s="116"/>
      <c r="W883" s="121"/>
    </row>
    <row r="884" spans="1:23" ht="25.05" customHeight="1" x14ac:dyDescent="0.3">
      <c r="A884" s="64">
        <v>880</v>
      </c>
      <c r="B884" s="60" t="str">
        <f t="shared" si="103"/>
        <v/>
      </c>
      <c r="C884" s="118" t="str">
        <f t="shared" si="104"/>
        <v/>
      </c>
      <c r="D884" s="41" t="str">
        <f t="shared" si="99"/>
        <v/>
      </c>
      <c r="E884" s="65"/>
      <c r="F884" s="38" t="str">
        <f t="shared" si="100"/>
        <v/>
      </c>
      <c r="G884" s="49" t="str">
        <f t="shared" si="101"/>
        <v/>
      </c>
      <c r="H884" s="49" t="str">
        <f t="shared" si="102"/>
        <v/>
      </c>
      <c r="I884" s="119"/>
      <c r="J884" s="119"/>
      <c r="K884" s="119"/>
      <c r="L884" s="11"/>
      <c r="M884" s="65"/>
      <c r="N884" s="123"/>
      <c r="O884" s="123"/>
      <c r="P884" s="120"/>
      <c r="Q884" s="79"/>
      <c r="R884" s="123"/>
      <c r="S884" s="123"/>
      <c r="T884" s="123"/>
      <c r="U884" s="124" t="str">
        <f t="shared" si="98"/>
        <v/>
      </c>
      <c r="V884" s="116"/>
      <c r="W884" s="121"/>
    </row>
    <row r="885" spans="1:23" ht="25.05" customHeight="1" x14ac:dyDescent="0.3">
      <c r="A885" s="64">
        <v>881</v>
      </c>
      <c r="B885" s="60" t="str">
        <f t="shared" si="103"/>
        <v/>
      </c>
      <c r="C885" s="118" t="str">
        <f t="shared" si="104"/>
        <v/>
      </c>
      <c r="D885" s="41" t="str">
        <f t="shared" si="99"/>
        <v/>
      </c>
      <c r="E885" s="65"/>
      <c r="F885" s="38" t="str">
        <f t="shared" si="100"/>
        <v/>
      </c>
      <c r="G885" s="49" t="str">
        <f t="shared" si="101"/>
        <v/>
      </c>
      <c r="H885" s="49" t="str">
        <f t="shared" si="102"/>
        <v/>
      </c>
      <c r="I885" s="119"/>
      <c r="J885" s="119"/>
      <c r="K885" s="119"/>
      <c r="L885" s="11"/>
      <c r="M885" s="65"/>
      <c r="N885" s="123"/>
      <c r="O885" s="123"/>
      <c r="P885" s="120"/>
      <c r="Q885" s="79"/>
      <c r="R885" s="123"/>
      <c r="S885" s="123"/>
      <c r="T885" s="123"/>
      <c r="U885" s="124" t="str">
        <f t="shared" si="98"/>
        <v/>
      </c>
      <c r="V885" s="116"/>
      <c r="W885" s="121"/>
    </row>
    <row r="886" spans="1:23" ht="25.05" customHeight="1" x14ac:dyDescent="0.3">
      <c r="A886" s="64">
        <v>882</v>
      </c>
      <c r="B886" s="60" t="str">
        <f t="shared" si="103"/>
        <v/>
      </c>
      <c r="C886" s="118" t="str">
        <f t="shared" si="104"/>
        <v/>
      </c>
      <c r="D886" s="41" t="str">
        <f t="shared" si="99"/>
        <v/>
      </c>
      <c r="E886" s="65"/>
      <c r="F886" s="38" t="str">
        <f t="shared" si="100"/>
        <v/>
      </c>
      <c r="G886" s="49" t="str">
        <f t="shared" si="101"/>
        <v/>
      </c>
      <c r="H886" s="49" t="str">
        <f t="shared" si="102"/>
        <v/>
      </c>
      <c r="I886" s="119"/>
      <c r="J886" s="119"/>
      <c r="K886" s="119"/>
      <c r="L886" s="11"/>
      <c r="M886" s="65"/>
      <c r="N886" s="123"/>
      <c r="O886" s="123"/>
      <c r="P886" s="120"/>
      <c r="Q886" s="79"/>
      <c r="R886" s="123"/>
      <c r="S886" s="123"/>
      <c r="T886" s="123"/>
      <c r="U886" s="124" t="str">
        <f t="shared" si="98"/>
        <v/>
      </c>
      <c r="V886" s="116"/>
      <c r="W886" s="121"/>
    </row>
    <row r="887" spans="1:23" ht="25.05" customHeight="1" x14ac:dyDescent="0.3">
      <c r="A887" s="64">
        <v>883</v>
      </c>
      <c r="B887" s="60" t="str">
        <f t="shared" si="103"/>
        <v/>
      </c>
      <c r="C887" s="118" t="str">
        <f t="shared" si="104"/>
        <v/>
      </c>
      <c r="D887" s="41" t="str">
        <f t="shared" si="99"/>
        <v/>
      </c>
      <c r="E887" s="65"/>
      <c r="F887" s="38" t="str">
        <f t="shared" si="100"/>
        <v/>
      </c>
      <c r="G887" s="49" t="str">
        <f t="shared" si="101"/>
        <v/>
      </c>
      <c r="H887" s="49" t="str">
        <f t="shared" si="102"/>
        <v/>
      </c>
      <c r="I887" s="119"/>
      <c r="J887" s="119"/>
      <c r="K887" s="119"/>
      <c r="L887" s="11"/>
      <c r="M887" s="65"/>
      <c r="N887" s="123"/>
      <c r="O887" s="123"/>
      <c r="P887" s="120"/>
      <c r="Q887" s="79"/>
      <c r="R887" s="123"/>
      <c r="S887" s="123"/>
      <c r="T887" s="123"/>
      <c r="U887" s="124" t="str">
        <f t="shared" si="98"/>
        <v/>
      </c>
      <c r="V887" s="116"/>
      <c r="W887" s="121"/>
    </row>
    <row r="888" spans="1:23" ht="25.05" customHeight="1" x14ac:dyDescent="0.3">
      <c r="A888" s="64">
        <v>884</v>
      </c>
      <c r="B888" s="60" t="str">
        <f t="shared" si="103"/>
        <v/>
      </c>
      <c r="C888" s="118" t="str">
        <f t="shared" si="104"/>
        <v/>
      </c>
      <c r="D888" s="41" t="str">
        <f t="shared" si="99"/>
        <v/>
      </c>
      <c r="E888" s="65"/>
      <c r="F888" s="38" t="str">
        <f t="shared" si="100"/>
        <v/>
      </c>
      <c r="G888" s="49" t="str">
        <f t="shared" si="101"/>
        <v/>
      </c>
      <c r="H888" s="49" t="str">
        <f t="shared" si="102"/>
        <v/>
      </c>
      <c r="I888" s="119"/>
      <c r="J888" s="119"/>
      <c r="K888" s="119"/>
      <c r="L888" s="11"/>
      <c r="M888" s="65"/>
      <c r="N888" s="123"/>
      <c r="O888" s="123"/>
      <c r="P888" s="120"/>
      <c r="Q888" s="79"/>
      <c r="R888" s="123"/>
      <c r="S888" s="123"/>
      <c r="T888" s="123"/>
      <c r="U888" s="124" t="str">
        <f t="shared" si="98"/>
        <v/>
      </c>
      <c r="V888" s="116"/>
      <c r="W888" s="121"/>
    </row>
    <row r="889" spans="1:23" ht="25.05" customHeight="1" x14ac:dyDescent="0.3">
      <c r="A889" s="64">
        <v>885</v>
      </c>
      <c r="B889" s="60" t="str">
        <f t="shared" si="103"/>
        <v/>
      </c>
      <c r="C889" s="118" t="str">
        <f t="shared" si="104"/>
        <v/>
      </c>
      <c r="D889" s="41" t="str">
        <f t="shared" si="99"/>
        <v/>
      </c>
      <c r="E889" s="65"/>
      <c r="F889" s="38" t="str">
        <f t="shared" si="100"/>
        <v/>
      </c>
      <c r="G889" s="49" t="str">
        <f t="shared" si="101"/>
        <v/>
      </c>
      <c r="H889" s="49" t="str">
        <f t="shared" si="102"/>
        <v/>
      </c>
      <c r="I889" s="119"/>
      <c r="J889" s="119"/>
      <c r="K889" s="119"/>
      <c r="L889" s="11"/>
      <c r="M889" s="65"/>
      <c r="N889" s="123"/>
      <c r="O889" s="123"/>
      <c r="P889" s="120"/>
      <c r="Q889" s="79"/>
      <c r="R889" s="123"/>
      <c r="S889" s="123"/>
      <c r="T889" s="123"/>
      <c r="U889" s="124" t="str">
        <f t="shared" si="98"/>
        <v/>
      </c>
      <c r="V889" s="116"/>
      <c r="W889" s="121"/>
    </row>
    <row r="890" spans="1:23" ht="25.05" customHeight="1" x14ac:dyDescent="0.3">
      <c r="A890" s="64">
        <v>886</v>
      </c>
      <c r="B890" s="60" t="str">
        <f t="shared" si="103"/>
        <v/>
      </c>
      <c r="C890" s="118" t="str">
        <f t="shared" si="104"/>
        <v/>
      </c>
      <c r="D890" s="41" t="str">
        <f t="shared" si="99"/>
        <v/>
      </c>
      <c r="E890" s="65"/>
      <c r="F890" s="38" t="str">
        <f t="shared" si="100"/>
        <v/>
      </c>
      <c r="G890" s="49" t="str">
        <f t="shared" si="101"/>
        <v/>
      </c>
      <c r="H890" s="49" t="str">
        <f t="shared" si="102"/>
        <v/>
      </c>
      <c r="I890" s="119"/>
      <c r="J890" s="119"/>
      <c r="K890" s="119"/>
      <c r="L890" s="11"/>
      <c r="M890" s="65"/>
      <c r="N890" s="123"/>
      <c r="O890" s="123"/>
      <c r="P890" s="120"/>
      <c r="Q890" s="79"/>
      <c r="R890" s="123"/>
      <c r="S890" s="123"/>
      <c r="T890" s="123"/>
      <c r="U890" s="124" t="str">
        <f t="shared" si="98"/>
        <v/>
      </c>
      <c r="V890" s="116"/>
      <c r="W890" s="121"/>
    </row>
    <row r="891" spans="1:23" ht="25.05" customHeight="1" x14ac:dyDescent="0.3">
      <c r="A891" s="64">
        <v>887</v>
      </c>
      <c r="B891" s="60" t="str">
        <f t="shared" si="103"/>
        <v/>
      </c>
      <c r="C891" s="118" t="str">
        <f t="shared" si="104"/>
        <v/>
      </c>
      <c r="D891" s="41" t="str">
        <f t="shared" si="99"/>
        <v/>
      </c>
      <c r="E891" s="65"/>
      <c r="F891" s="38" t="str">
        <f t="shared" si="100"/>
        <v/>
      </c>
      <c r="G891" s="49" t="str">
        <f t="shared" si="101"/>
        <v/>
      </c>
      <c r="H891" s="49" t="str">
        <f t="shared" si="102"/>
        <v/>
      </c>
      <c r="I891" s="119"/>
      <c r="J891" s="119"/>
      <c r="K891" s="119"/>
      <c r="L891" s="11"/>
      <c r="M891" s="65"/>
      <c r="N891" s="123"/>
      <c r="O891" s="123"/>
      <c r="P891" s="120"/>
      <c r="Q891" s="79"/>
      <c r="R891" s="123"/>
      <c r="S891" s="123"/>
      <c r="T891" s="123"/>
      <c r="U891" s="124" t="str">
        <f t="shared" si="98"/>
        <v/>
      </c>
      <c r="V891" s="116"/>
      <c r="W891" s="121"/>
    </row>
    <row r="892" spans="1:23" ht="25.05" customHeight="1" x14ac:dyDescent="0.3">
      <c r="A892" s="64">
        <v>888</v>
      </c>
      <c r="B892" s="60" t="str">
        <f t="shared" si="103"/>
        <v/>
      </c>
      <c r="C892" s="118" t="str">
        <f t="shared" si="104"/>
        <v/>
      </c>
      <c r="D892" s="41" t="str">
        <f t="shared" si="99"/>
        <v/>
      </c>
      <c r="E892" s="65"/>
      <c r="F892" s="38" t="str">
        <f t="shared" si="100"/>
        <v/>
      </c>
      <c r="G892" s="49" t="str">
        <f t="shared" si="101"/>
        <v/>
      </c>
      <c r="H892" s="49" t="str">
        <f t="shared" si="102"/>
        <v/>
      </c>
      <c r="I892" s="119"/>
      <c r="J892" s="119"/>
      <c r="K892" s="119"/>
      <c r="L892" s="11"/>
      <c r="M892" s="65"/>
      <c r="N892" s="123"/>
      <c r="O892" s="123"/>
      <c r="P892" s="120"/>
      <c r="Q892" s="79"/>
      <c r="R892" s="123"/>
      <c r="S892" s="123"/>
      <c r="T892" s="123"/>
      <c r="U892" s="124" t="str">
        <f t="shared" si="98"/>
        <v/>
      </c>
      <c r="V892" s="116"/>
      <c r="W892" s="121"/>
    </row>
    <row r="893" spans="1:23" ht="25.05" customHeight="1" x14ac:dyDescent="0.3">
      <c r="A893" s="64">
        <v>889</v>
      </c>
      <c r="B893" s="60" t="str">
        <f t="shared" si="103"/>
        <v/>
      </c>
      <c r="C893" s="118" t="str">
        <f t="shared" si="104"/>
        <v/>
      </c>
      <c r="D893" s="41" t="str">
        <f t="shared" si="99"/>
        <v/>
      </c>
      <c r="E893" s="65"/>
      <c r="F893" s="38" t="str">
        <f t="shared" si="100"/>
        <v/>
      </c>
      <c r="G893" s="49" t="str">
        <f t="shared" si="101"/>
        <v/>
      </c>
      <c r="H893" s="49" t="str">
        <f t="shared" si="102"/>
        <v/>
      </c>
      <c r="I893" s="119"/>
      <c r="J893" s="119"/>
      <c r="K893" s="119"/>
      <c r="L893" s="11"/>
      <c r="M893" s="65"/>
      <c r="N893" s="123"/>
      <c r="O893" s="123"/>
      <c r="P893" s="120"/>
      <c r="Q893" s="79"/>
      <c r="R893" s="123"/>
      <c r="S893" s="123"/>
      <c r="T893" s="123"/>
      <c r="U893" s="124" t="str">
        <f t="shared" si="98"/>
        <v/>
      </c>
      <c r="V893" s="116"/>
      <c r="W893" s="121"/>
    </row>
    <row r="894" spans="1:23" ht="25.05" customHeight="1" x14ac:dyDescent="0.3">
      <c r="A894" s="64">
        <v>890</v>
      </c>
      <c r="B894" s="60" t="str">
        <f t="shared" si="103"/>
        <v/>
      </c>
      <c r="C894" s="118" t="str">
        <f t="shared" si="104"/>
        <v/>
      </c>
      <c r="D894" s="41" t="str">
        <f t="shared" si="99"/>
        <v/>
      </c>
      <c r="E894" s="65"/>
      <c r="F894" s="38" t="str">
        <f t="shared" si="100"/>
        <v/>
      </c>
      <c r="G894" s="49" t="str">
        <f t="shared" si="101"/>
        <v/>
      </c>
      <c r="H894" s="49" t="str">
        <f t="shared" si="102"/>
        <v/>
      </c>
      <c r="I894" s="119"/>
      <c r="J894" s="119"/>
      <c r="K894" s="119"/>
      <c r="L894" s="11"/>
      <c r="M894" s="65"/>
      <c r="N894" s="123"/>
      <c r="O894" s="123"/>
      <c r="P894" s="120"/>
      <c r="Q894" s="79"/>
      <c r="R894" s="123"/>
      <c r="S894" s="123"/>
      <c r="T894" s="123"/>
      <c r="U894" s="124" t="str">
        <f t="shared" si="98"/>
        <v/>
      </c>
      <c r="V894" s="116"/>
      <c r="W894" s="121"/>
    </row>
    <row r="895" spans="1:23" ht="25.05" customHeight="1" x14ac:dyDescent="0.3">
      <c r="A895" s="64">
        <v>891</v>
      </c>
      <c r="B895" s="60" t="str">
        <f t="shared" si="103"/>
        <v/>
      </c>
      <c r="C895" s="118" t="str">
        <f t="shared" si="104"/>
        <v/>
      </c>
      <c r="D895" s="41" t="str">
        <f t="shared" si="99"/>
        <v/>
      </c>
      <c r="E895" s="65"/>
      <c r="F895" s="38" t="str">
        <f t="shared" si="100"/>
        <v/>
      </c>
      <c r="G895" s="49" t="str">
        <f t="shared" si="101"/>
        <v/>
      </c>
      <c r="H895" s="49" t="str">
        <f t="shared" si="102"/>
        <v/>
      </c>
      <c r="I895" s="119"/>
      <c r="J895" s="119"/>
      <c r="K895" s="119"/>
      <c r="L895" s="11"/>
      <c r="M895" s="65"/>
      <c r="N895" s="123"/>
      <c r="O895" s="123"/>
      <c r="P895" s="120"/>
      <c r="Q895" s="79"/>
      <c r="R895" s="123"/>
      <c r="S895" s="123"/>
      <c r="T895" s="123"/>
      <c r="U895" s="124" t="str">
        <f t="shared" si="98"/>
        <v/>
      </c>
      <c r="V895" s="116"/>
      <c r="W895" s="121"/>
    </row>
    <row r="896" spans="1:23" ht="25.05" customHeight="1" x14ac:dyDescent="0.3">
      <c r="A896" s="64">
        <v>892</v>
      </c>
      <c r="B896" s="60" t="str">
        <f t="shared" si="103"/>
        <v/>
      </c>
      <c r="C896" s="118" t="str">
        <f t="shared" si="104"/>
        <v/>
      </c>
      <c r="D896" s="41" t="str">
        <f t="shared" si="99"/>
        <v/>
      </c>
      <c r="E896" s="65"/>
      <c r="F896" s="38" t="str">
        <f t="shared" si="100"/>
        <v/>
      </c>
      <c r="G896" s="49" t="str">
        <f t="shared" si="101"/>
        <v/>
      </c>
      <c r="H896" s="49" t="str">
        <f t="shared" si="102"/>
        <v/>
      </c>
      <c r="I896" s="119"/>
      <c r="J896" s="119"/>
      <c r="K896" s="119"/>
      <c r="L896" s="11"/>
      <c r="M896" s="65"/>
      <c r="N896" s="123"/>
      <c r="O896" s="123"/>
      <c r="P896" s="120"/>
      <c r="Q896" s="79"/>
      <c r="R896" s="123"/>
      <c r="S896" s="123"/>
      <c r="T896" s="123"/>
      <c r="U896" s="124" t="str">
        <f t="shared" si="98"/>
        <v/>
      </c>
      <c r="V896" s="116"/>
      <c r="W896" s="121"/>
    </row>
    <row r="897" spans="1:23" ht="25.05" customHeight="1" x14ac:dyDescent="0.3">
      <c r="A897" s="64">
        <v>893</v>
      </c>
      <c r="B897" s="60" t="str">
        <f t="shared" si="103"/>
        <v/>
      </c>
      <c r="C897" s="118" t="str">
        <f t="shared" si="104"/>
        <v/>
      </c>
      <c r="D897" s="41" t="str">
        <f t="shared" si="99"/>
        <v/>
      </c>
      <c r="E897" s="65"/>
      <c r="F897" s="38" t="str">
        <f t="shared" si="100"/>
        <v/>
      </c>
      <c r="G897" s="49" t="str">
        <f t="shared" si="101"/>
        <v/>
      </c>
      <c r="H897" s="49" t="str">
        <f t="shared" si="102"/>
        <v/>
      </c>
      <c r="I897" s="119"/>
      <c r="J897" s="119"/>
      <c r="K897" s="119"/>
      <c r="L897" s="11"/>
      <c r="M897" s="65"/>
      <c r="N897" s="123"/>
      <c r="O897" s="123"/>
      <c r="P897" s="120"/>
      <c r="Q897" s="79"/>
      <c r="R897" s="123"/>
      <c r="S897" s="123"/>
      <c r="T897" s="123"/>
      <c r="U897" s="124" t="str">
        <f t="shared" si="98"/>
        <v/>
      </c>
      <c r="V897" s="116"/>
      <c r="W897" s="121"/>
    </row>
    <row r="898" spans="1:23" ht="25.05" customHeight="1" x14ac:dyDescent="0.3">
      <c r="A898" s="64">
        <v>894</v>
      </c>
      <c r="B898" s="60" t="str">
        <f t="shared" si="103"/>
        <v/>
      </c>
      <c r="C898" s="118" t="str">
        <f t="shared" si="104"/>
        <v/>
      </c>
      <c r="D898" s="41" t="str">
        <f t="shared" si="99"/>
        <v/>
      </c>
      <c r="E898" s="65"/>
      <c r="F898" s="38" t="str">
        <f t="shared" si="100"/>
        <v/>
      </c>
      <c r="G898" s="49" t="str">
        <f t="shared" si="101"/>
        <v/>
      </c>
      <c r="H898" s="49" t="str">
        <f t="shared" si="102"/>
        <v/>
      </c>
      <c r="I898" s="119"/>
      <c r="J898" s="119"/>
      <c r="K898" s="119"/>
      <c r="L898" s="11"/>
      <c r="M898" s="65"/>
      <c r="N898" s="123"/>
      <c r="O898" s="123"/>
      <c r="P898" s="120"/>
      <c r="Q898" s="79"/>
      <c r="R898" s="123"/>
      <c r="S898" s="123"/>
      <c r="T898" s="123"/>
      <c r="U898" s="124" t="str">
        <f t="shared" si="98"/>
        <v/>
      </c>
      <c r="V898" s="116"/>
      <c r="W898" s="121"/>
    </row>
    <row r="899" spans="1:23" ht="25.05" customHeight="1" x14ac:dyDescent="0.3">
      <c r="A899" s="64">
        <v>895</v>
      </c>
      <c r="B899" s="60" t="str">
        <f t="shared" si="103"/>
        <v/>
      </c>
      <c r="C899" s="118" t="str">
        <f t="shared" si="104"/>
        <v/>
      </c>
      <c r="D899" s="41" t="str">
        <f t="shared" si="99"/>
        <v/>
      </c>
      <c r="E899" s="65"/>
      <c r="F899" s="38" t="str">
        <f t="shared" si="100"/>
        <v/>
      </c>
      <c r="G899" s="49" t="str">
        <f t="shared" si="101"/>
        <v/>
      </c>
      <c r="H899" s="49" t="str">
        <f t="shared" si="102"/>
        <v/>
      </c>
      <c r="I899" s="119"/>
      <c r="J899" s="119"/>
      <c r="K899" s="119"/>
      <c r="L899" s="11"/>
      <c r="M899" s="65"/>
      <c r="N899" s="123"/>
      <c r="O899" s="123"/>
      <c r="P899" s="120"/>
      <c r="Q899" s="79"/>
      <c r="R899" s="123"/>
      <c r="S899" s="123"/>
      <c r="T899" s="123"/>
      <c r="U899" s="124" t="str">
        <f t="shared" si="98"/>
        <v/>
      </c>
      <c r="V899" s="116"/>
      <c r="W899" s="121"/>
    </row>
    <row r="900" spans="1:23" ht="25.05" customHeight="1" x14ac:dyDescent="0.3">
      <c r="A900" s="64">
        <v>896</v>
      </c>
      <c r="B900" s="60" t="str">
        <f t="shared" si="103"/>
        <v/>
      </c>
      <c r="C900" s="118" t="str">
        <f t="shared" si="104"/>
        <v/>
      </c>
      <c r="D900" s="41" t="str">
        <f t="shared" si="99"/>
        <v/>
      </c>
      <c r="E900" s="65"/>
      <c r="F900" s="38" t="str">
        <f t="shared" si="100"/>
        <v/>
      </c>
      <c r="G900" s="49" t="str">
        <f t="shared" si="101"/>
        <v/>
      </c>
      <c r="H900" s="49" t="str">
        <f t="shared" si="102"/>
        <v/>
      </c>
      <c r="I900" s="119"/>
      <c r="J900" s="119"/>
      <c r="K900" s="119"/>
      <c r="L900" s="11"/>
      <c r="M900" s="65"/>
      <c r="N900" s="123"/>
      <c r="O900" s="123"/>
      <c r="P900" s="120"/>
      <c r="Q900" s="79"/>
      <c r="R900" s="123"/>
      <c r="S900" s="123"/>
      <c r="T900" s="123"/>
      <c r="U900" s="124" t="str">
        <f t="shared" si="98"/>
        <v/>
      </c>
      <c r="V900" s="116"/>
      <c r="W900" s="121"/>
    </row>
    <row r="901" spans="1:23" ht="25.05" customHeight="1" x14ac:dyDescent="0.3">
      <c r="A901" s="64">
        <v>897</v>
      </c>
      <c r="B901" s="60" t="str">
        <f t="shared" si="103"/>
        <v/>
      </c>
      <c r="C901" s="118" t="str">
        <f t="shared" si="104"/>
        <v/>
      </c>
      <c r="D901" s="41" t="str">
        <f t="shared" si="99"/>
        <v/>
      </c>
      <c r="E901" s="65"/>
      <c r="F901" s="38" t="str">
        <f t="shared" si="100"/>
        <v/>
      </c>
      <c r="G901" s="49" t="str">
        <f t="shared" si="101"/>
        <v/>
      </c>
      <c r="H901" s="49" t="str">
        <f t="shared" si="102"/>
        <v/>
      </c>
      <c r="I901" s="119"/>
      <c r="J901" s="119"/>
      <c r="K901" s="119"/>
      <c r="L901" s="11"/>
      <c r="M901" s="65"/>
      <c r="N901" s="123"/>
      <c r="O901" s="123"/>
      <c r="P901" s="120"/>
      <c r="Q901" s="79"/>
      <c r="R901" s="123"/>
      <c r="S901" s="123"/>
      <c r="T901" s="123"/>
      <c r="U901" s="124" t="str">
        <f t="shared" si="98"/>
        <v/>
      </c>
      <c r="V901" s="116"/>
      <c r="W901" s="121"/>
    </row>
    <row r="902" spans="1:23" ht="25.05" customHeight="1" x14ac:dyDescent="0.3">
      <c r="A902" s="64">
        <v>898</v>
      </c>
      <c r="B902" s="60" t="str">
        <f t="shared" si="103"/>
        <v/>
      </c>
      <c r="C902" s="118" t="str">
        <f t="shared" si="104"/>
        <v/>
      </c>
      <c r="D902" s="41" t="str">
        <f t="shared" si="99"/>
        <v/>
      </c>
      <c r="E902" s="65"/>
      <c r="F902" s="38" t="str">
        <f t="shared" si="100"/>
        <v/>
      </c>
      <c r="G902" s="49" t="str">
        <f t="shared" si="101"/>
        <v/>
      </c>
      <c r="H902" s="49" t="str">
        <f t="shared" si="102"/>
        <v/>
      </c>
      <c r="I902" s="119"/>
      <c r="J902" s="119"/>
      <c r="K902" s="119"/>
      <c r="L902" s="11"/>
      <c r="M902" s="65"/>
      <c r="N902" s="123"/>
      <c r="O902" s="123"/>
      <c r="P902" s="120"/>
      <c r="Q902" s="79"/>
      <c r="R902" s="123"/>
      <c r="S902" s="123"/>
      <c r="T902" s="123"/>
      <c r="U902" s="124" t="str">
        <f t="shared" ref="U902:U965" si="105">IF(AND(ISBLANK(R902),ISBLANK(S902),ISBLANK(T902)),"",R902-(S902+T902))</f>
        <v/>
      </c>
      <c r="V902" s="116"/>
      <c r="W902" s="121"/>
    </row>
    <row r="903" spans="1:23" ht="25.05" customHeight="1" x14ac:dyDescent="0.3">
      <c r="A903" s="64">
        <v>899</v>
      </c>
      <c r="B903" s="60" t="str">
        <f t="shared" si="103"/>
        <v/>
      </c>
      <c r="C903" s="118" t="str">
        <f t="shared" si="104"/>
        <v/>
      </c>
      <c r="D903" s="41" t="str">
        <f t="shared" ref="D903:D966" si="106">IF(J903&lt;&gt;"", $D$5, "")</f>
        <v/>
      </c>
      <c r="E903" s="65"/>
      <c r="F903" s="38" t="str">
        <f t="shared" ref="F903:F966" si="107">IF(J903&lt;&gt;"", $F$5, "")</f>
        <v/>
      </c>
      <c r="G903" s="49" t="str">
        <f t="shared" ref="G903:G966" si="108">IF(J903&lt;&gt;"", $G$5, "")</f>
        <v/>
      </c>
      <c r="H903" s="49" t="str">
        <f t="shared" ref="H903:H966" si="109">IF(J903&lt;&gt;"", $H$5, "")</f>
        <v/>
      </c>
      <c r="I903" s="119"/>
      <c r="J903" s="119"/>
      <c r="K903" s="119"/>
      <c r="L903" s="11"/>
      <c r="M903" s="65"/>
      <c r="N903" s="123"/>
      <c r="O903" s="123"/>
      <c r="P903" s="120"/>
      <c r="Q903" s="79"/>
      <c r="R903" s="123"/>
      <c r="S903" s="123"/>
      <c r="T903" s="123"/>
      <c r="U903" s="124" t="str">
        <f t="shared" si="105"/>
        <v/>
      </c>
      <c r="V903" s="116"/>
      <c r="W903" s="121"/>
    </row>
    <row r="904" spans="1:23" ht="25.05" customHeight="1" x14ac:dyDescent="0.3">
      <c r="A904" s="64">
        <v>900</v>
      </c>
      <c r="B904" s="60" t="str">
        <f t="shared" si="103"/>
        <v/>
      </c>
      <c r="C904" s="118" t="str">
        <f t="shared" si="104"/>
        <v/>
      </c>
      <c r="D904" s="41" t="str">
        <f t="shared" si="106"/>
        <v/>
      </c>
      <c r="E904" s="65"/>
      <c r="F904" s="38" t="str">
        <f t="shared" si="107"/>
        <v/>
      </c>
      <c r="G904" s="49" t="str">
        <f t="shared" si="108"/>
        <v/>
      </c>
      <c r="H904" s="49" t="str">
        <f t="shared" si="109"/>
        <v/>
      </c>
      <c r="I904" s="119"/>
      <c r="J904" s="119"/>
      <c r="K904" s="119"/>
      <c r="L904" s="11"/>
      <c r="M904" s="65"/>
      <c r="N904" s="123"/>
      <c r="O904" s="123"/>
      <c r="P904" s="120"/>
      <c r="Q904" s="79"/>
      <c r="R904" s="123"/>
      <c r="S904" s="123"/>
      <c r="T904" s="123"/>
      <c r="U904" s="124" t="str">
        <f t="shared" si="105"/>
        <v/>
      </c>
      <c r="V904" s="116"/>
      <c r="W904" s="121"/>
    </row>
    <row r="905" spans="1:23" ht="25.05" customHeight="1" x14ac:dyDescent="0.3">
      <c r="A905" s="64">
        <v>901</v>
      </c>
      <c r="B905" s="60" t="str">
        <f t="shared" si="103"/>
        <v/>
      </c>
      <c r="C905" s="118" t="str">
        <f t="shared" si="104"/>
        <v/>
      </c>
      <c r="D905" s="41" t="str">
        <f t="shared" si="106"/>
        <v/>
      </c>
      <c r="E905" s="65"/>
      <c r="F905" s="38" t="str">
        <f t="shared" si="107"/>
        <v/>
      </c>
      <c r="G905" s="49" t="str">
        <f t="shared" si="108"/>
        <v/>
      </c>
      <c r="H905" s="49" t="str">
        <f t="shared" si="109"/>
        <v/>
      </c>
      <c r="I905" s="119"/>
      <c r="J905" s="119"/>
      <c r="K905" s="119"/>
      <c r="L905" s="11"/>
      <c r="M905" s="65"/>
      <c r="N905" s="123"/>
      <c r="O905" s="123"/>
      <c r="P905" s="120"/>
      <c r="Q905" s="79"/>
      <c r="R905" s="123"/>
      <c r="S905" s="123"/>
      <c r="T905" s="123"/>
      <c r="U905" s="124" t="str">
        <f t="shared" si="105"/>
        <v/>
      </c>
      <c r="V905" s="116"/>
      <c r="W905" s="121"/>
    </row>
    <row r="906" spans="1:23" ht="25.05" customHeight="1" x14ac:dyDescent="0.3">
      <c r="A906" s="64">
        <v>902</v>
      </c>
      <c r="B906" s="60" t="str">
        <f t="shared" si="103"/>
        <v/>
      </c>
      <c r="C906" s="118" t="str">
        <f t="shared" si="104"/>
        <v/>
      </c>
      <c r="D906" s="41" t="str">
        <f t="shared" si="106"/>
        <v/>
      </c>
      <c r="E906" s="65"/>
      <c r="F906" s="38" t="str">
        <f t="shared" si="107"/>
        <v/>
      </c>
      <c r="G906" s="49" t="str">
        <f t="shared" si="108"/>
        <v/>
      </c>
      <c r="H906" s="49" t="str">
        <f t="shared" si="109"/>
        <v/>
      </c>
      <c r="I906" s="119"/>
      <c r="J906" s="119"/>
      <c r="K906" s="119"/>
      <c r="L906" s="11"/>
      <c r="M906" s="65"/>
      <c r="N906" s="123"/>
      <c r="O906" s="123"/>
      <c r="P906" s="120"/>
      <c r="Q906" s="79"/>
      <c r="R906" s="123"/>
      <c r="S906" s="123"/>
      <c r="T906" s="123"/>
      <c r="U906" s="124" t="str">
        <f t="shared" si="105"/>
        <v/>
      </c>
      <c r="V906" s="116"/>
      <c r="W906" s="121"/>
    </row>
    <row r="907" spans="1:23" ht="25.05" customHeight="1" x14ac:dyDescent="0.3">
      <c r="A907" s="64">
        <v>903</v>
      </c>
      <c r="B907" s="60" t="str">
        <f t="shared" si="103"/>
        <v/>
      </c>
      <c r="C907" s="118" t="str">
        <f t="shared" si="104"/>
        <v/>
      </c>
      <c r="D907" s="41" t="str">
        <f t="shared" si="106"/>
        <v/>
      </c>
      <c r="E907" s="65"/>
      <c r="F907" s="38" t="str">
        <f t="shared" si="107"/>
        <v/>
      </c>
      <c r="G907" s="49" t="str">
        <f t="shared" si="108"/>
        <v/>
      </c>
      <c r="H907" s="49" t="str">
        <f t="shared" si="109"/>
        <v/>
      </c>
      <c r="I907" s="119"/>
      <c r="J907" s="119"/>
      <c r="K907" s="119"/>
      <c r="L907" s="11"/>
      <c r="M907" s="65"/>
      <c r="N907" s="123"/>
      <c r="O907" s="123"/>
      <c r="P907" s="120"/>
      <c r="Q907" s="79"/>
      <c r="R907" s="123"/>
      <c r="S907" s="123"/>
      <c r="T907" s="123"/>
      <c r="U907" s="124" t="str">
        <f t="shared" si="105"/>
        <v/>
      </c>
      <c r="V907" s="116"/>
      <c r="W907" s="121"/>
    </row>
    <row r="908" spans="1:23" ht="25.05" customHeight="1" x14ac:dyDescent="0.3">
      <c r="A908" s="64">
        <v>904</v>
      </c>
      <c r="B908" s="60" t="str">
        <f t="shared" si="103"/>
        <v/>
      </c>
      <c r="C908" s="118" t="str">
        <f t="shared" si="104"/>
        <v/>
      </c>
      <c r="D908" s="41" t="str">
        <f t="shared" si="106"/>
        <v/>
      </c>
      <c r="E908" s="65"/>
      <c r="F908" s="38" t="str">
        <f t="shared" si="107"/>
        <v/>
      </c>
      <c r="G908" s="49" t="str">
        <f t="shared" si="108"/>
        <v/>
      </c>
      <c r="H908" s="49" t="str">
        <f t="shared" si="109"/>
        <v/>
      </c>
      <c r="I908" s="119"/>
      <c r="J908" s="119"/>
      <c r="K908" s="119"/>
      <c r="L908" s="11"/>
      <c r="M908" s="65"/>
      <c r="N908" s="123"/>
      <c r="O908" s="123"/>
      <c r="P908" s="120"/>
      <c r="Q908" s="79"/>
      <c r="R908" s="123"/>
      <c r="S908" s="123"/>
      <c r="T908" s="123"/>
      <c r="U908" s="124" t="str">
        <f t="shared" si="105"/>
        <v/>
      </c>
      <c r="V908" s="116"/>
      <c r="W908" s="121"/>
    </row>
    <row r="909" spans="1:23" ht="25.05" customHeight="1" x14ac:dyDescent="0.3">
      <c r="A909" s="64">
        <v>905</v>
      </c>
      <c r="B909" s="60" t="str">
        <f t="shared" si="103"/>
        <v/>
      </c>
      <c r="C909" s="118" t="str">
        <f t="shared" si="104"/>
        <v/>
      </c>
      <c r="D909" s="41" t="str">
        <f t="shared" si="106"/>
        <v/>
      </c>
      <c r="E909" s="65"/>
      <c r="F909" s="38" t="str">
        <f t="shared" si="107"/>
        <v/>
      </c>
      <c r="G909" s="49" t="str">
        <f t="shared" si="108"/>
        <v/>
      </c>
      <c r="H909" s="49" t="str">
        <f t="shared" si="109"/>
        <v/>
      </c>
      <c r="I909" s="119"/>
      <c r="J909" s="119"/>
      <c r="K909" s="119"/>
      <c r="L909" s="11"/>
      <c r="M909" s="65"/>
      <c r="N909" s="123"/>
      <c r="O909" s="123"/>
      <c r="P909" s="120"/>
      <c r="Q909" s="79"/>
      <c r="R909" s="123"/>
      <c r="S909" s="123"/>
      <c r="T909" s="123"/>
      <c r="U909" s="124" t="str">
        <f t="shared" si="105"/>
        <v/>
      </c>
      <c r="V909" s="116"/>
      <c r="W909" s="121"/>
    </row>
    <row r="910" spans="1:23" ht="25.05" customHeight="1" x14ac:dyDescent="0.3">
      <c r="A910" s="64">
        <v>906</v>
      </c>
      <c r="B910" s="60" t="str">
        <f t="shared" si="103"/>
        <v/>
      </c>
      <c r="C910" s="118" t="str">
        <f t="shared" si="104"/>
        <v/>
      </c>
      <c r="D910" s="41" t="str">
        <f t="shared" si="106"/>
        <v/>
      </c>
      <c r="E910" s="65"/>
      <c r="F910" s="38" t="str">
        <f t="shared" si="107"/>
        <v/>
      </c>
      <c r="G910" s="49" t="str">
        <f t="shared" si="108"/>
        <v/>
      </c>
      <c r="H910" s="49" t="str">
        <f t="shared" si="109"/>
        <v/>
      </c>
      <c r="I910" s="119"/>
      <c r="J910" s="119"/>
      <c r="K910" s="119"/>
      <c r="L910" s="11"/>
      <c r="M910" s="65"/>
      <c r="N910" s="123"/>
      <c r="O910" s="123"/>
      <c r="P910" s="120"/>
      <c r="Q910" s="79"/>
      <c r="R910" s="123"/>
      <c r="S910" s="123"/>
      <c r="T910" s="123"/>
      <c r="U910" s="124" t="str">
        <f t="shared" si="105"/>
        <v/>
      </c>
      <c r="V910" s="116"/>
      <c r="W910" s="121"/>
    </row>
    <row r="911" spans="1:23" ht="25.05" customHeight="1" x14ac:dyDescent="0.3">
      <c r="A911" s="64">
        <v>907</v>
      </c>
      <c r="B911" s="60" t="str">
        <f t="shared" si="103"/>
        <v/>
      </c>
      <c r="C911" s="118" t="str">
        <f t="shared" si="104"/>
        <v/>
      </c>
      <c r="D911" s="41" t="str">
        <f t="shared" si="106"/>
        <v/>
      </c>
      <c r="E911" s="65"/>
      <c r="F911" s="38" t="str">
        <f t="shared" si="107"/>
        <v/>
      </c>
      <c r="G911" s="49" t="str">
        <f t="shared" si="108"/>
        <v/>
      </c>
      <c r="H911" s="49" t="str">
        <f t="shared" si="109"/>
        <v/>
      </c>
      <c r="I911" s="119"/>
      <c r="J911" s="119"/>
      <c r="K911" s="119"/>
      <c r="L911" s="11"/>
      <c r="M911" s="65"/>
      <c r="N911" s="123"/>
      <c r="O911" s="123"/>
      <c r="P911" s="120"/>
      <c r="Q911" s="79"/>
      <c r="R911" s="123"/>
      <c r="S911" s="123"/>
      <c r="T911" s="123"/>
      <c r="U911" s="124" t="str">
        <f t="shared" si="105"/>
        <v/>
      </c>
      <c r="V911" s="116"/>
      <c r="W911" s="121"/>
    </row>
    <row r="912" spans="1:23" ht="25.05" customHeight="1" x14ac:dyDescent="0.3">
      <c r="A912" s="64">
        <v>908</v>
      </c>
      <c r="B912" s="60" t="str">
        <f t="shared" si="103"/>
        <v/>
      </c>
      <c r="C912" s="118" t="str">
        <f t="shared" si="104"/>
        <v/>
      </c>
      <c r="D912" s="41" t="str">
        <f t="shared" si="106"/>
        <v/>
      </c>
      <c r="E912" s="65"/>
      <c r="F912" s="38" t="str">
        <f t="shared" si="107"/>
        <v/>
      </c>
      <c r="G912" s="49" t="str">
        <f t="shared" si="108"/>
        <v/>
      </c>
      <c r="H912" s="49" t="str">
        <f t="shared" si="109"/>
        <v/>
      </c>
      <c r="I912" s="119"/>
      <c r="J912" s="119"/>
      <c r="K912" s="119"/>
      <c r="L912" s="11"/>
      <c r="M912" s="65"/>
      <c r="N912" s="123"/>
      <c r="O912" s="123"/>
      <c r="P912" s="120"/>
      <c r="Q912" s="79"/>
      <c r="R912" s="123"/>
      <c r="S912" s="123"/>
      <c r="T912" s="123"/>
      <c r="U912" s="124" t="str">
        <f t="shared" si="105"/>
        <v/>
      </c>
      <c r="V912" s="116"/>
      <c r="W912" s="121"/>
    </row>
    <row r="913" spans="1:23" ht="25.05" customHeight="1" x14ac:dyDescent="0.3">
      <c r="A913" s="64">
        <v>909</v>
      </c>
      <c r="B913" s="60" t="str">
        <f t="shared" si="103"/>
        <v/>
      </c>
      <c r="C913" s="118" t="str">
        <f t="shared" si="104"/>
        <v/>
      </c>
      <c r="D913" s="41" t="str">
        <f t="shared" si="106"/>
        <v/>
      </c>
      <c r="E913" s="65"/>
      <c r="F913" s="38" t="str">
        <f t="shared" si="107"/>
        <v/>
      </c>
      <c r="G913" s="49" t="str">
        <f t="shared" si="108"/>
        <v/>
      </c>
      <c r="H913" s="49" t="str">
        <f t="shared" si="109"/>
        <v/>
      </c>
      <c r="I913" s="119"/>
      <c r="J913" s="119"/>
      <c r="K913" s="119"/>
      <c r="L913" s="11"/>
      <c r="M913" s="65"/>
      <c r="N913" s="123"/>
      <c r="O913" s="123"/>
      <c r="P913" s="120"/>
      <c r="Q913" s="79"/>
      <c r="R913" s="123"/>
      <c r="S913" s="123"/>
      <c r="T913" s="123"/>
      <c r="U913" s="124" t="str">
        <f t="shared" si="105"/>
        <v/>
      </c>
      <c r="V913" s="116"/>
      <c r="W913" s="121"/>
    </row>
    <row r="914" spans="1:23" ht="25.05" customHeight="1" x14ac:dyDescent="0.3">
      <c r="A914" s="64">
        <v>910</v>
      </c>
      <c r="B914" s="60" t="str">
        <f t="shared" si="103"/>
        <v/>
      </c>
      <c r="C914" s="118" t="str">
        <f t="shared" si="104"/>
        <v/>
      </c>
      <c r="D914" s="41" t="str">
        <f t="shared" si="106"/>
        <v/>
      </c>
      <c r="E914" s="65"/>
      <c r="F914" s="38" t="str">
        <f t="shared" si="107"/>
        <v/>
      </c>
      <c r="G914" s="49" t="str">
        <f t="shared" si="108"/>
        <v/>
      </c>
      <c r="H914" s="49" t="str">
        <f t="shared" si="109"/>
        <v/>
      </c>
      <c r="I914" s="119"/>
      <c r="J914" s="119"/>
      <c r="K914" s="119"/>
      <c r="L914" s="11"/>
      <c r="M914" s="65"/>
      <c r="N914" s="123"/>
      <c r="O914" s="123"/>
      <c r="P914" s="120"/>
      <c r="Q914" s="79"/>
      <c r="R914" s="123"/>
      <c r="S914" s="123"/>
      <c r="T914" s="123"/>
      <c r="U914" s="124" t="str">
        <f t="shared" si="105"/>
        <v/>
      </c>
      <c r="V914" s="116"/>
      <c r="W914" s="121"/>
    </row>
    <row r="915" spans="1:23" ht="25.05" customHeight="1" x14ac:dyDescent="0.3">
      <c r="A915" s="64">
        <v>911</v>
      </c>
      <c r="B915" s="60" t="str">
        <f t="shared" si="103"/>
        <v/>
      </c>
      <c r="C915" s="118" t="str">
        <f t="shared" si="104"/>
        <v/>
      </c>
      <c r="D915" s="41" t="str">
        <f t="shared" si="106"/>
        <v/>
      </c>
      <c r="E915" s="65"/>
      <c r="F915" s="38" t="str">
        <f t="shared" si="107"/>
        <v/>
      </c>
      <c r="G915" s="49" t="str">
        <f t="shared" si="108"/>
        <v/>
      </c>
      <c r="H915" s="49" t="str">
        <f t="shared" si="109"/>
        <v/>
      </c>
      <c r="I915" s="119"/>
      <c r="J915" s="119"/>
      <c r="K915" s="119"/>
      <c r="L915" s="11"/>
      <c r="M915" s="65"/>
      <c r="N915" s="123"/>
      <c r="O915" s="123"/>
      <c r="P915" s="120"/>
      <c r="Q915" s="79"/>
      <c r="R915" s="123"/>
      <c r="S915" s="123"/>
      <c r="T915" s="123"/>
      <c r="U915" s="124" t="str">
        <f t="shared" si="105"/>
        <v/>
      </c>
      <c r="V915" s="116"/>
      <c r="W915" s="121"/>
    </row>
    <row r="916" spans="1:23" ht="25.05" customHeight="1" x14ac:dyDescent="0.3">
      <c r="A916" s="64">
        <v>912</v>
      </c>
      <c r="B916" s="60" t="str">
        <f t="shared" si="103"/>
        <v/>
      </c>
      <c r="C916" s="118" t="str">
        <f t="shared" si="104"/>
        <v/>
      </c>
      <c r="D916" s="41" t="str">
        <f t="shared" si="106"/>
        <v/>
      </c>
      <c r="E916" s="65"/>
      <c r="F916" s="38" t="str">
        <f t="shared" si="107"/>
        <v/>
      </c>
      <c r="G916" s="49" t="str">
        <f t="shared" si="108"/>
        <v/>
      </c>
      <c r="H916" s="49" t="str">
        <f t="shared" si="109"/>
        <v/>
      </c>
      <c r="I916" s="119"/>
      <c r="J916" s="119"/>
      <c r="K916" s="119"/>
      <c r="L916" s="11"/>
      <c r="M916" s="65"/>
      <c r="N916" s="123"/>
      <c r="O916" s="123"/>
      <c r="P916" s="120"/>
      <c r="Q916" s="79"/>
      <c r="R916" s="123"/>
      <c r="S916" s="123"/>
      <c r="T916" s="123"/>
      <c r="U916" s="124" t="str">
        <f t="shared" si="105"/>
        <v/>
      </c>
      <c r="V916" s="116"/>
      <c r="W916" s="121"/>
    </row>
    <row r="917" spans="1:23" ht="25.05" customHeight="1" x14ac:dyDescent="0.3">
      <c r="A917" s="64">
        <v>913</v>
      </c>
      <c r="B917" s="60" t="str">
        <f t="shared" si="103"/>
        <v/>
      </c>
      <c r="C917" s="118" t="str">
        <f t="shared" si="104"/>
        <v/>
      </c>
      <c r="D917" s="41" t="str">
        <f t="shared" si="106"/>
        <v/>
      </c>
      <c r="E917" s="65"/>
      <c r="F917" s="38" t="str">
        <f t="shared" si="107"/>
        <v/>
      </c>
      <c r="G917" s="49" t="str">
        <f t="shared" si="108"/>
        <v/>
      </c>
      <c r="H917" s="49" t="str">
        <f t="shared" si="109"/>
        <v/>
      </c>
      <c r="I917" s="119"/>
      <c r="J917" s="119"/>
      <c r="K917" s="119"/>
      <c r="L917" s="11"/>
      <c r="M917" s="65"/>
      <c r="N917" s="123"/>
      <c r="O917" s="123"/>
      <c r="P917" s="120"/>
      <c r="Q917" s="79"/>
      <c r="R917" s="123"/>
      <c r="S917" s="123"/>
      <c r="T917" s="123"/>
      <c r="U917" s="124" t="str">
        <f t="shared" si="105"/>
        <v/>
      </c>
      <c r="V917" s="116"/>
      <c r="W917" s="121"/>
    </row>
    <row r="918" spans="1:23" ht="25.05" customHeight="1" x14ac:dyDescent="0.3">
      <c r="A918" s="64">
        <v>914</v>
      </c>
      <c r="B918" s="60" t="str">
        <f t="shared" si="103"/>
        <v/>
      </c>
      <c r="C918" s="118" t="str">
        <f t="shared" si="104"/>
        <v/>
      </c>
      <c r="D918" s="41" t="str">
        <f t="shared" si="106"/>
        <v/>
      </c>
      <c r="E918" s="65"/>
      <c r="F918" s="38" t="str">
        <f t="shared" si="107"/>
        <v/>
      </c>
      <c r="G918" s="49" t="str">
        <f t="shared" si="108"/>
        <v/>
      </c>
      <c r="H918" s="49" t="str">
        <f t="shared" si="109"/>
        <v/>
      </c>
      <c r="I918" s="119"/>
      <c r="J918" s="119"/>
      <c r="K918" s="119"/>
      <c r="L918" s="11"/>
      <c r="M918" s="65"/>
      <c r="N918" s="123"/>
      <c r="O918" s="123"/>
      <c r="P918" s="120"/>
      <c r="Q918" s="79"/>
      <c r="R918" s="123"/>
      <c r="S918" s="123"/>
      <c r="T918" s="123"/>
      <c r="U918" s="124" t="str">
        <f t="shared" si="105"/>
        <v/>
      </c>
      <c r="V918" s="116"/>
      <c r="W918" s="121"/>
    </row>
    <row r="919" spans="1:23" ht="25.05" customHeight="1" x14ac:dyDescent="0.3">
      <c r="A919" s="64">
        <v>915</v>
      </c>
      <c r="B919" s="60" t="str">
        <f t="shared" si="103"/>
        <v/>
      </c>
      <c r="C919" s="118" t="str">
        <f t="shared" si="104"/>
        <v/>
      </c>
      <c r="D919" s="41" t="str">
        <f t="shared" si="106"/>
        <v/>
      </c>
      <c r="E919" s="65"/>
      <c r="F919" s="38" t="str">
        <f t="shared" si="107"/>
        <v/>
      </c>
      <c r="G919" s="49" t="str">
        <f t="shared" si="108"/>
        <v/>
      </c>
      <c r="H919" s="49" t="str">
        <f t="shared" si="109"/>
        <v/>
      </c>
      <c r="I919" s="119"/>
      <c r="J919" s="119"/>
      <c r="K919" s="119"/>
      <c r="L919" s="11"/>
      <c r="M919" s="65"/>
      <c r="N919" s="123"/>
      <c r="O919" s="123"/>
      <c r="P919" s="120"/>
      <c r="Q919" s="79"/>
      <c r="R919" s="123"/>
      <c r="S919" s="123"/>
      <c r="T919" s="123"/>
      <c r="U919" s="124" t="str">
        <f t="shared" si="105"/>
        <v/>
      </c>
      <c r="V919" s="116"/>
      <c r="W919" s="121"/>
    </row>
    <row r="920" spans="1:23" ht="25.05" customHeight="1" x14ac:dyDescent="0.3">
      <c r="A920" s="64">
        <v>916</v>
      </c>
      <c r="B920" s="60" t="str">
        <f t="shared" si="103"/>
        <v/>
      </c>
      <c r="C920" s="118" t="str">
        <f t="shared" si="104"/>
        <v/>
      </c>
      <c r="D920" s="41" t="str">
        <f t="shared" si="106"/>
        <v/>
      </c>
      <c r="E920" s="65"/>
      <c r="F920" s="38" t="str">
        <f t="shared" si="107"/>
        <v/>
      </c>
      <c r="G920" s="49" t="str">
        <f t="shared" si="108"/>
        <v/>
      </c>
      <c r="H920" s="49" t="str">
        <f t="shared" si="109"/>
        <v/>
      </c>
      <c r="I920" s="119"/>
      <c r="J920" s="119"/>
      <c r="K920" s="119"/>
      <c r="L920" s="11"/>
      <c r="M920" s="65"/>
      <c r="N920" s="123"/>
      <c r="O920" s="123"/>
      <c r="P920" s="120"/>
      <c r="Q920" s="79"/>
      <c r="R920" s="123"/>
      <c r="S920" s="123"/>
      <c r="T920" s="123"/>
      <c r="U920" s="124" t="str">
        <f t="shared" si="105"/>
        <v/>
      </c>
      <c r="V920" s="116"/>
      <c r="W920" s="121"/>
    </row>
    <row r="921" spans="1:23" ht="25.05" customHeight="1" x14ac:dyDescent="0.3">
      <c r="A921" s="64">
        <v>917</v>
      </c>
      <c r="B921" s="60" t="str">
        <f t="shared" si="103"/>
        <v/>
      </c>
      <c r="C921" s="118" t="str">
        <f t="shared" si="104"/>
        <v/>
      </c>
      <c r="D921" s="41" t="str">
        <f t="shared" si="106"/>
        <v/>
      </c>
      <c r="E921" s="65"/>
      <c r="F921" s="38" t="str">
        <f t="shared" si="107"/>
        <v/>
      </c>
      <c r="G921" s="49" t="str">
        <f t="shared" si="108"/>
        <v/>
      </c>
      <c r="H921" s="49" t="str">
        <f t="shared" si="109"/>
        <v/>
      </c>
      <c r="I921" s="119"/>
      <c r="J921" s="119"/>
      <c r="K921" s="119"/>
      <c r="L921" s="11"/>
      <c r="M921" s="65"/>
      <c r="N921" s="123"/>
      <c r="O921" s="123"/>
      <c r="P921" s="120"/>
      <c r="Q921" s="79"/>
      <c r="R921" s="123"/>
      <c r="S921" s="123"/>
      <c r="T921" s="123"/>
      <c r="U921" s="124" t="str">
        <f t="shared" si="105"/>
        <v/>
      </c>
      <c r="V921" s="116"/>
      <c r="W921" s="121"/>
    </row>
    <row r="922" spans="1:23" ht="25.05" customHeight="1" x14ac:dyDescent="0.3">
      <c r="A922" s="64">
        <v>918</v>
      </c>
      <c r="B922" s="60" t="str">
        <f t="shared" si="103"/>
        <v/>
      </c>
      <c r="C922" s="118" t="str">
        <f t="shared" si="104"/>
        <v/>
      </c>
      <c r="D922" s="41" t="str">
        <f t="shared" si="106"/>
        <v/>
      </c>
      <c r="E922" s="65"/>
      <c r="F922" s="38" t="str">
        <f t="shared" si="107"/>
        <v/>
      </c>
      <c r="G922" s="49" t="str">
        <f t="shared" si="108"/>
        <v/>
      </c>
      <c r="H922" s="49" t="str">
        <f t="shared" si="109"/>
        <v/>
      </c>
      <c r="I922" s="119"/>
      <c r="J922" s="119"/>
      <c r="K922" s="119"/>
      <c r="L922" s="11"/>
      <c r="M922" s="65"/>
      <c r="N922" s="123"/>
      <c r="O922" s="123"/>
      <c r="P922" s="120"/>
      <c r="Q922" s="79"/>
      <c r="R922" s="123"/>
      <c r="S922" s="123"/>
      <c r="T922" s="123"/>
      <c r="U922" s="124" t="str">
        <f t="shared" si="105"/>
        <v/>
      </c>
      <c r="V922" s="116"/>
      <c r="W922" s="121"/>
    </row>
    <row r="923" spans="1:23" ht="25.05" customHeight="1" x14ac:dyDescent="0.3">
      <c r="A923" s="64">
        <v>919</v>
      </c>
      <c r="B923" s="60" t="str">
        <f t="shared" ref="B923:B986" si="110">IF(J923&lt;&gt;"", $B$5, "")</f>
        <v/>
      </c>
      <c r="C923" s="118" t="str">
        <f t="shared" ref="C923:C986" si="111">IF(J923&lt;&gt;"", $C$5, "")</f>
        <v/>
      </c>
      <c r="D923" s="41" t="str">
        <f t="shared" si="106"/>
        <v/>
      </c>
      <c r="E923" s="65"/>
      <c r="F923" s="38" t="str">
        <f t="shared" si="107"/>
        <v/>
      </c>
      <c r="G923" s="49" t="str">
        <f t="shared" si="108"/>
        <v/>
      </c>
      <c r="H923" s="49" t="str">
        <f t="shared" si="109"/>
        <v/>
      </c>
      <c r="I923" s="119"/>
      <c r="J923" s="119"/>
      <c r="K923" s="119"/>
      <c r="L923" s="11"/>
      <c r="M923" s="65"/>
      <c r="N923" s="123"/>
      <c r="O923" s="123"/>
      <c r="P923" s="120"/>
      <c r="Q923" s="79"/>
      <c r="R923" s="123"/>
      <c r="S923" s="123"/>
      <c r="T923" s="123"/>
      <c r="U923" s="124" t="str">
        <f t="shared" si="105"/>
        <v/>
      </c>
      <c r="V923" s="116"/>
      <c r="W923" s="121"/>
    </row>
    <row r="924" spans="1:23" ht="25.05" customHeight="1" x14ac:dyDescent="0.3">
      <c r="A924" s="64">
        <v>920</v>
      </c>
      <c r="B924" s="60" t="str">
        <f t="shared" si="110"/>
        <v/>
      </c>
      <c r="C924" s="118" t="str">
        <f t="shared" si="111"/>
        <v/>
      </c>
      <c r="D924" s="41" t="str">
        <f t="shared" si="106"/>
        <v/>
      </c>
      <c r="E924" s="65"/>
      <c r="F924" s="38" t="str">
        <f t="shared" si="107"/>
        <v/>
      </c>
      <c r="G924" s="49" t="str">
        <f t="shared" si="108"/>
        <v/>
      </c>
      <c r="H924" s="49" t="str">
        <f t="shared" si="109"/>
        <v/>
      </c>
      <c r="I924" s="119"/>
      <c r="J924" s="119"/>
      <c r="K924" s="119"/>
      <c r="L924" s="11"/>
      <c r="M924" s="65"/>
      <c r="N924" s="123"/>
      <c r="O924" s="123"/>
      <c r="P924" s="120"/>
      <c r="Q924" s="79"/>
      <c r="R924" s="123"/>
      <c r="S924" s="123"/>
      <c r="T924" s="123"/>
      <c r="U924" s="124" t="str">
        <f t="shared" si="105"/>
        <v/>
      </c>
      <c r="V924" s="116"/>
      <c r="W924" s="121"/>
    </row>
    <row r="925" spans="1:23" ht="25.05" customHeight="1" x14ac:dyDescent="0.3">
      <c r="A925" s="64">
        <v>921</v>
      </c>
      <c r="B925" s="60" t="str">
        <f t="shared" si="110"/>
        <v/>
      </c>
      <c r="C925" s="118" t="str">
        <f t="shared" si="111"/>
        <v/>
      </c>
      <c r="D925" s="41" t="str">
        <f t="shared" si="106"/>
        <v/>
      </c>
      <c r="E925" s="65"/>
      <c r="F925" s="38" t="str">
        <f t="shared" si="107"/>
        <v/>
      </c>
      <c r="G925" s="49" t="str">
        <f t="shared" si="108"/>
        <v/>
      </c>
      <c r="H925" s="49" t="str">
        <f t="shared" si="109"/>
        <v/>
      </c>
      <c r="I925" s="119"/>
      <c r="J925" s="119"/>
      <c r="K925" s="119"/>
      <c r="L925" s="11"/>
      <c r="M925" s="65"/>
      <c r="N925" s="123"/>
      <c r="O925" s="123"/>
      <c r="P925" s="120"/>
      <c r="Q925" s="79"/>
      <c r="R925" s="123"/>
      <c r="S925" s="123"/>
      <c r="T925" s="123"/>
      <c r="U925" s="124" t="str">
        <f t="shared" si="105"/>
        <v/>
      </c>
      <c r="V925" s="116"/>
      <c r="W925" s="121"/>
    </row>
    <row r="926" spans="1:23" ht="25.05" customHeight="1" x14ac:dyDescent="0.3">
      <c r="A926" s="64">
        <v>922</v>
      </c>
      <c r="B926" s="60" t="str">
        <f t="shared" si="110"/>
        <v/>
      </c>
      <c r="C926" s="118" t="str">
        <f t="shared" si="111"/>
        <v/>
      </c>
      <c r="D926" s="41" t="str">
        <f t="shared" si="106"/>
        <v/>
      </c>
      <c r="E926" s="65"/>
      <c r="F926" s="38" t="str">
        <f t="shared" si="107"/>
        <v/>
      </c>
      <c r="G926" s="49" t="str">
        <f t="shared" si="108"/>
        <v/>
      </c>
      <c r="H926" s="49" t="str">
        <f t="shared" si="109"/>
        <v/>
      </c>
      <c r="I926" s="119"/>
      <c r="J926" s="119"/>
      <c r="K926" s="119"/>
      <c r="L926" s="11"/>
      <c r="M926" s="65"/>
      <c r="N926" s="123"/>
      <c r="O926" s="123"/>
      <c r="P926" s="120"/>
      <c r="Q926" s="79"/>
      <c r="R926" s="123"/>
      <c r="S926" s="123"/>
      <c r="T926" s="123"/>
      <c r="U926" s="124" t="str">
        <f t="shared" si="105"/>
        <v/>
      </c>
      <c r="V926" s="116"/>
      <c r="W926" s="121"/>
    </row>
    <row r="927" spans="1:23" ht="25.05" customHeight="1" x14ac:dyDescent="0.3">
      <c r="A927" s="64">
        <v>923</v>
      </c>
      <c r="B927" s="60" t="str">
        <f t="shared" si="110"/>
        <v/>
      </c>
      <c r="C927" s="118" t="str">
        <f t="shared" si="111"/>
        <v/>
      </c>
      <c r="D927" s="41" t="str">
        <f t="shared" si="106"/>
        <v/>
      </c>
      <c r="E927" s="65"/>
      <c r="F927" s="38" t="str">
        <f t="shared" si="107"/>
        <v/>
      </c>
      <c r="G927" s="49" t="str">
        <f t="shared" si="108"/>
        <v/>
      </c>
      <c r="H927" s="49" t="str">
        <f t="shared" si="109"/>
        <v/>
      </c>
      <c r="I927" s="119"/>
      <c r="J927" s="119"/>
      <c r="K927" s="119"/>
      <c r="L927" s="11"/>
      <c r="M927" s="65"/>
      <c r="N927" s="123"/>
      <c r="O927" s="123"/>
      <c r="P927" s="120"/>
      <c r="Q927" s="79"/>
      <c r="R927" s="123"/>
      <c r="S927" s="123"/>
      <c r="T927" s="123"/>
      <c r="U927" s="124" t="str">
        <f t="shared" si="105"/>
        <v/>
      </c>
      <c r="V927" s="116"/>
      <c r="W927" s="121"/>
    </row>
    <row r="928" spans="1:23" ht="25.05" customHeight="1" x14ac:dyDescent="0.3">
      <c r="A928" s="64">
        <v>924</v>
      </c>
      <c r="B928" s="60" t="str">
        <f t="shared" si="110"/>
        <v/>
      </c>
      <c r="C928" s="118" t="str">
        <f t="shared" si="111"/>
        <v/>
      </c>
      <c r="D928" s="41" t="str">
        <f t="shared" si="106"/>
        <v/>
      </c>
      <c r="E928" s="65"/>
      <c r="F928" s="38" t="str">
        <f t="shared" si="107"/>
        <v/>
      </c>
      <c r="G928" s="49" t="str">
        <f t="shared" si="108"/>
        <v/>
      </c>
      <c r="H928" s="49" t="str">
        <f t="shared" si="109"/>
        <v/>
      </c>
      <c r="I928" s="119"/>
      <c r="J928" s="119"/>
      <c r="K928" s="119"/>
      <c r="L928" s="11"/>
      <c r="M928" s="65"/>
      <c r="N928" s="123"/>
      <c r="O928" s="123"/>
      <c r="P928" s="120"/>
      <c r="Q928" s="79"/>
      <c r="R928" s="123"/>
      <c r="S928" s="123"/>
      <c r="T928" s="123"/>
      <c r="U928" s="124" t="str">
        <f t="shared" si="105"/>
        <v/>
      </c>
      <c r="V928" s="116"/>
      <c r="W928" s="121"/>
    </row>
    <row r="929" spans="1:23" ht="25.05" customHeight="1" x14ac:dyDescent="0.3">
      <c r="A929" s="64">
        <v>925</v>
      </c>
      <c r="B929" s="60" t="str">
        <f t="shared" si="110"/>
        <v/>
      </c>
      <c r="C929" s="118" t="str">
        <f t="shared" si="111"/>
        <v/>
      </c>
      <c r="D929" s="41" t="str">
        <f t="shared" si="106"/>
        <v/>
      </c>
      <c r="E929" s="65"/>
      <c r="F929" s="38" t="str">
        <f t="shared" si="107"/>
        <v/>
      </c>
      <c r="G929" s="49" t="str">
        <f t="shared" si="108"/>
        <v/>
      </c>
      <c r="H929" s="49" t="str">
        <f t="shared" si="109"/>
        <v/>
      </c>
      <c r="I929" s="119"/>
      <c r="J929" s="119"/>
      <c r="K929" s="119"/>
      <c r="L929" s="11"/>
      <c r="M929" s="65"/>
      <c r="N929" s="123"/>
      <c r="O929" s="123"/>
      <c r="P929" s="120"/>
      <c r="Q929" s="79"/>
      <c r="R929" s="123"/>
      <c r="S929" s="123"/>
      <c r="T929" s="123"/>
      <c r="U929" s="124" t="str">
        <f t="shared" si="105"/>
        <v/>
      </c>
      <c r="V929" s="116"/>
      <c r="W929" s="121"/>
    </row>
    <row r="930" spans="1:23" ht="25.05" customHeight="1" x14ac:dyDescent="0.3">
      <c r="A930" s="64">
        <v>926</v>
      </c>
      <c r="B930" s="60" t="str">
        <f t="shared" si="110"/>
        <v/>
      </c>
      <c r="C930" s="118" t="str">
        <f t="shared" si="111"/>
        <v/>
      </c>
      <c r="D930" s="41" t="str">
        <f t="shared" si="106"/>
        <v/>
      </c>
      <c r="E930" s="65"/>
      <c r="F930" s="38" t="str">
        <f t="shared" si="107"/>
        <v/>
      </c>
      <c r="G930" s="49" t="str">
        <f t="shared" si="108"/>
        <v/>
      </c>
      <c r="H930" s="49" t="str">
        <f t="shared" si="109"/>
        <v/>
      </c>
      <c r="I930" s="119"/>
      <c r="J930" s="119"/>
      <c r="K930" s="119"/>
      <c r="L930" s="11"/>
      <c r="M930" s="65"/>
      <c r="N930" s="123"/>
      <c r="O930" s="123"/>
      <c r="P930" s="120"/>
      <c r="Q930" s="79"/>
      <c r="R930" s="123"/>
      <c r="S930" s="123"/>
      <c r="T930" s="123"/>
      <c r="U930" s="124" t="str">
        <f t="shared" si="105"/>
        <v/>
      </c>
      <c r="V930" s="116"/>
      <c r="W930" s="121"/>
    </row>
    <row r="931" spans="1:23" ht="25.05" customHeight="1" x14ac:dyDescent="0.3">
      <c r="A931" s="64">
        <v>927</v>
      </c>
      <c r="B931" s="60" t="str">
        <f t="shared" si="110"/>
        <v/>
      </c>
      <c r="C931" s="118" t="str">
        <f t="shared" si="111"/>
        <v/>
      </c>
      <c r="D931" s="41" t="str">
        <f t="shared" si="106"/>
        <v/>
      </c>
      <c r="E931" s="65"/>
      <c r="F931" s="38" t="str">
        <f t="shared" si="107"/>
        <v/>
      </c>
      <c r="G931" s="49" t="str">
        <f t="shared" si="108"/>
        <v/>
      </c>
      <c r="H931" s="49" t="str">
        <f t="shared" si="109"/>
        <v/>
      </c>
      <c r="I931" s="119"/>
      <c r="J931" s="119"/>
      <c r="K931" s="119"/>
      <c r="L931" s="11"/>
      <c r="M931" s="65"/>
      <c r="N931" s="123"/>
      <c r="O931" s="123"/>
      <c r="P931" s="120"/>
      <c r="Q931" s="79"/>
      <c r="R931" s="123"/>
      <c r="S931" s="123"/>
      <c r="T931" s="123"/>
      <c r="U931" s="124" t="str">
        <f t="shared" si="105"/>
        <v/>
      </c>
      <c r="V931" s="116"/>
      <c r="W931" s="121"/>
    </row>
    <row r="932" spans="1:23" ht="25.05" customHeight="1" x14ac:dyDescent="0.3">
      <c r="A932" s="64">
        <v>928</v>
      </c>
      <c r="B932" s="60" t="str">
        <f t="shared" si="110"/>
        <v/>
      </c>
      <c r="C932" s="118" t="str">
        <f t="shared" si="111"/>
        <v/>
      </c>
      <c r="D932" s="41" t="str">
        <f t="shared" si="106"/>
        <v/>
      </c>
      <c r="E932" s="65"/>
      <c r="F932" s="38" t="str">
        <f t="shared" si="107"/>
        <v/>
      </c>
      <c r="G932" s="49" t="str">
        <f t="shared" si="108"/>
        <v/>
      </c>
      <c r="H932" s="49" t="str">
        <f t="shared" si="109"/>
        <v/>
      </c>
      <c r="I932" s="119"/>
      <c r="J932" s="119"/>
      <c r="K932" s="119"/>
      <c r="L932" s="11"/>
      <c r="M932" s="65"/>
      <c r="N932" s="123"/>
      <c r="O932" s="123"/>
      <c r="P932" s="120"/>
      <c r="Q932" s="79"/>
      <c r="R932" s="123"/>
      <c r="S932" s="123"/>
      <c r="T932" s="123"/>
      <c r="U932" s="124" t="str">
        <f t="shared" si="105"/>
        <v/>
      </c>
      <c r="V932" s="116"/>
      <c r="W932" s="121"/>
    </row>
    <row r="933" spans="1:23" ht="25.05" customHeight="1" x14ac:dyDescent="0.3">
      <c r="A933" s="64">
        <v>929</v>
      </c>
      <c r="B933" s="60" t="str">
        <f t="shared" si="110"/>
        <v/>
      </c>
      <c r="C933" s="118" t="str">
        <f t="shared" si="111"/>
        <v/>
      </c>
      <c r="D933" s="41" t="str">
        <f t="shared" si="106"/>
        <v/>
      </c>
      <c r="E933" s="65"/>
      <c r="F933" s="38" t="str">
        <f t="shared" si="107"/>
        <v/>
      </c>
      <c r="G933" s="49" t="str">
        <f t="shared" si="108"/>
        <v/>
      </c>
      <c r="H933" s="49" t="str">
        <f t="shared" si="109"/>
        <v/>
      </c>
      <c r="I933" s="119"/>
      <c r="J933" s="119"/>
      <c r="K933" s="119"/>
      <c r="L933" s="11"/>
      <c r="M933" s="65"/>
      <c r="N933" s="123"/>
      <c r="O933" s="123"/>
      <c r="P933" s="120"/>
      <c r="Q933" s="79"/>
      <c r="R933" s="123"/>
      <c r="S933" s="123"/>
      <c r="T933" s="123"/>
      <c r="U933" s="124" t="str">
        <f t="shared" si="105"/>
        <v/>
      </c>
      <c r="V933" s="116"/>
      <c r="W933" s="121"/>
    </row>
    <row r="934" spans="1:23" ht="25.05" customHeight="1" x14ac:dyDescent="0.3">
      <c r="A934" s="64">
        <v>930</v>
      </c>
      <c r="B934" s="60" t="str">
        <f t="shared" si="110"/>
        <v/>
      </c>
      <c r="C934" s="118" t="str">
        <f t="shared" si="111"/>
        <v/>
      </c>
      <c r="D934" s="41" t="str">
        <f t="shared" si="106"/>
        <v/>
      </c>
      <c r="E934" s="65"/>
      <c r="F934" s="38" t="str">
        <f t="shared" si="107"/>
        <v/>
      </c>
      <c r="G934" s="49" t="str">
        <f t="shared" si="108"/>
        <v/>
      </c>
      <c r="H934" s="49" t="str">
        <f t="shared" si="109"/>
        <v/>
      </c>
      <c r="I934" s="119"/>
      <c r="J934" s="119"/>
      <c r="K934" s="119"/>
      <c r="L934" s="11"/>
      <c r="M934" s="65"/>
      <c r="N934" s="123"/>
      <c r="O934" s="123"/>
      <c r="P934" s="120"/>
      <c r="Q934" s="79"/>
      <c r="R934" s="123"/>
      <c r="S934" s="123"/>
      <c r="T934" s="123"/>
      <c r="U934" s="124" t="str">
        <f t="shared" si="105"/>
        <v/>
      </c>
      <c r="V934" s="116"/>
      <c r="W934" s="121"/>
    </row>
    <row r="935" spans="1:23" ht="25.05" customHeight="1" x14ac:dyDescent="0.3">
      <c r="A935" s="64">
        <v>931</v>
      </c>
      <c r="B935" s="60" t="str">
        <f t="shared" si="110"/>
        <v/>
      </c>
      <c r="C935" s="118" t="str">
        <f t="shared" si="111"/>
        <v/>
      </c>
      <c r="D935" s="41" t="str">
        <f t="shared" si="106"/>
        <v/>
      </c>
      <c r="E935" s="65"/>
      <c r="F935" s="38" t="str">
        <f t="shared" si="107"/>
        <v/>
      </c>
      <c r="G935" s="49" t="str">
        <f t="shared" si="108"/>
        <v/>
      </c>
      <c r="H935" s="49" t="str">
        <f t="shared" si="109"/>
        <v/>
      </c>
      <c r="I935" s="119"/>
      <c r="J935" s="119"/>
      <c r="K935" s="119"/>
      <c r="L935" s="11"/>
      <c r="M935" s="65"/>
      <c r="N935" s="123"/>
      <c r="O935" s="123"/>
      <c r="P935" s="120"/>
      <c r="Q935" s="79"/>
      <c r="R935" s="123"/>
      <c r="S935" s="123"/>
      <c r="T935" s="123"/>
      <c r="U935" s="124" t="str">
        <f t="shared" si="105"/>
        <v/>
      </c>
      <c r="V935" s="116"/>
      <c r="W935" s="121"/>
    </row>
    <row r="936" spans="1:23" ht="25.05" customHeight="1" x14ac:dyDescent="0.3">
      <c r="A936" s="64">
        <v>932</v>
      </c>
      <c r="B936" s="60" t="str">
        <f t="shared" si="110"/>
        <v/>
      </c>
      <c r="C936" s="118" t="str">
        <f t="shared" si="111"/>
        <v/>
      </c>
      <c r="D936" s="41" t="str">
        <f t="shared" si="106"/>
        <v/>
      </c>
      <c r="E936" s="65"/>
      <c r="F936" s="38" t="str">
        <f t="shared" si="107"/>
        <v/>
      </c>
      <c r="G936" s="49" t="str">
        <f t="shared" si="108"/>
        <v/>
      </c>
      <c r="H936" s="49" t="str">
        <f t="shared" si="109"/>
        <v/>
      </c>
      <c r="I936" s="119"/>
      <c r="J936" s="119"/>
      <c r="K936" s="119"/>
      <c r="L936" s="11"/>
      <c r="M936" s="65"/>
      <c r="N936" s="123"/>
      <c r="O936" s="123"/>
      <c r="P936" s="120"/>
      <c r="Q936" s="79"/>
      <c r="R936" s="123"/>
      <c r="S936" s="123"/>
      <c r="T936" s="123"/>
      <c r="U936" s="124" t="str">
        <f t="shared" si="105"/>
        <v/>
      </c>
      <c r="V936" s="116"/>
      <c r="W936" s="121"/>
    </row>
    <row r="937" spans="1:23" ht="25.05" customHeight="1" x14ac:dyDescent="0.3">
      <c r="A937" s="64">
        <v>933</v>
      </c>
      <c r="B937" s="60" t="str">
        <f t="shared" si="110"/>
        <v/>
      </c>
      <c r="C937" s="118" t="str">
        <f t="shared" si="111"/>
        <v/>
      </c>
      <c r="D937" s="41" t="str">
        <f t="shared" si="106"/>
        <v/>
      </c>
      <c r="E937" s="65"/>
      <c r="F937" s="38" t="str">
        <f t="shared" si="107"/>
        <v/>
      </c>
      <c r="G937" s="49" t="str">
        <f t="shared" si="108"/>
        <v/>
      </c>
      <c r="H937" s="49" t="str">
        <f t="shared" si="109"/>
        <v/>
      </c>
      <c r="I937" s="119"/>
      <c r="J937" s="119"/>
      <c r="K937" s="119"/>
      <c r="L937" s="11"/>
      <c r="M937" s="65"/>
      <c r="N937" s="123"/>
      <c r="O937" s="123"/>
      <c r="P937" s="120"/>
      <c r="Q937" s="79"/>
      <c r="R937" s="123"/>
      <c r="S937" s="123"/>
      <c r="T937" s="123"/>
      <c r="U937" s="124" t="str">
        <f t="shared" si="105"/>
        <v/>
      </c>
      <c r="V937" s="116"/>
      <c r="W937" s="121"/>
    </row>
    <row r="938" spans="1:23" ht="25.05" customHeight="1" x14ac:dyDescent="0.3">
      <c r="A938" s="64">
        <v>934</v>
      </c>
      <c r="B938" s="60" t="str">
        <f t="shared" si="110"/>
        <v/>
      </c>
      <c r="C938" s="118" t="str">
        <f t="shared" si="111"/>
        <v/>
      </c>
      <c r="D938" s="41" t="str">
        <f t="shared" si="106"/>
        <v/>
      </c>
      <c r="E938" s="65"/>
      <c r="F938" s="38" t="str">
        <f t="shared" si="107"/>
        <v/>
      </c>
      <c r="G938" s="49" t="str">
        <f t="shared" si="108"/>
        <v/>
      </c>
      <c r="H938" s="49" t="str">
        <f t="shared" si="109"/>
        <v/>
      </c>
      <c r="I938" s="119"/>
      <c r="J938" s="119"/>
      <c r="K938" s="119"/>
      <c r="L938" s="11"/>
      <c r="M938" s="65"/>
      <c r="N938" s="123"/>
      <c r="O938" s="123"/>
      <c r="P938" s="120"/>
      <c r="Q938" s="79"/>
      <c r="R938" s="123"/>
      <c r="S938" s="123"/>
      <c r="T938" s="123"/>
      <c r="U938" s="124" t="str">
        <f t="shared" si="105"/>
        <v/>
      </c>
      <c r="V938" s="116"/>
      <c r="W938" s="121"/>
    </row>
    <row r="939" spans="1:23" ht="25.05" customHeight="1" x14ac:dyDescent="0.3">
      <c r="A939" s="64">
        <v>935</v>
      </c>
      <c r="B939" s="60" t="str">
        <f t="shared" si="110"/>
        <v/>
      </c>
      <c r="C939" s="118" t="str">
        <f t="shared" si="111"/>
        <v/>
      </c>
      <c r="D939" s="41" t="str">
        <f t="shared" si="106"/>
        <v/>
      </c>
      <c r="E939" s="65"/>
      <c r="F939" s="38" t="str">
        <f t="shared" si="107"/>
        <v/>
      </c>
      <c r="G939" s="49" t="str">
        <f t="shared" si="108"/>
        <v/>
      </c>
      <c r="H939" s="49" t="str">
        <f t="shared" si="109"/>
        <v/>
      </c>
      <c r="I939" s="119"/>
      <c r="J939" s="119"/>
      <c r="K939" s="119"/>
      <c r="L939" s="11"/>
      <c r="M939" s="65"/>
      <c r="N939" s="123"/>
      <c r="O939" s="123"/>
      <c r="P939" s="120"/>
      <c r="Q939" s="79"/>
      <c r="R939" s="123"/>
      <c r="S939" s="123"/>
      <c r="T939" s="123"/>
      <c r="U939" s="124" t="str">
        <f t="shared" si="105"/>
        <v/>
      </c>
      <c r="V939" s="116"/>
      <c r="W939" s="121"/>
    </row>
    <row r="940" spans="1:23" ht="25.05" customHeight="1" x14ac:dyDescent="0.3">
      <c r="A940" s="64">
        <v>936</v>
      </c>
      <c r="B940" s="60" t="str">
        <f t="shared" si="110"/>
        <v/>
      </c>
      <c r="C940" s="118" t="str">
        <f t="shared" si="111"/>
        <v/>
      </c>
      <c r="D940" s="41" t="str">
        <f t="shared" si="106"/>
        <v/>
      </c>
      <c r="E940" s="65"/>
      <c r="F940" s="38" t="str">
        <f t="shared" si="107"/>
        <v/>
      </c>
      <c r="G940" s="49" t="str">
        <f t="shared" si="108"/>
        <v/>
      </c>
      <c r="H940" s="49" t="str">
        <f t="shared" si="109"/>
        <v/>
      </c>
      <c r="I940" s="119"/>
      <c r="J940" s="119"/>
      <c r="K940" s="119"/>
      <c r="L940" s="11"/>
      <c r="M940" s="65"/>
      <c r="N940" s="123"/>
      <c r="O940" s="123"/>
      <c r="P940" s="120"/>
      <c r="Q940" s="79"/>
      <c r="R940" s="123"/>
      <c r="S940" s="123"/>
      <c r="T940" s="123"/>
      <c r="U940" s="124" t="str">
        <f t="shared" si="105"/>
        <v/>
      </c>
      <c r="V940" s="116"/>
      <c r="W940" s="121"/>
    </row>
    <row r="941" spans="1:23" ht="25.05" customHeight="1" x14ac:dyDescent="0.3">
      <c r="A941" s="64">
        <v>937</v>
      </c>
      <c r="B941" s="60" t="str">
        <f t="shared" si="110"/>
        <v/>
      </c>
      <c r="C941" s="118" t="str">
        <f t="shared" si="111"/>
        <v/>
      </c>
      <c r="D941" s="41" t="str">
        <f t="shared" si="106"/>
        <v/>
      </c>
      <c r="E941" s="65"/>
      <c r="F941" s="38" t="str">
        <f t="shared" si="107"/>
        <v/>
      </c>
      <c r="G941" s="49" t="str">
        <f t="shared" si="108"/>
        <v/>
      </c>
      <c r="H941" s="49" t="str">
        <f t="shared" si="109"/>
        <v/>
      </c>
      <c r="I941" s="119"/>
      <c r="J941" s="119"/>
      <c r="K941" s="119"/>
      <c r="L941" s="11"/>
      <c r="M941" s="65"/>
      <c r="N941" s="123"/>
      <c r="O941" s="123"/>
      <c r="P941" s="120"/>
      <c r="Q941" s="79"/>
      <c r="R941" s="123"/>
      <c r="S941" s="123"/>
      <c r="T941" s="123"/>
      <c r="U941" s="124" t="str">
        <f t="shared" si="105"/>
        <v/>
      </c>
      <c r="V941" s="116"/>
      <c r="W941" s="121"/>
    </row>
    <row r="942" spans="1:23" ht="25.05" customHeight="1" x14ac:dyDescent="0.3">
      <c r="A942" s="64">
        <v>938</v>
      </c>
      <c r="B942" s="60" t="str">
        <f t="shared" si="110"/>
        <v/>
      </c>
      <c r="C942" s="118" t="str">
        <f t="shared" si="111"/>
        <v/>
      </c>
      <c r="D942" s="41" t="str">
        <f t="shared" si="106"/>
        <v/>
      </c>
      <c r="E942" s="65"/>
      <c r="F942" s="38" t="str">
        <f t="shared" si="107"/>
        <v/>
      </c>
      <c r="G942" s="49" t="str">
        <f t="shared" si="108"/>
        <v/>
      </c>
      <c r="H942" s="49" t="str">
        <f t="shared" si="109"/>
        <v/>
      </c>
      <c r="I942" s="119"/>
      <c r="J942" s="119"/>
      <c r="K942" s="119"/>
      <c r="L942" s="11"/>
      <c r="M942" s="65"/>
      <c r="N942" s="123"/>
      <c r="O942" s="123"/>
      <c r="P942" s="120"/>
      <c r="Q942" s="79"/>
      <c r="R942" s="123"/>
      <c r="S942" s="123"/>
      <c r="T942" s="123"/>
      <c r="U942" s="124" t="str">
        <f t="shared" si="105"/>
        <v/>
      </c>
      <c r="V942" s="116"/>
      <c r="W942" s="121"/>
    </row>
    <row r="943" spans="1:23" ht="25.05" customHeight="1" x14ac:dyDescent="0.3">
      <c r="A943" s="64">
        <v>939</v>
      </c>
      <c r="B943" s="60" t="str">
        <f t="shared" si="110"/>
        <v/>
      </c>
      <c r="C943" s="118" t="str">
        <f t="shared" si="111"/>
        <v/>
      </c>
      <c r="D943" s="41" t="str">
        <f t="shared" si="106"/>
        <v/>
      </c>
      <c r="E943" s="65"/>
      <c r="F943" s="38" t="str">
        <f t="shared" si="107"/>
        <v/>
      </c>
      <c r="G943" s="49" t="str">
        <f t="shared" si="108"/>
        <v/>
      </c>
      <c r="H943" s="49" t="str">
        <f t="shared" si="109"/>
        <v/>
      </c>
      <c r="I943" s="119"/>
      <c r="J943" s="119"/>
      <c r="K943" s="119"/>
      <c r="L943" s="11"/>
      <c r="M943" s="65"/>
      <c r="N943" s="123"/>
      <c r="O943" s="123"/>
      <c r="P943" s="120"/>
      <c r="Q943" s="79"/>
      <c r="R943" s="123"/>
      <c r="S943" s="123"/>
      <c r="T943" s="123"/>
      <c r="U943" s="124" t="str">
        <f t="shared" si="105"/>
        <v/>
      </c>
      <c r="V943" s="116"/>
      <c r="W943" s="121"/>
    </row>
    <row r="944" spans="1:23" ht="25.05" customHeight="1" x14ac:dyDescent="0.3">
      <c r="A944" s="64">
        <v>940</v>
      </c>
      <c r="B944" s="60" t="str">
        <f t="shared" si="110"/>
        <v/>
      </c>
      <c r="C944" s="118" t="str">
        <f t="shared" si="111"/>
        <v/>
      </c>
      <c r="D944" s="41" t="str">
        <f t="shared" si="106"/>
        <v/>
      </c>
      <c r="E944" s="65"/>
      <c r="F944" s="38" t="str">
        <f t="shared" si="107"/>
        <v/>
      </c>
      <c r="G944" s="49" t="str">
        <f t="shared" si="108"/>
        <v/>
      </c>
      <c r="H944" s="49" t="str">
        <f t="shared" si="109"/>
        <v/>
      </c>
      <c r="I944" s="119"/>
      <c r="J944" s="119"/>
      <c r="K944" s="119"/>
      <c r="L944" s="11"/>
      <c r="M944" s="65"/>
      <c r="N944" s="123"/>
      <c r="O944" s="123"/>
      <c r="P944" s="120"/>
      <c r="Q944" s="79"/>
      <c r="R944" s="123"/>
      <c r="S944" s="123"/>
      <c r="T944" s="123"/>
      <c r="U944" s="124" t="str">
        <f t="shared" si="105"/>
        <v/>
      </c>
      <c r="V944" s="116"/>
      <c r="W944" s="121"/>
    </row>
    <row r="945" spans="1:23" ht="25.05" customHeight="1" x14ac:dyDescent="0.3">
      <c r="A945" s="64">
        <v>941</v>
      </c>
      <c r="B945" s="60" t="str">
        <f t="shared" si="110"/>
        <v/>
      </c>
      <c r="C945" s="118" t="str">
        <f t="shared" si="111"/>
        <v/>
      </c>
      <c r="D945" s="41" t="str">
        <f t="shared" si="106"/>
        <v/>
      </c>
      <c r="E945" s="65"/>
      <c r="F945" s="38" t="str">
        <f t="shared" si="107"/>
        <v/>
      </c>
      <c r="G945" s="49" t="str">
        <f t="shared" si="108"/>
        <v/>
      </c>
      <c r="H945" s="49" t="str">
        <f t="shared" si="109"/>
        <v/>
      </c>
      <c r="I945" s="119"/>
      <c r="J945" s="119"/>
      <c r="K945" s="119"/>
      <c r="L945" s="11"/>
      <c r="M945" s="65"/>
      <c r="N945" s="123"/>
      <c r="O945" s="123"/>
      <c r="P945" s="120"/>
      <c r="Q945" s="79"/>
      <c r="R945" s="123"/>
      <c r="S945" s="123"/>
      <c r="T945" s="123"/>
      <c r="U945" s="124" t="str">
        <f t="shared" si="105"/>
        <v/>
      </c>
      <c r="V945" s="116"/>
      <c r="W945" s="121"/>
    </row>
    <row r="946" spans="1:23" ht="25.05" customHeight="1" x14ac:dyDescent="0.3">
      <c r="A946" s="64">
        <v>942</v>
      </c>
      <c r="B946" s="60" t="str">
        <f t="shared" si="110"/>
        <v/>
      </c>
      <c r="C946" s="118" t="str">
        <f t="shared" si="111"/>
        <v/>
      </c>
      <c r="D946" s="41" t="str">
        <f t="shared" si="106"/>
        <v/>
      </c>
      <c r="E946" s="65"/>
      <c r="F946" s="38" t="str">
        <f t="shared" si="107"/>
        <v/>
      </c>
      <c r="G946" s="49" t="str">
        <f t="shared" si="108"/>
        <v/>
      </c>
      <c r="H946" s="49" t="str">
        <f t="shared" si="109"/>
        <v/>
      </c>
      <c r="I946" s="119"/>
      <c r="J946" s="119"/>
      <c r="K946" s="119"/>
      <c r="L946" s="11"/>
      <c r="M946" s="65"/>
      <c r="N946" s="123"/>
      <c r="O946" s="123"/>
      <c r="P946" s="120"/>
      <c r="Q946" s="79"/>
      <c r="R946" s="123"/>
      <c r="S946" s="123"/>
      <c r="T946" s="123"/>
      <c r="U946" s="124" t="str">
        <f t="shared" si="105"/>
        <v/>
      </c>
      <c r="V946" s="116"/>
      <c r="W946" s="121"/>
    </row>
    <row r="947" spans="1:23" ht="25.05" customHeight="1" x14ac:dyDescent="0.3">
      <c r="A947" s="64">
        <v>943</v>
      </c>
      <c r="B947" s="60" t="str">
        <f t="shared" si="110"/>
        <v/>
      </c>
      <c r="C947" s="118" t="str">
        <f t="shared" si="111"/>
        <v/>
      </c>
      <c r="D947" s="41" t="str">
        <f t="shared" si="106"/>
        <v/>
      </c>
      <c r="E947" s="65"/>
      <c r="F947" s="38" t="str">
        <f t="shared" si="107"/>
        <v/>
      </c>
      <c r="G947" s="49" t="str">
        <f t="shared" si="108"/>
        <v/>
      </c>
      <c r="H947" s="49" t="str">
        <f t="shared" si="109"/>
        <v/>
      </c>
      <c r="I947" s="119"/>
      <c r="J947" s="119"/>
      <c r="K947" s="119"/>
      <c r="L947" s="11"/>
      <c r="M947" s="65"/>
      <c r="N947" s="123"/>
      <c r="O947" s="123"/>
      <c r="P947" s="120"/>
      <c r="Q947" s="79"/>
      <c r="R947" s="123"/>
      <c r="S947" s="123"/>
      <c r="T947" s="123"/>
      <c r="U947" s="124" t="str">
        <f t="shared" si="105"/>
        <v/>
      </c>
      <c r="V947" s="116"/>
      <c r="W947" s="121"/>
    </row>
    <row r="948" spans="1:23" ht="25.05" customHeight="1" x14ac:dyDescent="0.3">
      <c r="A948" s="64">
        <v>944</v>
      </c>
      <c r="B948" s="60" t="str">
        <f t="shared" si="110"/>
        <v/>
      </c>
      <c r="C948" s="118" t="str">
        <f t="shared" si="111"/>
        <v/>
      </c>
      <c r="D948" s="41" t="str">
        <f t="shared" si="106"/>
        <v/>
      </c>
      <c r="E948" s="65"/>
      <c r="F948" s="38" t="str">
        <f t="shared" si="107"/>
        <v/>
      </c>
      <c r="G948" s="49" t="str">
        <f t="shared" si="108"/>
        <v/>
      </c>
      <c r="H948" s="49" t="str">
        <f t="shared" si="109"/>
        <v/>
      </c>
      <c r="I948" s="119"/>
      <c r="J948" s="119"/>
      <c r="K948" s="119"/>
      <c r="L948" s="11"/>
      <c r="M948" s="65"/>
      <c r="N948" s="123"/>
      <c r="O948" s="123"/>
      <c r="P948" s="120"/>
      <c r="Q948" s="79"/>
      <c r="R948" s="123"/>
      <c r="S948" s="123"/>
      <c r="T948" s="123"/>
      <c r="U948" s="124" t="str">
        <f t="shared" si="105"/>
        <v/>
      </c>
      <c r="V948" s="116"/>
      <c r="W948" s="121"/>
    </row>
    <row r="949" spans="1:23" ht="25.05" customHeight="1" x14ac:dyDescent="0.3">
      <c r="A949" s="64">
        <v>945</v>
      </c>
      <c r="B949" s="60" t="str">
        <f t="shared" si="110"/>
        <v/>
      </c>
      <c r="C949" s="118" t="str">
        <f t="shared" si="111"/>
        <v/>
      </c>
      <c r="D949" s="41" t="str">
        <f t="shared" si="106"/>
        <v/>
      </c>
      <c r="E949" s="65"/>
      <c r="F949" s="38" t="str">
        <f t="shared" si="107"/>
        <v/>
      </c>
      <c r="G949" s="49" t="str">
        <f t="shared" si="108"/>
        <v/>
      </c>
      <c r="H949" s="49" t="str">
        <f t="shared" si="109"/>
        <v/>
      </c>
      <c r="I949" s="119"/>
      <c r="J949" s="119"/>
      <c r="K949" s="119"/>
      <c r="L949" s="11"/>
      <c r="M949" s="65"/>
      <c r="N949" s="123"/>
      <c r="O949" s="123"/>
      <c r="P949" s="120"/>
      <c r="Q949" s="79"/>
      <c r="R949" s="123"/>
      <c r="S949" s="123"/>
      <c r="T949" s="123"/>
      <c r="U949" s="124" t="str">
        <f t="shared" si="105"/>
        <v/>
      </c>
      <c r="V949" s="116"/>
      <c r="W949" s="121"/>
    </row>
    <row r="950" spans="1:23" ht="25.05" customHeight="1" x14ac:dyDescent="0.3">
      <c r="A950" s="64">
        <v>946</v>
      </c>
      <c r="B950" s="60" t="str">
        <f t="shared" si="110"/>
        <v/>
      </c>
      <c r="C950" s="118" t="str">
        <f t="shared" si="111"/>
        <v/>
      </c>
      <c r="D950" s="41" t="str">
        <f t="shared" si="106"/>
        <v/>
      </c>
      <c r="E950" s="65"/>
      <c r="F950" s="38" t="str">
        <f t="shared" si="107"/>
        <v/>
      </c>
      <c r="G950" s="49" t="str">
        <f t="shared" si="108"/>
        <v/>
      </c>
      <c r="H950" s="49" t="str">
        <f t="shared" si="109"/>
        <v/>
      </c>
      <c r="I950" s="119"/>
      <c r="J950" s="119"/>
      <c r="K950" s="119"/>
      <c r="L950" s="11"/>
      <c r="M950" s="65"/>
      <c r="N950" s="123"/>
      <c r="O950" s="123"/>
      <c r="P950" s="120"/>
      <c r="Q950" s="79"/>
      <c r="R950" s="123"/>
      <c r="S950" s="123"/>
      <c r="T950" s="123"/>
      <c r="U950" s="124" t="str">
        <f t="shared" si="105"/>
        <v/>
      </c>
      <c r="V950" s="116"/>
      <c r="W950" s="121"/>
    </row>
    <row r="951" spans="1:23" ht="25.05" customHeight="1" x14ac:dyDescent="0.3">
      <c r="A951" s="64">
        <v>947</v>
      </c>
      <c r="B951" s="60" t="str">
        <f t="shared" si="110"/>
        <v/>
      </c>
      <c r="C951" s="118" t="str">
        <f t="shared" si="111"/>
        <v/>
      </c>
      <c r="D951" s="41" t="str">
        <f t="shared" si="106"/>
        <v/>
      </c>
      <c r="E951" s="65"/>
      <c r="F951" s="38" t="str">
        <f t="shared" si="107"/>
        <v/>
      </c>
      <c r="G951" s="49" t="str">
        <f t="shared" si="108"/>
        <v/>
      </c>
      <c r="H951" s="49" t="str">
        <f t="shared" si="109"/>
        <v/>
      </c>
      <c r="I951" s="119"/>
      <c r="J951" s="119"/>
      <c r="K951" s="119"/>
      <c r="L951" s="11"/>
      <c r="M951" s="65"/>
      <c r="N951" s="123"/>
      <c r="O951" s="123"/>
      <c r="P951" s="120"/>
      <c r="Q951" s="79"/>
      <c r="R951" s="123"/>
      <c r="S951" s="123"/>
      <c r="T951" s="123"/>
      <c r="U951" s="124" t="str">
        <f t="shared" si="105"/>
        <v/>
      </c>
      <c r="V951" s="116"/>
      <c r="W951" s="121"/>
    </row>
    <row r="952" spans="1:23" ht="25.05" customHeight="1" x14ac:dyDescent="0.3">
      <c r="A952" s="64">
        <v>948</v>
      </c>
      <c r="B952" s="60" t="str">
        <f t="shared" si="110"/>
        <v/>
      </c>
      <c r="C952" s="118" t="str">
        <f t="shared" si="111"/>
        <v/>
      </c>
      <c r="D952" s="41" t="str">
        <f t="shared" si="106"/>
        <v/>
      </c>
      <c r="E952" s="65"/>
      <c r="F952" s="38" t="str">
        <f t="shared" si="107"/>
        <v/>
      </c>
      <c r="G952" s="49" t="str">
        <f t="shared" si="108"/>
        <v/>
      </c>
      <c r="H952" s="49" t="str">
        <f t="shared" si="109"/>
        <v/>
      </c>
      <c r="I952" s="119"/>
      <c r="J952" s="119"/>
      <c r="K952" s="119"/>
      <c r="L952" s="11"/>
      <c r="M952" s="65"/>
      <c r="N952" s="123"/>
      <c r="O952" s="123"/>
      <c r="P952" s="120"/>
      <c r="Q952" s="79"/>
      <c r="R952" s="123"/>
      <c r="S952" s="123"/>
      <c r="T952" s="123"/>
      <c r="U952" s="124" t="str">
        <f t="shared" si="105"/>
        <v/>
      </c>
      <c r="V952" s="116"/>
      <c r="W952" s="121"/>
    </row>
    <row r="953" spans="1:23" ht="25.05" customHeight="1" x14ac:dyDescent="0.3">
      <c r="A953" s="64">
        <v>949</v>
      </c>
      <c r="B953" s="60" t="str">
        <f t="shared" si="110"/>
        <v/>
      </c>
      <c r="C953" s="118" t="str">
        <f t="shared" si="111"/>
        <v/>
      </c>
      <c r="D953" s="41" t="str">
        <f t="shared" si="106"/>
        <v/>
      </c>
      <c r="E953" s="65"/>
      <c r="F953" s="38" t="str">
        <f t="shared" si="107"/>
        <v/>
      </c>
      <c r="G953" s="49" t="str">
        <f t="shared" si="108"/>
        <v/>
      </c>
      <c r="H953" s="49" t="str">
        <f t="shared" si="109"/>
        <v/>
      </c>
      <c r="I953" s="119"/>
      <c r="J953" s="119"/>
      <c r="K953" s="119"/>
      <c r="L953" s="11"/>
      <c r="M953" s="65"/>
      <c r="N953" s="123"/>
      <c r="O953" s="123"/>
      <c r="P953" s="120"/>
      <c r="Q953" s="79"/>
      <c r="R953" s="123"/>
      <c r="S953" s="123"/>
      <c r="T953" s="123"/>
      <c r="U953" s="124" t="str">
        <f t="shared" si="105"/>
        <v/>
      </c>
      <c r="V953" s="116"/>
      <c r="W953" s="121"/>
    </row>
    <row r="954" spans="1:23" ht="25.05" customHeight="1" x14ac:dyDescent="0.3">
      <c r="A954" s="64">
        <v>950</v>
      </c>
      <c r="B954" s="60" t="str">
        <f t="shared" si="110"/>
        <v/>
      </c>
      <c r="C954" s="118" t="str">
        <f t="shared" si="111"/>
        <v/>
      </c>
      <c r="D954" s="41" t="str">
        <f t="shared" si="106"/>
        <v/>
      </c>
      <c r="E954" s="65"/>
      <c r="F954" s="38" t="str">
        <f t="shared" si="107"/>
        <v/>
      </c>
      <c r="G954" s="49" t="str">
        <f t="shared" si="108"/>
        <v/>
      </c>
      <c r="H954" s="49" t="str">
        <f t="shared" si="109"/>
        <v/>
      </c>
      <c r="I954" s="119"/>
      <c r="J954" s="119"/>
      <c r="K954" s="119"/>
      <c r="L954" s="11"/>
      <c r="M954" s="65"/>
      <c r="N954" s="123"/>
      <c r="O954" s="123"/>
      <c r="P954" s="120"/>
      <c r="Q954" s="79"/>
      <c r="R954" s="123"/>
      <c r="S954" s="123"/>
      <c r="T954" s="123"/>
      <c r="U954" s="124" t="str">
        <f t="shared" si="105"/>
        <v/>
      </c>
      <c r="V954" s="116"/>
      <c r="W954" s="121"/>
    </row>
    <row r="955" spans="1:23" ht="25.05" customHeight="1" x14ac:dyDescent="0.3">
      <c r="A955" s="64">
        <v>951</v>
      </c>
      <c r="B955" s="60" t="str">
        <f t="shared" si="110"/>
        <v/>
      </c>
      <c r="C955" s="118" t="str">
        <f t="shared" si="111"/>
        <v/>
      </c>
      <c r="D955" s="41" t="str">
        <f t="shared" si="106"/>
        <v/>
      </c>
      <c r="E955" s="65"/>
      <c r="F955" s="38" t="str">
        <f t="shared" si="107"/>
        <v/>
      </c>
      <c r="G955" s="49" t="str">
        <f t="shared" si="108"/>
        <v/>
      </c>
      <c r="H955" s="49" t="str">
        <f t="shared" si="109"/>
        <v/>
      </c>
      <c r="I955" s="119"/>
      <c r="J955" s="119"/>
      <c r="K955" s="119"/>
      <c r="L955" s="11"/>
      <c r="M955" s="65"/>
      <c r="N955" s="123"/>
      <c r="O955" s="123"/>
      <c r="P955" s="120"/>
      <c r="Q955" s="79"/>
      <c r="R955" s="123"/>
      <c r="S955" s="123"/>
      <c r="T955" s="123"/>
      <c r="U955" s="124" t="str">
        <f t="shared" si="105"/>
        <v/>
      </c>
      <c r="V955" s="116"/>
      <c r="W955" s="121"/>
    </row>
    <row r="956" spans="1:23" ht="25.05" customHeight="1" x14ac:dyDescent="0.3">
      <c r="A956" s="64">
        <v>952</v>
      </c>
      <c r="B956" s="60" t="str">
        <f t="shared" si="110"/>
        <v/>
      </c>
      <c r="C956" s="118" t="str">
        <f t="shared" si="111"/>
        <v/>
      </c>
      <c r="D956" s="41" t="str">
        <f t="shared" si="106"/>
        <v/>
      </c>
      <c r="E956" s="65"/>
      <c r="F956" s="38" t="str">
        <f t="shared" si="107"/>
        <v/>
      </c>
      <c r="G956" s="49" t="str">
        <f t="shared" si="108"/>
        <v/>
      </c>
      <c r="H956" s="49" t="str">
        <f t="shared" si="109"/>
        <v/>
      </c>
      <c r="I956" s="119"/>
      <c r="J956" s="119"/>
      <c r="K956" s="119"/>
      <c r="L956" s="11"/>
      <c r="M956" s="65"/>
      <c r="N956" s="123"/>
      <c r="O956" s="123"/>
      <c r="P956" s="120"/>
      <c r="Q956" s="79"/>
      <c r="R956" s="123"/>
      <c r="S956" s="123"/>
      <c r="T956" s="123"/>
      <c r="U956" s="124" t="str">
        <f t="shared" si="105"/>
        <v/>
      </c>
      <c r="V956" s="116"/>
      <c r="W956" s="121"/>
    </row>
    <row r="957" spans="1:23" ht="25.05" customHeight="1" x14ac:dyDescent="0.3">
      <c r="A957" s="64">
        <v>953</v>
      </c>
      <c r="B957" s="60" t="str">
        <f t="shared" si="110"/>
        <v/>
      </c>
      <c r="C957" s="118" t="str">
        <f t="shared" si="111"/>
        <v/>
      </c>
      <c r="D957" s="41" t="str">
        <f t="shared" si="106"/>
        <v/>
      </c>
      <c r="E957" s="65"/>
      <c r="F957" s="38" t="str">
        <f t="shared" si="107"/>
        <v/>
      </c>
      <c r="G957" s="49" t="str">
        <f t="shared" si="108"/>
        <v/>
      </c>
      <c r="H957" s="49" t="str">
        <f t="shared" si="109"/>
        <v/>
      </c>
      <c r="I957" s="119"/>
      <c r="J957" s="119"/>
      <c r="K957" s="119"/>
      <c r="L957" s="11"/>
      <c r="M957" s="65"/>
      <c r="N957" s="123"/>
      <c r="O957" s="123"/>
      <c r="P957" s="120"/>
      <c r="Q957" s="79"/>
      <c r="R957" s="123"/>
      <c r="S957" s="123"/>
      <c r="T957" s="123"/>
      <c r="U957" s="124" t="str">
        <f t="shared" si="105"/>
        <v/>
      </c>
      <c r="V957" s="116"/>
      <c r="W957" s="121"/>
    </row>
    <row r="958" spans="1:23" ht="25.05" customHeight="1" x14ac:dyDescent="0.3">
      <c r="A958" s="64">
        <v>954</v>
      </c>
      <c r="B958" s="60" t="str">
        <f t="shared" si="110"/>
        <v/>
      </c>
      <c r="C958" s="118" t="str">
        <f t="shared" si="111"/>
        <v/>
      </c>
      <c r="D958" s="41" t="str">
        <f t="shared" si="106"/>
        <v/>
      </c>
      <c r="E958" s="65"/>
      <c r="F958" s="38" t="str">
        <f t="shared" si="107"/>
        <v/>
      </c>
      <c r="G958" s="49" t="str">
        <f t="shared" si="108"/>
        <v/>
      </c>
      <c r="H958" s="49" t="str">
        <f t="shared" si="109"/>
        <v/>
      </c>
      <c r="I958" s="119"/>
      <c r="J958" s="119"/>
      <c r="K958" s="119"/>
      <c r="L958" s="11"/>
      <c r="M958" s="65"/>
      <c r="N958" s="123"/>
      <c r="O958" s="123"/>
      <c r="P958" s="120"/>
      <c r="Q958" s="79"/>
      <c r="R958" s="123"/>
      <c r="S958" s="123"/>
      <c r="T958" s="123"/>
      <c r="U958" s="124" t="str">
        <f t="shared" si="105"/>
        <v/>
      </c>
      <c r="V958" s="116"/>
      <c r="W958" s="121"/>
    </row>
    <row r="959" spans="1:23" ht="25.05" customHeight="1" x14ac:dyDescent="0.3">
      <c r="A959" s="64">
        <v>955</v>
      </c>
      <c r="B959" s="60" t="str">
        <f t="shared" si="110"/>
        <v/>
      </c>
      <c r="C959" s="118" t="str">
        <f t="shared" si="111"/>
        <v/>
      </c>
      <c r="D959" s="41" t="str">
        <f t="shared" si="106"/>
        <v/>
      </c>
      <c r="E959" s="65"/>
      <c r="F959" s="38" t="str">
        <f t="shared" si="107"/>
        <v/>
      </c>
      <c r="G959" s="49" t="str">
        <f t="shared" si="108"/>
        <v/>
      </c>
      <c r="H959" s="49" t="str">
        <f t="shared" si="109"/>
        <v/>
      </c>
      <c r="I959" s="119"/>
      <c r="J959" s="119"/>
      <c r="K959" s="119"/>
      <c r="L959" s="11"/>
      <c r="M959" s="65"/>
      <c r="N959" s="123"/>
      <c r="O959" s="123"/>
      <c r="P959" s="120"/>
      <c r="Q959" s="79"/>
      <c r="R959" s="123"/>
      <c r="S959" s="123"/>
      <c r="T959" s="123"/>
      <c r="U959" s="124" t="str">
        <f t="shared" si="105"/>
        <v/>
      </c>
      <c r="V959" s="116"/>
      <c r="W959" s="121"/>
    </row>
    <row r="960" spans="1:23" ht="25.05" customHeight="1" x14ac:dyDescent="0.3">
      <c r="A960" s="64">
        <v>956</v>
      </c>
      <c r="B960" s="60" t="str">
        <f t="shared" si="110"/>
        <v/>
      </c>
      <c r="C960" s="118" t="str">
        <f t="shared" si="111"/>
        <v/>
      </c>
      <c r="D960" s="41" t="str">
        <f t="shared" si="106"/>
        <v/>
      </c>
      <c r="E960" s="65"/>
      <c r="F960" s="38" t="str">
        <f t="shared" si="107"/>
        <v/>
      </c>
      <c r="G960" s="49" t="str">
        <f t="shared" si="108"/>
        <v/>
      </c>
      <c r="H960" s="49" t="str">
        <f t="shared" si="109"/>
        <v/>
      </c>
      <c r="I960" s="119"/>
      <c r="J960" s="119"/>
      <c r="K960" s="119"/>
      <c r="L960" s="11"/>
      <c r="M960" s="65"/>
      <c r="N960" s="123"/>
      <c r="O960" s="123"/>
      <c r="P960" s="120"/>
      <c r="Q960" s="79"/>
      <c r="R960" s="123"/>
      <c r="S960" s="123"/>
      <c r="T960" s="123"/>
      <c r="U960" s="124" t="str">
        <f t="shared" si="105"/>
        <v/>
      </c>
      <c r="V960" s="116"/>
      <c r="W960" s="121"/>
    </row>
    <row r="961" spans="1:23" ht="25.05" customHeight="1" x14ac:dyDescent="0.3">
      <c r="A961" s="64">
        <v>957</v>
      </c>
      <c r="B961" s="60" t="str">
        <f t="shared" si="110"/>
        <v/>
      </c>
      <c r="C961" s="118" t="str">
        <f t="shared" si="111"/>
        <v/>
      </c>
      <c r="D961" s="41" t="str">
        <f t="shared" si="106"/>
        <v/>
      </c>
      <c r="E961" s="65"/>
      <c r="F961" s="38" t="str">
        <f t="shared" si="107"/>
        <v/>
      </c>
      <c r="G961" s="49" t="str">
        <f t="shared" si="108"/>
        <v/>
      </c>
      <c r="H961" s="49" t="str">
        <f t="shared" si="109"/>
        <v/>
      </c>
      <c r="I961" s="119"/>
      <c r="J961" s="119"/>
      <c r="K961" s="119"/>
      <c r="L961" s="11"/>
      <c r="M961" s="65"/>
      <c r="N961" s="123"/>
      <c r="O961" s="123"/>
      <c r="P961" s="120"/>
      <c r="Q961" s="79"/>
      <c r="R961" s="123"/>
      <c r="S961" s="123"/>
      <c r="T961" s="123"/>
      <c r="U961" s="124" t="str">
        <f t="shared" si="105"/>
        <v/>
      </c>
      <c r="V961" s="116"/>
      <c r="W961" s="121"/>
    </row>
    <row r="962" spans="1:23" ht="25.05" customHeight="1" x14ac:dyDescent="0.3">
      <c r="A962" s="64">
        <v>958</v>
      </c>
      <c r="B962" s="60" t="str">
        <f t="shared" si="110"/>
        <v/>
      </c>
      <c r="C962" s="118" t="str">
        <f t="shared" si="111"/>
        <v/>
      </c>
      <c r="D962" s="41" t="str">
        <f t="shared" si="106"/>
        <v/>
      </c>
      <c r="E962" s="65"/>
      <c r="F962" s="38" t="str">
        <f t="shared" si="107"/>
        <v/>
      </c>
      <c r="G962" s="49" t="str">
        <f t="shared" si="108"/>
        <v/>
      </c>
      <c r="H962" s="49" t="str">
        <f t="shared" si="109"/>
        <v/>
      </c>
      <c r="I962" s="119"/>
      <c r="J962" s="119"/>
      <c r="K962" s="119"/>
      <c r="L962" s="11"/>
      <c r="M962" s="65"/>
      <c r="N962" s="123"/>
      <c r="O962" s="123"/>
      <c r="P962" s="120"/>
      <c r="Q962" s="79"/>
      <c r="R962" s="123"/>
      <c r="S962" s="123"/>
      <c r="T962" s="123"/>
      <c r="U962" s="124" t="str">
        <f t="shared" si="105"/>
        <v/>
      </c>
      <c r="V962" s="116"/>
      <c r="W962" s="121"/>
    </row>
    <row r="963" spans="1:23" ht="25.05" customHeight="1" x14ac:dyDescent="0.3">
      <c r="A963" s="64">
        <v>959</v>
      </c>
      <c r="B963" s="60" t="str">
        <f t="shared" si="110"/>
        <v/>
      </c>
      <c r="C963" s="118" t="str">
        <f t="shared" si="111"/>
        <v/>
      </c>
      <c r="D963" s="41" t="str">
        <f t="shared" si="106"/>
        <v/>
      </c>
      <c r="E963" s="65"/>
      <c r="F963" s="38" t="str">
        <f t="shared" si="107"/>
        <v/>
      </c>
      <c r="G963" s="49" t="str">
        <f t="shared" si="108"/>
        <v/>
      </c>
      <c r="H963" s="49" t="str">
        <f t="shared" si="109"/>
        <v/>
      </c>
      <c r="I963" s="119"/>
      <c r="J963" s="119"/>
      <c r="K963" s="119"/>
      <c r="L963" s="11"/>
      <c r="M963" s="65"/>
      <c r="N963" s="123"/>
      <c r="O963" s="123"/>
      <c r="P963" s="120"/>
      <c r="Q963" s="79"/>
      <c r="R963" s="123"/>
      <c r="S963" s="123"/>
      <c r="T963" s="123"/>
      <c r="U963" s="124" t="str">
        <f t="shared" si="105"/>
        <v/>
      </c>
      <c r="V963" s="116"/>
      <c r="W963" s="121"/>
    </row>
    <row r="964" spans="1:23" ht="25.05" customHeight="1" x14ac:dyDescent="0.3">
      <c r="A964" s="64">
        <v>960</v>
      </c>
      <c r="B964" s="60" t="str">
        <f t="shared" si="110"/>
        <v/>
      </c>
      <c r="C964" s="118" t="str">
        <f t="shared" si="111"/>
        <v/>
      </c>
      <c r="D964" s="41" t="str">
        <f t="shared" si="106"/>
        <v/>
      </c>
      <c r="E964" s="65"/>
      <c r="F964" s="38" t="str">
        <f t="shared" si="107"/>
        <v/>
      </c>
      <c r="G964" s="49" t="str">
        <f t="shared" si="108"/>
        <v/>
      </c>
      <c r="H964" s="49" t="str">
        <f t="shared" si="109"/>
        <v/>
      </c>
      <c r="I964" s="119"/>
      <c r="J964" s="119"/>
      <c r="K964" s="119"/>
      <c r="L964" s="11"/>
      <c r="M964" s="65"/>
      <c r="N964" s="123"/>
      <c r="O964" s="123"/>
      <c r="P964" s="120"/>
      <c r="Q964" s="79"/>
      <c r="R964" s="123"/>
      <c r="S964" s="123"/>
      <c r="T964" s="123"/>
      <c r="U964" s="124" t="str">
        <f t="shared" si="105"/>
        <v/>
      </c>
      <c r="V964" s="116"/>
      <c r="W964" s="121"/>
    </row>
    <row r="965" spans="1:23" ht="25.05" customHeight="1" x14ac:dyDescent="0.3">
      <c r="A965" s="64">
        <v>961</v>
      </c>
      <c r="B965" s="60" t="str">
        <f t="shared" si="110"/>
        <v/>
      </c>
      <c r="C965" s="118" t="str">
        <f t="shared" si="111"/>
        <v/>
      </c>
      <c r="D965" s="41" t="str">
        <f t="shared" si="106"/>
        <v/>
      </c>
      <c r="E965" s="65"/>
      <c r="F965" s="38" t="str">
        <f t="shared" si="107"/>
        <v/>
      </c>
      <c r="G965" s="49" t="str">
        <f t="shared" si="108"/>
        <v/>
      </c>
      <c r="H965" s="49" t="str">
        <f t="shared" si="109"/>
        <v/>
      </c>
      <c r="I965" s="119"/>
      <c r="J965" s="119"/>
      <c r="K965" s="119"/>
      <c r="L965" s="11"/>
      <c r="M965" s="65"/>
      <c r="N965" s="123"/>
      <c r="O965" s="123"/>
      <c r="P965" s="120"/>
      <c r="Q965" s="79"/>
      <c r="R965" s="123"/>
      <c r="S965" s="123"/>
      <c r="T965" s="123"/>
      <c r="U965" s="124" t="str">
        <f t="shared" si="105"/>
        <v/>
      </c>
      <c r="V965" s="116"/>
      <c r="W965" s="121"/>
    </row>
    <row r="966" spans="1:23" ht="25.05" customHeight="1" x14ac:dyDescent="0.3">
      <c r="A966" s="64">
        <v>962</v>
      </c>
      <c r="B966" s="60" t="str">
        <f t="shared" si="110"/>
        <v/>
      </c>
      <c r="C966" s="118" t="str">
        <f t="shared" si="111"/>
        <v/>
      </c>
      <c r="D966" s="41" t="str">
        <f t="shared" si="106"/>
        <v/>
      </c>
      <c r="E966" s="65"/>
      <c r="F966" s="38" t="str">
        <f t="shared" si="107"/>
        <v/>
      </c>
      <c r="G966" s="49" t="str">
        <f t="shared" si="108"/>
        <v/>
      </c>
      <c r="H966" s="49" t="str">
        <f t="shared" si="109"/>
        <v/>
      </c>
      <c r="I966" s="119"/>
      <c r="J966" s="119"/>
      <c r="K966" s="119"/>
      <c r="L966" s="11"/>
      <c r="M966" s="65"/>
      <c r="N966" s="123"/>
      <c r="O966" s="123"/>
      <c r="P966" s="120"/>
      <c r="Q966" s="79"/>
      <c r="R966" s="123"/>
      <c r="S966" s="123"/>
      <c r="T966" s="123"/>
      <c r="U966" s="124" t="str">
        <f t="shared" ref="U966:U1004" si="112">IF(AND(ISBLANK(R966),ISBLANK(S966),ISBLANK(T966)),"",R966-(S966+T966))</f>
        <v/>
      </c>
      <c r="V966" s="116"/>
      <c r="W966" s="121"/>
    </row>
    <row r="967" spans="1:23" ht="25.05" customHeight="1" x14ac:dyDescent="0.3">
      <c r="A967" s="64">
        <v>963</v>
      </c>
      <c r="B967" s="60" t="str">
        <f t="shared" si="110"/>
        <v/>
      </c>
      <c r="C967" s="118" t="str">
        <f t="shared" si="111"/>
        <v/>
      </c>
      <c r="D967" s="41" t="str">
        <f t="shared" ref="D967:D1004" si="113">IF(J967&lt;&gt;"", $D$5, "")</f>
        <v/>
      </c>
      <c r="E967" s="65"/>
      <c r="F967" s="38" t="str">
        <f t="shared" ref="F967:F1004" si="114">IF(J967&lt;&gt;"", $F$5, "")</f>
        <v/>
      </c>
      <c r="G967" s="49" t="str">
        <f t="shared" ref="G967:G1004" si="115">IF(J967&lt;&gt;"", $G$5, "")</f>
        <v/>
      </c>
      <c r="H967" s="49" t="str">
        <f t="shared" ref="H967:H1004" si="116">IF(J967&lt;&gt;"", $H$5, "")</f>
        <v/>
      </c>
      <c r="I967" s="119"/>
      <c r="J967" s="119"/>
      <c r="K967" s="119"/>
      <c r="L967" s="11"/>
      <c r="M967" s="65"/>
      <c r="N967" s="123"/>
      <c r="O967" s="123"/>
      <c r="P967" s="120"/>
      <c r="Q967" s="79"/>
      <c r="R967" s="123"/>
      <c r="S967" s="123"/>
      <c r="T967" s="123"/>
      <c r="U967" s="124" t="str">
        <f t="shared" si="112"/>
        <v/>
      </c>
      <c r="V967" s="116"/>
      <c r="W967" s="121"/>
    </row>
    <row r="968" spans="1:23" ht="25.05" customHeight="1" x14ac:dyDescent="0.3">
      <c r="A968" s="64">
        <v>964</v>
      </c>
      <c r="B968" s="60" t="str">
        <f t="shared" si="110"/>
        <v/>
      </c>
      <c r="C968" s="118" t="str">
        <f t="shared" si="111"/>
        <v/>
      </c>
      <c r="D968" s="41" t="str">
        <f t="shared" si="113"/>
        <v/>
      </c>
      <c r="E968" s="65"/>
      <c r="F968" s="38" t="str">
        <f t="shared" si="114"/>
        <v/>
      </c>
      <c r="G968" s="49" t="str">
        <f t="shared" si="115"/>
        <v/>
      </c>
      <c r="H968" s="49" t="str">
        <f t="shared" si="116"/>
        <v/>
      </c>
      <c r="I968" s="119"/>
      <c r="J968" s="119"/>
      <c r="K968" s="119"/>
      <c r="L968" s="11"/>
      <c r="M968" s="65"/>
      <c r="N968" s="123"/>
      <c r="O968" s="123"/>
      <c r="P968" s="120"/>
      <c r="Q968" s="79"/>
      <c r="R968" s="123"/>
      <c r="S968" s="123"/>
      <c r="T968" s="123"/>
      <c r="U968" s="124" t="str">
        <f t="shared" si="112"/>
        <v/>
      </c>
      <c r="V968" s="116"/>
      <c r="W968" s="121"/>
    </row>
    <row r="969" spans="1:23" ht="25.05" customHeight="1" x14ac:dyDescent="0.3">
      <c r="A969" s="64">
        <v>965</v>
      </c>
      <c r="B969" s="60" t="str">
        <f t="shared" si="110"/>
        <v/>
      </c>
      <c r="C969" s="118" t="str">
        <f t="shared" si="111"/>
        <v/>
      </c>
      <c r="D969" s="41" t="str">
        <f t="shared" si="113"/>
        <v/>
      </c>
      <c r="E969" s="65"/>
      <c r="F969" s="38" t="str">
        <f t="shared" si="114"/>
        <v/>
      </c>
      <c r="G969" s="49" t="str">
        <f t="shared" si="115"/>
        <v/>
      </c>
      <c r="H969" s="49" t="str">
        <f t="shared" si="116"/>
        <v/>
      </c>
      <c r="I969" s="119"/>
      <c r="J969" s="119"/>
      <c r="K969" s="119"/>
      <c r="L969" s="11"/>
      <c r="M969" s="65"/>
      <c r="N969" s="123"/>
      <c r="O969" s="123"/>
      <c r="P969" s="120"/>
      <c r="Q969" s="79"/>
      <c r="R969" s="123"/>
      <c r="S969" s="123"/>
      <c r="T969" s="123"/>
      <c r="U969" s="124" t="str">
        <f t="shared" si="112"/>
        <v/>
      </c>
      <c r="V969" s="116"/>
      <c r="W969" s="121"/>
    </row>
    <row r="970" spans="1:23" ht="25.05" customHeight="1" x14ac:dyDescent="0.3">
      <c r="A970" s="64">
        <v>966</v>
      </c>
      <c r="B970" s="60" t="str">
        <f t="shared" si="110"/>
        <v/>
      </c>
      <c r="C970" s="118" t="str">
        <f t="shared" si="111"/>
        <v/>
      </c>
      <c r="D970" s="41" t="str">
        <f t="shared" si="113"/>
        <v/>
      </c>
      <c r="E970" s="65"/>
      <c r="F970" s="38" t="str">
        <f t="shared" si="114"/>
        <v/>
      </c>
      <c r="G970" s="49" t="str">
        <f t="shared" si="115"/>
        <v/>
      </c>
      <c r="H970" s="49" t="str">
        <f t="shared" si="116"/>
        <v/>
      </c>
      <c r="I970" s="119"/>
      <c r="J970" s="119"/>
      <c r="K970" s="119"/>
      <c r="L970" s="11"/>
      <c r="M970" s="65"/>
      <c r="N970" s="123"/>
      <c r="O970" s="123"/>
      <c r="P970" s="120"/>
      <c r="Q970" s="79"/>
      <c r="R970" s="123"/>
      <c r="S970" s="123"/>
      <c r="T970" s="123"/>
      <c r="U970" s="124" t="str">
        <f t="shared" si="112"/>
        <v/>
      </c>
      <c r="V970" s="116"/>
      <c r="W970" s="121"/>
    </row>
    <row r="971" spans="1:23" ht="25.05" customHeight="1" x14ac:dyDescent="0.3">
      <c r="A971" s="64">
        <v>967</v>
      </c>
      <c r="B971" s="60" t="str">
        <f t="shared" si="110"/>
        <v/>
      </c>
      <c r="C971" s="118" t="str">
        <f t="shared" si="111"/>
        <v/>
      </c>
      <c r="D971" s="41" t="str">
        <f t="shared" si="113"/>
        <v/>
      </c>
      <c r="E971" s="65"/>
      <c r="F971" s="38" t="str">
        <f t="shared" si="114"/>
        <v/>
      </c>
      <c r="G971" s="49" t="str">
        <f t="shared" si="115"/>
        <v/>
      </c>
      <c r="H971" s="49" t="str">
        <f t="shared" si="116"/>
        <v/>
      </c>
      <c r="I971" s="119"/>
      <c r="J971" s="119"/>
      <c r="K971" s="119"/>
      <c r="L971" s="11"/>
      <c r="M971" s="65"/>
      <c r="N971" s="123"/>
      <c r="O971" s="123"/>
      <c r="P971" s="120"/>
      <c r="Q971" s="79"/>
      <c r="R971" s="123"/>
      <c r="S971" s="123"/>
      <c r="T971" s="123"/>
      <c r="U971" s="124" t="str">
        <f t="shared" si="112"/>
        <v/>
      </c>
      <c r="V971" s="116"/>
      <c r="W971" s="121"/>
    </row>
    <row r="972" spans="1:23" ht="25.05" customHeight="1" x14ac:dyDescent="0.3">
      <c r="A972" s="64">
        <v>968</v>
      </c>
      <c r="B972" s="60" t="str">
        <f t="shared" si="110"/>
        <v/>
      </c>
      <c r="C972" s="118" t="str">
        <f t="shared" si="111"/>
        <v/>
      </c>
      <c r="D972" s="41" t="str">
        <f t="shared" si="113"/>
        <v/>
      </c>
      <c r="E972" s="65"/>
      <c r="F972" s="38" t="str">
        <f t="shared" si="114"/>
        <v/>
      </c>
      <c r="G972" s="49" t="str">
        <f t="shared" si="115"/>
        <v/>
      </c>
      <c r="H972" s="49" t="str">
        <f t="shared" si="116"/>
        <v/>
      </c>
      <c r="I972" s="119"/>
      <c r="J972" s="119"/>
      <c r="K972" s="119"/>
      <c r="L972" s="11"/>
      <c r="M972" s="65"/>
      <c r="N972" s="123"/>
      <c r="O972" s="123"/>
      <c r="P972" s="120"/>
      <c r="Q972" s="79"/>
      <c r="R972" s="123"/>
      <c r="S972" s="123"/>
      <c r="T972" s="123"/>
      <c r="U972" s="124" t="str">
        <f t="shared" si="112"/>
        <v/>
      </c>
      <c r="V972" s="116"/>
      <c r="W972" s="121"/>
    </row>
    <row r="973" spans="1:23" ht="25.05" customHeight="1" x14ac:dyDescent="0.3">
      <c r="A973" s="64">
        <v>969</v>
      </c>
      <c r="B973" s="60" t="str">
        <f t="shared" si="110"/>
        <v/>
      </c>
      <c r="C973" s="118" t="str">
        <f t="shared" si="111"/>
        <v/>
      </c>
      <c r="D973" s="41" t="str">
        <f t="shared" si="113"/>
        <v/>
      </c>
      <c r="E973" s="65"/>
      <c r="F973" s="38" t="str">
        <f t="shared" si="114"/>
        <v/>
      </c>
      <c r="G973" s="49" t="str">
        <f t="shared" si="115"/>
        <v/>
      </c>
      <c r="H973" s="49" t="str">
        <f t="shared" si="116"/>
        <v/>
      </c>
      <c r="I973" s="119"/>
      <c r="J973" s="119"/>
      <c r="K973" s="119"/>
      <c r="L973" s="11"/>
      <c r="M973" s="65"/>
      <c r="N973" s="123"/>
      <c r="O973" s="123"/>
      <c r="P973" s="120"/>
      <c r="Q973" s="79"/>
      <c r="R973" s="123"/>
      <c r="S973" s="123"/>
      <c r="T973" s="123"/>
      <c r="U973" s="124" t="str">
        <f t="shared" si="112"/>
        <v/>
      </c>
      <c r="V973" s="116"/>
      <c r="W973" s="121"/>
    </row>
    <row r="974" spans="1:23" ht="25.05" customHeight="1" x14ac:dyDescent="0.3">
      <c r="A974" s="64">
        <v>970</v>
      </c>
      <c r="B974" s="60" t="str">
        <f t="shared" si="110"/>
        <v/>
      </c>
      <c r="C974" s="118" t="str">
        <f t="shared" si="111"/>
        <v/>
      </c>
      <c r="D974" s="41" t="str">
        <f t="shared" si="113"/>
        <v/>
      </c>
      <c r="E974" s="65"/>
      <c r="F974" s="38" t="str">
        <f t="shared" si="114"/>
        <v/>
      </c>
      <c r="G974" s="49" t="str">
        <f t="shared" si="115"/>
        <v/>
      </c>
      <c r="H974" s="49" t="str">
        <f t="shared" si="116"/>
        <v/>
      </c>
      <c r="I974" s="119"/>
      <c r="J974" s="119"/>
      <c r="K974" s="119"/>
      <c r="L974" s="11"/>
      <c r="M974" s="65"/>
      <c r="N974" s="123"/>
      <c r="O974" s="123"/>
      <c r="P974" s="120"/>
      <c r="Q974" s="79"/>
      <c r="R974" s="123"/>
      <c r="S974" s="123"/>
      <c r="T974" s="123"/>
      <c r="U974" s="124" t="str">
        <f t="shared" si="112"/>
        <v/>
      </c>
      <c r="V974" s="116"/>
      <c r="W974" s="121"/>
    </row>
    <row r="975" spans="1:23" ht="25.05" customHeight="1" x14ac:dyDescent="0.3">
      <c r="A975" s="64">
        <v>971</v>
      </c>
      <c r="B975" s="60" t="str">
        <f t="shared" si="110"/>
        <v/>
      </c>
      <c r="C975" s="118" t="str">
        <f t="shared" si="111"/>
        <v/>
      </c>
      <c r="D975" s="41" t="str">
        <f t="shared" si="113"/>
        <v/>
      </c>
      <c r="E975" s="65"/>
      <c r="F975" s="38" t="str">
        <f t="shared" si="114"/>
        <v/>
      </c>
      <c r="G975" s="49" t="str">
        <f t="shared" si="115"/>
        <v/>
      </c>
      <c r="H975" s="49" t="str">
        <f t="shared" si="116"/>
        <v/>
      </c>
      <c r="I975" s="119"/>
      <c r="J975" s="119"/>
      <c r="K975" s="119"/>
      <c r="L975" s="11"/>
      <c r="M975" s="65"/>
      <c r="N975" s="123"/>
      <c r="O975" s="123"/>
      <c r="P975" s="120"/>
      <c r="Q975" s="79"/>
      <c r="R975" s="123"/>
      <c r="S975" s="123"/>
      <c r="T975" s="123"/>
      <c r="U975" s="124" t="str">
        <f t="shared" si="112"/>
        <v/>
      </c>
      <c r="V975" s="116"/>
      <c r="W975" s="121"/>
    </row>
    <row r="976" spans="1:23" ht="25.05" customHeight="1" x14ac:dyDescent="0.3">
      <c r="A976" s="64">
        <v>972</v>
      </c>
      <c r="B976" s="60" t="str">
        <f t="shared" si="110"/>
        <v/>
      </c>
      <c r="C976" s="118" t="str">
        <f t="shared" si="111"/>
        <v/>
      </c>
      <c r="D976" s="41" t="str">
        <f t="shared" si="113"/>
        <v/>
      </c>
      <c r="E976" s="65"/>
      <c r="F976" s="38" t="str">
        <f t="shared" si="114"/>
        <v/>
      </c>
      <c r="G976" s="49" t="str">
        <f t="shared" si="115"/>
        <v/>
      </c>
      <c r="H976" s="49" t="str">
        <f t="shared" si="116"/>
        <v/>
      </c>
      <c r="I976" s="119"/>
      <c r="J976" s="119"/>
      <c r="K976" s="119"/>
      <c r="L976" s="11"/>
      <c r="M976" s="65"/>
      <c r="N976" s="123"/>
      <c r="O976" s="123"/>
      <c r="P976" s="120"/>
      <c r="Q976" s="79"/>
      <c r="R976" s="123"/>
      <c r="S976" s="123"/>
      <c r="T976" s="123"/>
      <c r="U976" s="124" t="str">
        <f t="shared" si="112"/>
        <v/>
      </c>
      <c r="V976" s="116"/>
      <c r="W976" s="121"/>
    </row>
    <row r="977" spans="1:23" ht="25.05" customHeight="1" x14ac:dyDescent="0.3">
      <c r="A977" s="64">
        <v>973</v>
      </c>
      <c r="B977" s="60" t="str">
        <f t="shared" si="110"/>
        <v/>
      </c>
      <c r="C977" s="118" t="str">
        <f t="shared" si="111"/>
        <v/>
      </c>
      <c r="D977" s="41" t="str">
        <f t="shared" si="113"/>
        <v/>
      </c>
      <c r="E977" s="65"/>
      <c r="F977" s="38" t="str">
        <f t="shared" si="114"/>
        <v/>
      </c>
      <c r="G977" s="49" t="str">
        <f t="shared" si="115"/>
        <v/>
      </c>
      <c r="H977" s="49" t="str">
        <f t="shared" si="116"/>
        <v/>
      </c>
      <c r="I977" s="119"/>
      <c r="J977" s="119"/>
      <c r="K977" s="119"/>
      <c r="L977" s="11"/>
      <c r="M977" s="65"/>
      <c r="N977" s="123"/>
      <c r="O977" s="123"/>
      <c r="P977" s="120"/>
      <c r="Q977" s="79"/>
      <c r="R977" s="123"/>
      <c r="S977" s="123"/>
      <c r="T977" s="123"/>
      <c r="U977" s="124" t="str">
        <f t="shared" si="112"/>
        <v/>
      </c>
      <c r="V977" s="116"/>
      <c r="W977" s="121"/>
    </row>
    <row r="978" spans="1:23" ht="25.05" customHeight="1" x14ac:dyDescent="0.3">
      <c r="A978" s="64">
        <v>974</v>
      </c>
      <c r="B978" s="60" t="str">
        <f t="shared" si="110"/>
        <v/>
      </c>
      <c r="C978" s="118" t="str">
        <f t="shared" si="111"/>
        <v/>
      </c>
      <c r="D978" s="41" t="str">
        <f t="shared" si="113"/>
        <v/>
      </c>
      <c r="E978" s="65"/>
      <c r="F978" s="38" t="str">
        <f t="shared" si="114"/>
        <v/>
      </c>
      <c r="G978" s="49" t="str">
        <f t="shared" si="115"/>
        <v/>
      </c>
      <c r="H978" s="49" t="str">
        <f t="shared" si="116"/>
        <v/>
      </c>
      <c r="I978" s="119"/>
      <c r="J978" s="119"/>
      <c r="K978" s="119"/>
      <c r="L978" s="11"/>
      <c r="M978" s="65"/>
      <c r="N978" s="123"/>
      <c r="O978" s="123"/>
      <c r="P978" s="120"/>
      <c r="Q978" s="79"/>
      <c r="R978" s="123"/>
      <c r="S978" s="123"/>
      <c r="T978" s="123"/>
      <c r="U978" s="124" t="str">
        <f t="shared" si="112"/>
        <v/>
      </c>
      <c r="V978" s="116"/>
      <c r="W978" s="121"/>
    </row>
    <row r="979" spans="1:23" ht="25.05" customHeight="1" x14ac:dyDescent="0.3">
      <c r="A979" s="64">
        <v>975</v>
      </c>
      <c r="B979" s="60" t="str">
        <f t="shared" si="110"/>
        <v/>
      </c>
      <c r="C979" s="118" t="str">
        <f t="shared" si="111"/>
        <v/>
      </c>
      <c r="D979" s="41" t="str">
        <f t="shared" si="113"/>
        <v/>
      </c>
      <c r="E979" s="65"/>
      <c r="F979" s="38" t="str">
        <f t="shared" si="114"/>
        <v/>
      </c>
      <c r="G979" s="49" t="str">
        <f t="shared" si="115"/>
        <v/>
      </c>
      <c r="H979" s="49" t="str">
        <f t="shared" si="116"/>
        <v/>
      </c>
      <c r="I979" s="119"/>
      <c r="J979" s="119"/>
      <c r="K979" s="119"/>
      <c r="L979" s="11"/>
      <c r="M979" s="65"/>
      <c r="N979" s="123"/>
      <c r="O979" s="123"/>
      <c r="P979" s="120"/>
      <c r="Q979" s="79"/>
      <c r="R979" s="123"/>
      <c r="S979" s="123"/>
      <c r="T979" s="123"/>
      <c r="U979" s="124" t="str">
        <f t="shared" si="112"/>
        <v/>
      </c>
      <c r="V979" s="116"/>
      <c r="W979" s="121"/>
    </row>
    <row r="980" spans="1:23" ht="25.05" customHeight="1" x14ac:dyDescent="0.3">
      <c r="A980" s="64">
        <v>976</v>
      </c>
      <c r="B980" s="60" t="str">
        <f t="shared" si="110"/>
        <v/>
      </c>
      <c r="C980" s="118" t="str">
        <f t="shared" si="111"/>
        <v/>
      </c>
      <c r="D980" s="41" t="str">
        <f t="shared" si="113"/>
        <v/>
      </c>
      <c r="E980" s="65"/>
      <c r="F980" s="38" t="str">
        <f t="shared" si="114"/>
        <v/>
      </c>
      <c r="G980" s="49" t="str">
        <f t="shared" si="115"/>
        <v/>
      </c>
      <c r="H980" s="49" t="str">
        <f t="shared" si="116"/>
        <v/>
      </c>
      <c r="I980" s="119"/>
      <c r="J980" s="119"/>
      <c r="K980" s="119"/>
      <c r="L980" s="11"/>
      <c r="M980" s="65"/>
      <c r="N980" s="123"/>
      <c r="O980" s="123"/>
      <c r="P980" s="120"/>
      <c r="Q980" s="79"/>
      <c r="R980" s="123"/>
      <c r="S980" s="123"/>
      <c r="T980" s="123"/>
      <c r="U980" s="124" t="str">
        <f t="shared" si="112"/>
        <v/>
      </c>
      <c r="V980" s="116"/>
      <c r="W980" s="121"/>
    </row>
    <row r="981" spans="1:23" ht="25.05" customHeight="1" x14ac:dyDescent="0.3">
      <c r="A981" s="64">
        <v>977</v>
      </c>
      <c r="B981" s="60" t="str">
        <f t="shared" si="110"/>
        <v/>
      </c>
      <c r="C981" s="118" t="str">
        <f t="shared" si="111"/>
        <v/>
      </c>
      <c r="D981" s="41" t="str">
        <f t="shared" si="113"/>
        <v/>
      </c>
      <c r="E981" s="65"/>
      <c r="F981" s="38" t="str">
        <f t="shared" si="114"/>
        <v/>
      </c>
      <c r="G981" s="49" t="str">
        <f t="shared" si="115"/>
        <v/>
      </c>
      <c r="H981" s="49" t="str">
        <f t="shared" si="116"/>
        <v/>
      </c>
      <c r="I981" s="119"/>
      <c r="J981" s="119"/>
      <c r="K981" s="119"/>
      <c r="L981" s="11"/>
      <c r="M981" s="65"/>
      <c r="N981" s="123"/>
      <c r="O981" s="123"/>
      <c r="P981" s="120"/>
      <c r="Q981" s="79"/>
      <c r="R981" s="123"/>
      <c r="S981" s="123"/>
      <c r="T981" s="123"/>
      <c r="U981" s="124" t="str">
        <f t="shared" si="112"/>
        <v/>
      </c>
      <c r="V981" s="116"/>
      <c r="W981" s="121"/>
    </row>
    <row r="982" spans="1:23" ht="25.05" customHeight="1" x14ac:dyDescent="0.3">
      <c r="A982" s="64">
        <v>978</v>
      </c>
      <c r="B982" s="60" t="str">
        <f t="shared" si="110"/>
        <v/>
      </c>
      <c r="C982" s="118" t="str">
        <f t="shared" si="111"/>
        <v/>
      </c>
      <c r="D982" s="41" t="str">
        <f t="shared" si="113"/>
        <v/>
      </c>
      <c r="E982" s="65"/>
      <c r="F982" s="38" t="str">
        <f t="shared" si="114"/>
        <v/>
      </c>
      <c r="G982" s="49" t="str">
        <f t="shared" si="115"/>
        <v/>
      </c>
      <c r="H982" s="49" t="str">
        <f t="shared" si="116"/>
        <v/>
      </c>
      <c r="I982" s="119"/>
      <c r="J982" s="119"/>
      <c r="K982" s="119"/>
      <c r="L982" s="11"/>
      <c r="M982" s="65"/>
      <c r="N982" s="123"/>
      <c r="O982" s="123"/>
      <c r="P982" s="120"/>
      <c r="Q982" s="79"/>
      <c r="R982" s="123"/>
      <c r="S982" s="123"/>
      <c r="T982" s="123"/>
      <c r="U982" s="124" t="str">
        <f t="shared" si="112"/>
        <v/>
      </c>
      <c r="V982" s="116"/>
      <c r="W982" s="121"/>
    </row>
    <row r="983" spans="1:23" ht="25.05" customHeight="1" x14ac:dyDescent="0.3">
      <c r="A983" s="64">
        <v>979</v>
      </c>
      <c r="B983" s="60" t="str">
        <f t="shared" si="110"/>
        <v/>
      </c>
      <c r="C983" s="118" t="str">
        <f t="shared" si="111"/>
        <v/>
      </c>
      <c r="D983" s="41" t="str">
        <f t="shared" si="113"/>
        <v/>
      </c>
      <c r="E983" s="65"/>
      <c r="F983" s="38" t="str">
        <f t="shared" si="114"/>
        <v/>
      </c>
      <c r="G983" s="49" t="str">
        <f t="shared" si="115"/>
        <v/>
      </c>
      <c r="H983" s="49" t="str">
        <f t="shared" si="116"/>
        <v/>
      </c>
      <c r="I983" s="119"/>
      <c r="J983" s="119"/>
      <c r="K983" s="119"/>
      <c r="L983" s="11"/>
      <c r="M983" s="65"/>
      <c r="N983" s="123"/>
      <c r="O983" s="123"/>
      <c r="P983" s="120"/>
      <c r="Q983" s="79"/>
      <c r="R983" s="123"/>
      <c r="S983" s="123"/>
      <c r="T983" s="123"/>
      <c r="U983" s="124" t="str">
        <f t="shared" si="112"/>
        <v/>
      </c>
      <c r="V983" s="116"/>
      <c r="W983" s="121"/>
    </row>
    <row r="984" spans="1:23" ht="25.05" customHeight="1" x14ac:dyDescent="0.3">
      <c r="A984" s="64">
        <v>980</v>
      </c>
      <c r="B984" s="60" t="str">
        <f t="shared" si="110"/>
        <v/>
      </c>
      <c r="C984" s="118" t="str">
        <f t="shared" si="111"/>
        <v/>
      </c>
      <c r="D984" s="41" t="str">
        <f t="shared" si="113"/>
        <v/>
      </c>
      <c r="E984" s="65"/>
      <c r="F984" s="38" t="str">
        <f t="shared" si="114"/>
        <v/>
      </c>
      <c r="G984" s="49" t="str">
        <f t="shared" si="115"/>
        <v/>
      </c>
      <c r="H984" s="49" t="str">
        <f t="shared" si="116"/>
        <v/>
      </c>
      <c r="I984" s="119"/>
      <c r="J984" s="119"/>
      <c r="K984" s="119"/>
      <c r="L984" s="11"/>
      <c r="M984" s="65"/>
      <c r="N984" s="123"/>
      <c r="O984" s="123"/>
      <c r="P984" s="120"/>
      <c r="Q984" s="79"/>
      <c r="R984" s="123"/>
      <c r="S984" s="123"/>
      <c r="T984" s="123"/>
      <c r="U984" s="124" t="str">
        <f t="shared" si="112"/>
        <v/>
      </c>
      <c r="V984" s="116"/>
      <c r="W984" s="121"/>
    </row>
    <row r="985" spans="1:23" ht="25.05" customHeight="1" x14ac:dyDescent="0.3">
      <c r="A985" s="64">
        <v>981</v>
      </c>
      <c r="B985" s="60" t="str">
        <f t="shared" si="110"/>
        <v/>
      </c>
      <c r="C985" s="118" t="str">
        <f t="shared" si="111"/>
        <v/>
      </c>
      <c r="D985" s="41" t="str">
        <f t="shared" si="113"/>
        <v/>
      </c>
      <c r="E985" s="65"/>
      <c r="F985" s="38" t="str">
        <f t="shared" si="114"/>
        <v/>
      </c>
      <c r="G985" s="49" t="str">
        <f t="shared" si="115"/>
        <v/>
      </c>
      <c r="H985" s="49" t="str">
        <f t="shared" si="116"/>
        <v/>
      </c>
      <c r="I985" s="119"/>
      <c r="J985" s="119"/>
      <c r="K985" s="119"/>
      <c r="L985" s="11"/>
      <c r="M985" s="65"/>
      <c r="N985" s="123"/>
      <c r="O985" s="123"/>
      <c r="P985" s="120"/>
      <c r="Q985" s="79"/>
      <c r="R985" s="123"/>
      <c r="S985" s="123"/>
      <c r="T985" s="123"/>
      <c r="U985" s="124" t="str">
        <f t="shared" si="112"/>
        <v/>
      </c>
      <c r="V985" s="116"/>
      <c r="W985" s="121"/>
    </row>
    <row r="986" spans="1:23" ht="25.05" customHeight="1" x14ac:dyDescent="0.3">
      <c r="A986" s="64">
        <v>982</v>
      </c>
      <c r="B986" s="60" t="str">
        <f t="shared" si="110"/>
        <v/>
      </c>
      <c r="C986" s="118" t="str">
        <f t="shared" si="111"/>
        <v/>
      </c>
      <c r="D986" s="41" t="str">
        <f t="shared" si="113"/>
        <v/>
      </c>
      <c r="E986" s="65"/>
      <c r="F986" s="38" t="str">
        <f t="shared" si="114"/>
        <v/>
      </c>
      <c r="G986" s="49" t="str">
        <f t="shared" si="115"/>
        <v/>
      </c>
      <c r="H986" s="49" t="str">
        <f t="shared" si="116"/>
        <v/>
      </c>
      <c r="I986" s="119"/>
      <c r="J986" s="119"/>
      <c r="K986" s="119"/>
      <c r="L986" s="11"/>
      <c r="M986" s="65"/>
      <c r="N986" s="123"/>
      <c r="O986" s="123"/>
      <c r="P986" s="120"/>
      <c r="Q986" s="79"/>
      <c r="R986" s="123"/>
      <c r="S986" s="123"/>
      <c r="T986" s="123"/>
      <c r="U986" s="124" t="str">
        <f t="shared" si="112"/>
        <v/>
      </c>
      <c r="V986" s="116"/>
      <c r="W986" s="121"/>
    </row>
    <row r="987" spans="1:23" ht="25.05" customHeight="1" x14ac:dyDescent="0.3">
      <c r="A987" s="64">
        <v>983</v>
      </c>
      <c r="B987" s="60" t="str">
        <f t="shared" ref="B987:B1000" si="117">IF(J987&lt;&gt;"", $B$5, "")</f>
        <v/>
      </c>
      <c r="C987" s="118" t="str">
        <f t="shared" ref="C987:C1000" si="118">IF(J987&lt;&gt;"", $C$5, "")</f>
        <v/>
      </c>
      <c r="D987" s="41" t="str">
        <f t="shared" si="113"/>
        <v/>
      </c>
      <c r="E987" s="65"/>
      <c r="F987" s="38" t="str">
        <f t="shared" si="114"/>
        <v/>
      </c>
      <c r="G987" s="49" t="str">
        <f t="shared" si="115"/>
        <v/>
      </c>
      <c r="H987" s="49" t="str">
        <f t="shared" si="116"/>
        <v/>
      </c>
      <c r="I987" s="119"/>
      <c r="J987" s="119"/>
      <c r="K987" s="119"/>
      <c r="L987" s="11"/>
      <c r="M987" s="65"/>
      <c r="N987" s="123"/>
      <c r="O987" s="123"/>
      <c r="P987" s="120"/>
      <c r="Q987" s="79"/>
      <c r="R987" s="123"/>
      <c r="S987" s="123"/>
      <c r="T987" s="123"/>
      <c r="U987" s="124" t="str">
        <f t="shared" si="112"/>
        <v/>
      </c>
      <c r="V987" s="116"/>
      <c r="W987" s="121"/>
    </row>
    <row r="988" spans="1:23" ht="25.05" customHeight="1" x14ac:dyDescent="0.3">
      <c r="A988" s="64">
        <v>984</v>
      </c>
      <c r="B988" s="60" t="str">
        <f t="shared" si="117"/>
        <v/>
      </c>
      <c r="C988" s="118" t="str">
        <f t="shared" si="118"/>
        <v/>
      </c>
      <c r="D988" s="41" t="str">
        <f t="shared" si="113"/>
        <v/>
      </c>
      <c r="E988" s="65"/>
      <c r="F988" s="38" t="str">
        <f t="shared" si="114"/>
        <v/>
      </c>
      <c r="G988" s="49" t="str">
        <f t="shared" si="115"/>
        <v/>
      </c>
      <c r="H988" s="49" t="str">
        <f t="shared" si="116"/>
        <v/>
      </c>
      <c r="I988" s="119"/>
      <c r="J988" s="119"/>
      <c r="K988" s="119"/>
      <c r="L988" s="11"/>
      <c r="M988" s="65"/>
      <c r="N988" s="123"/>
      <c r="O988" s="123"/>
      <c r="P988" s="120"/>
      <c r="Q988" s="79"/>
      <c r="R988" s="123"/>
      <c r="S988" s="123"/>
      <c r="T988" s="123"/>
      <c r="U988" s="124" t="str">
        <f t="shared" si="112"/>
        <v/>
      </c>
      <c r="V988" s="116"/>
      <c r="W988" s="121"/>
    </row>
    <row r="989" spans="1:23" ht="25.05" customHeight="1" x14ac:dyDescent="0.3">
      <c r="A989" s="64">
        <v>985</v>
      </c>
      <c r="B989" s="60" t="str">
        <f t="shared" si="117"/>
        <v/>
      </c>
      <c r="C989" s="118" t="str">
        <f t="shared" si="118"/>
        <v/>
      </c>
      <c r="D989" s="41" t="str">
        <f t="shared" si="113"/>
        <v/>
      </c>
      <c r="E989" s="65"/>
      <c r="F989" s="38" t="str">
        <f t="shared" si="114"/>
        <v/>
      </c>
      <c r="G989" s="49" t="str">
        <f t="shared" si="115"/>
        <v/>
      </c>
      <c r="H989" s="49" t="str">
        <f t="shared" si="116"/>
        <v/>
      </c>
      <c r="I989" s="119"/>
      <c r="J989" s="119"/>
      <c r="K989" s="119"/>
      <c r="L989" s="11"/>
      <c r="M989" s="65"/>
      <c r="N989" s="123"/>
      <c r="O989" s="123"/>
      <c r="P989" s="120"/>
      <c r="Q989" s="79"/>
      <c r="R989" s="123"/>
      <c r="S989" s="123"/>
      <c r="T989" s="123"/>
      <c r="U989" s="124" t="str">
        <f t="shared" si="112"/>
        <v/>
      </c>
      <c r="V989" s="116"/>
      <c r="W989" s="121"/>
    </row>
    <row r="990" spans="1:23" ht="25.05" customHeight="1" x14ac:dyDescent="0.3">
      <c r="A990" s="64">
        <v>986</v>
      </c>
      <c r="B990" s="60" t="str">
        <f t="shared" si="117"/>
        <v/>
      </c>
      <c r="C990" s="118" t="str">
        <f t="shared" si="118"/>
        <v/>
      </c>
      <c r="D990" s="41" t="str">
        <f t="shared" si="113"/>
        <v/>
      </c>
      <c r="E990" s="65"/>
      <c r="F990" s="38" t="str">
        <f t="shared" si="114"/>
        <v/>
      </c>
      <c r="G990" s="49" t="str">
        <f t="shared" si="115"/>
        <v/>
      </c>
      <c r="H990" s="49" t="str">
        <f t="shared" si="116"/>
        <v/>
      </c>
      <c r="I990" s="119"/>
      <c r="J990" s="119"/>
      <c r="K990" s="119"/>
      <c r="L990" s="11"/>
      <c r="M990" s="65"/>
      <c r="N990" s="123"/>
      <c r="O990" s="123"/>
      <c r="P990" s="120"/>
      <c r="Q990" s="79"/>
      <c r="R990" s="123"/>
      <c r="S990" s="123"/>
      <c r="T990" s="123"/>
      <c r="U990" s="124" t="str">
        <f t="shared" si="112"/>
        <v/>
      </c>
      <c r="V990" s="116"/>
      <c r="W990" s="121"/>
    </row>
    <row r="991" spans="1:23" ht="25.05" customHeight="1" x14ac:dyDescent="0.3">
      <c r="A991" s="64">
        <v>987</v>
      </c>
      <c r="B991" s="60" t="str">
        <f t="shared" si="117"/>
        <v/>
      </c>
      <c r="C991" s="118" t="str">
        <f t="shared" si="118"/>
        <v/>
      </c>
      <c r="D991" s="41" t="str">
        <f t="shared" si="113"/>
        <v/>
      </c>
      <c r="E991" s="65"/>
      <c r="F991" s="38" t="str">
        <f t="shared" si="114"/>
        <v/>
      </c>
      <c r="G991" s="49" t="str">
        <f t="shared" si="115"/>
        <v/>
      </c>
      <c r="H991" s="49" t="str">
        <f t="shared" si="116"/>
        <v/>
      </c>
      <c r="I991" s="119"/>
      <c r="J991" s="119"/>
      <c r="K991" s="119"/>
      <c r="L991" s="11"/>
      <c r="M991" s="65"/>
      <c r="N991" s="123"/>
      <c r="O991" s="123"/>
      <c r="P991" s="120"/>
      <c r="Q991" s="79"/>
      <c r="R991" s="123"/>
      <c r="S991" s="123"/>
      <c r="T991" s="123"/>
      <c r="U991" s="124" t="str">
        <f t="shared" si="112"/>
        <v/>
      </c>
      <c r="V991" s="116"/>
      <c r="W991" s="121"/>
    </row>
    <row r="992" spans="1:23" ht="25.05" customHeight="1" x14ac:dyDescent="0.3">
      <c r="A992" s="64">
        <v>988</v>
      </c>
      <c r="B992" s="60" t="str">
        <f t="shared" si="117"/>
        <v/>
      </c>
      <c r="C992" s="118" t="str">
        <f t="shared" si="118"/>
        <v/>
      </c>
      <c r="D992" s="41" t="str">
        <f t="shared" si="113"/>
        <v/>
      </c>
      <c r="E992" s="65"/>
      <c r="F992" s="38" t="str">
        <f t="shared" si="114"/>
        <v/>
      </c>
      <c r="G992" s="49" t="str">
        <f t="shared" si="115"/>
        <v/>
      </c>
      <c r="H992" s="49" t="str">
        <f t="shared" si="116"/>
        <v/>
      </c>
      <c r="I992" s="119"/>
      <c r="J992" s="119"/>
      <c r="K992" s="119"/>
      <c r="L992" s="11"/>
      <c r="M992" s="65"/>
      <c r="N992" s="123"/>
      <c r="O992" s="123"/>
      <c r="P992" s="120"/>
      <c r="Q992" s="79"/>
      <c r="R992" s="123"/>
      <c r="S992" s="123"/>
      <c r="T992" s="123"/>
      <c r="U992" s="124" t="str">
        <f t="shared" si="112"/>
        <v/>
      </c>
      <c r="V992" s="116"/>
      <c r="W992" s="121"/>
    </row>
    <row r="993" spans="1:23" ht="25.05" customHeight="1" x14ac:dyDescent="0.3">
      <c r="A993" s="64">
        <v>989</v>
      </c>
      <c r="B993" s="60" t="str">
        <f t="shared" si="117"/>
        <v/>
      </c>
      <c r="C993" s="118" t="str">
        <f t="shared" si="118"/>
        <v/>
      </c>
      <c r="D993" s="41" t="str">
        <f t="shared" si="113"/>
        <v/>
      </c>
      <c r="E993" s="65"/>
      <c r="F993" s="38" t="str">
        <f t="shared" si="114"/>
        <v/>
      </c>
      <c r="G993" s="49" t="str">
        <f t="shared" si="115"/>
        <v/>
      </c>
      <c r="H993" s="49" t="str">
        <f t="shared" si="116"/>
        <v/>
      </c>
      <c r="I993" s="119"/>
      <c r="J993" s="119"/>
      <c r="K993" s="119"/>
      <c r="L993" s="11"/>
      <c r="M993" s="65"/>
      <c r="N993" s="123"/>
      <c r="O993" s="123"/>
      <c r="P993" s="120"/>
      <c r="Q993" s="79"/>
      <c r="R993" s="123"/>
      <c r="S993" s="123"/>
      <c r="T993" s="123"/>
      <c r="U993" s="124" t="str">
        <f t="shared" si="112"/>
        <v/>
      </c>
      <c r="V993" s="116"/>
      <c r="W993" s="121"/>
    </row>
    <row r="994" spans="1:23" ht="25.05" customHeight="1" x14ac:dyDescent="0.3">
      <c r="A994" s="64">
        <v>990</v>
      </c>
      <c r="B994" s="60" t="str">
        <f t="shared" si="117"/>
        <v/>
      </c>
      <c r="C994" s="118" t="str">
        <f t="shared" si="118"/>
        <v/>
      </c>
      <c r="D994" s="41" t="str">
        <f t="shared" si="113"/>
        <v/>
      </c>
      <c r="E994" s="65"/>
      <c r="F994" s="38" t="str">
        <f t="shared" si="114"/>
        <v/>
      </c>
      <c r="G994" s="49" t="str">
        <f t="shared" si="115"/>
        <v/>
      </c>
      <c r="H994" s="49" t="str">
        <f t="shared" si="116"/>
        <v/>
      </c>
      <c r="I994" s="119"/>
      <c r="J994" s="119"/>
      <c r="K994" s="119"/>
      <c r="L994" s="11"/>
      <c r="M994" s="65"/>
      <c r="N994" s="123"/>
      <c r="O994" s="123"/>
      <c r="P994" s="120"/>
      <c r="Q994" s="79"/>
      <c r="R994" s="123"/>
      <c r="S994" s="123"/>
      <c r="T994" s="123"/>
      <c r="U994" s="124" t="str">
        <f t="shared" si="112"/>
        <v/>
      </c>
      <c r="V994" s="116"/>
      <c r="W994" s="121"/>
    </row>
    <row r="995" spans="1:23" ht="25.05" customHeight="1" x14ac:dyDescent="0.3">
      <c r="A995" s="64">
        <v>991</v>
      </c>
      <c r="B995" s="60" t="str">
        <f t="shared" si="117"/>
        <v/>
      </c>
      <c r="C995" s="118" t="str">
        <f t="shared" si="118"/>
        <v/>
      </c>
      <c r="D995" s="41" t="str">
        <f t="shared" si="113"/>
        <v/>
      </c>
      <c r="E995" s="65"/>
      <c r="F995" s="38" t="str">
        <f t="shared" si="114"/>
        <v/>
      </c>
      <c r="G995" s="49" t="str">
        <f t="shared" si="115"/>
        <v/>
      </c>
      <c r="H995" s="49" t="str">
        <f t="shared" si="116"/>
        <v/>
      </c>
      <c r="I995" s="119"/>
      <c r="J995" s="119"/>
      <c r="K995" s="119"/>
      <c r="L995" s="11"/>
      <c r="M995" s="65"/>
      <c r="N995" s="123"/>
      <c r="O995" s="123"/>
      <c r="P995" s="120"/>
      <c r="Q995" s="79"/>
      <c r="R995" s="123"/>
      <c r="S995" s="123"/>
      <c r="T995" s="123"/>
      <c r="U995" s="124" t="str">
        <f t="shared" si="112"/>
        <v/>
      </c>
      <c r="V995" s="116"/>
      <c r="W995" s="121"/>
    </row>
    <row r="996" spans="1:23" ht="25.05" customHeight="1" x14ac:dyDescent="0.3">
      <c r="A996" s="64">
        <v>992</v>
      </c>
      <c r="B996" s="60" t="str">
        <f t="shared" si="117"/>
        <v/>
      </c>
      <c r="C996" s="118" t="str">
        <f t="shared" si="118"/>
        <v/>
      </c>
      <c r="D996" s="41" t="str">
        <f t="shared" si="113"/>
        <v/>
      </c>
      <c r="E996" s="65"/>
      <c r="F996" s="38" t="str">
        <f t="shared" si="114"/>
        <v/>
      </c>
      <c r="G996" s="49" t="str">
        <f t="shared" si="115"/>
        <v/>
      </c>
      <c r="H996" s="49" t="str">
        <f t="shared" si="116"/>
        <v/>
      </c>
      <c r="I996" s="119"/>
      <c r="J996" s="119"/>
      <c r="K996" s="119"/>
      <c r="L996" s="11"/>
      <c r="M996" s="65"/>
      <c r="N996" s="123"/>
      <c r="O996" s="123"/>
      <c r="P996" s="120"/>
      <c r="Q996" s="79"/>
      <c r="R996" s="123"/>
      <c r="S996" s="123"/>
      <c r="T996" s="123"/>
      <c r="U996" s="124" t="str">
        <f t="shared" si="112"/>
        <v/>
      </c>
      <c r="V996" s="116"/>
      <c r="W996" s="121"/>
    </row>
    <row r="997" spans="1:23" ht="25.05" customHeight="1" x14ac:dyDescent="0.3">
      <c r="A997" s="64">
        <v>993</v>
      </c>
      <c r="B997" s="60" t="str">
        <f t="shared" si="117"/>
        <v/>
      </c>
      <c r="C997" s="118" t="str">
        <f t="shared" si="118"/>
        <v/>
      </c>
      <c r="D997" s="41" t="str">
        <f t="shared" si="113"/>
        <v/>
      </c>
      <c r="E997" s="65"/>
      <c r="F997" s="38" t="str">
        <f t="shared" si="114"/>
        <v/>
      </c>
      <c r="G997" s="49" t="str">
        <f t="shared" si="115"/>
        <v/>
      </c>
      <c r="H997" s="49" t="str">
        <f t="shared" si="116"/>
        <v/>
      </c>
      <c r="I997" s="119"/>
      <c r="J997" s="119"/>
      <c r="K997" s="119"/>
      <c r="L997" s="11"/>
      <c r="M997" s="65"/>
      <c r="N997" s="123"/>
      <c r="O997" s="123"/>
      <c r="P997" s="120"/>
      <c r="Q997" s="79"/>
      <c r="R997" s="123"/>
      <c r="S997" s="123"/>
      <c r="T997" s="123"/>
      <c r="U997" s="124" t="str">
        <f t="shared" si="112"/>
        <v/>
      </c>
      <c r="V997" s="116"/>
      <c r="W997" s="121"/>
    </row>
    <row r="998" spans="1:23" ht="25.05" customHeight="1" x14ac:dyDescent="0.3">
      <c r="A998" s="64">
        <v>994</v>
      </c>
      <c r="B998" s="60" t="str">
        <f t="shared" si="117"/>
        <v/>
      </c>
      <c r="C998" s="118" t="str">
        <f t="shared" si="118"/>
        <v/>
      </c>
      <c r="D998" s="41" t="str">
        <f t="shared" si="113"/>
        <v/>
      </c>
      <c r="E998" s="65"/>
      <c r="F998" s="38" t="str">
        <f t="shared" si="114"/>
        <v/>
      </c>
      <c r="G998" s="49" t="str">
        <f t="shared" si="115"/>
        <v/>
      </c>
      <c r="H998" s="49" t="str">
        <f t="shared" si="116"/>
        <v/>
      </c>
      <c r="I998" s="119"/>
      <c r="J998" s="119"/>
      <c r="K998" s="119"/>
      <c r="L998" s="11"/>
      <c r="M998" s="65"/>
      <c r="N998" s="123"/>
      <c r="O998" s="123"/>
      <c r="P998" s="120"/>
      <c r="Q998" s="79"/>
      <c r="R998" s="123"/>
      <c r="S998" s="123"/>
      <c r="T998" s="123"/>
      <c r="U998" s="124" t="str">
        <f t="shared" si="112"/>
        <v/>
      </c>
      <c r="V998" s="116"/>
      <c r="W998" s="121"/>
    </row>
    <row r="999" spans="1:23" ht="25.05" customHeight="1" x14ac:dyDescent="0.3">
      <c r="A999" s="64">
        <v>995</v>
      </c>
      <c r="B999" s="60" t="str">
        <f t="shared" si="117"/>
        <v/>
      </c>
      <c r="C999" s="118" t="str">
        <f t="shared" si="118"/>
        <v/>
      </c>
      <c r="D999" s="41" t="str">
        <f t="shared" si="113"/>
        <v/>
      </c>
      <c r="E999" s="65"/>
      <c r="F999" s="38" t="str">
        <f t="shared" si="114"/>
        <v/>
      </c>
      <c r="G999" s="49" t="str">
        <f t="shared" si="115"/>
        <v/>
      </c>
      <c r="H999" s="49" t="str">
        <f t="shared" si="116"/>
        <v/>
      </c>
      <c r="I999" s="119"/>
      <c r="J999" s="119"/>
      <c r="K999" s="119"/>
      <c r="L999" s="11"/>
      <c r="M999" s="65"/>
      <c r="N999" s="123"/>
      <c r="O999" s="123"/>
      <c r="P999" s="120"/>
      <c r="Q999" s="79"/>
      <c r="R999" s="123"/>
      <c r="S999" s="123"/>
      <c r="T999" s="123"/>
      <c r="U999" s="124" t="str">
        <f t="shared" si="112"/>
        <v/>
      </c>
      <c r="V999" s="116"/>
      <c r="W999" s="121"/>
    </row>
    <row r="1000" spans="1:23" ht="25.05" customHeight="1" x14ac:dyDescent="0.3">
      <c r="A1000" s="64">
        <v>996</v>
      </c>
      <c r="B1000" s="60" t="str">
        <f t="shared" si="117"/>
        <v/>
      </c>
      <c r="C1000" s="118" t="str">
        <f t="shared" si="118"/>
        <v/>
      </c>
      <c r="D1000" s="41" t="str">
        <f t="shared" si="113"/>
        <v/>
      </c>
      <c r="E1000" s="65"/>
      <c r="F1000" s="38" t="str">
        <f t="shared" si="114"/>
        <v/>
      </c>
      <c r="G1000" s="49" t="str">
        <f t="shared" si="115"/>
        <v/>
      </c>
      <c r="H1000" s="49" t="str">
        <f t="shared" si="116"/>
        <v/>
      </c>
      <c r="I1000" s="119"/>
      <c r="J1000" s="119"/>
      <c r="K1000" s="119"/>
      <c r="L1000" s="11"/>
      <c r="M1000" s="65"/>
      <c r="N1000" s="123"/>
      <c r="O1000" s="123"/>
      <c r="P1000" s="120"/>
      <c r="Q1000" s="79"/>
      <c r="R1000" s="123"/>
      <c r="S1000" s="123"/>
      <c r="T1000" s="123"/>
      <c r="U1000" s="124" t="str">
        <f t="shared" si="112"/>
        <v/>
      </c>
      <c r="V1000" s="116"/>
      <c r="W1000" s="121"/>
    </row>
    <row r="1001" spans="1:23" ht="25.05" customHeight="1" x14ac:dyDescent="0.3">
      <c r="A1001" s="64">
        <v>997</v>
      </c>
      <c r="B1001" s="60" t="str">
        <f t="shared" ref="B1001:B1004" si="119">IF(J1001&lt;&gt;"", $B$5, "")</f>
        <v/>
      </c>
      <c r="C1001" s="118" t="str">
        <f t="shared" ref="C1001:C1004" si="120">IF(J1001&lt;&gt;"", $C$5, "")</f>
        <v/>
      </c>
      <c r="D1001" s="41" t="str">
        <f t="shared" si="113"/>
        <v/>
      </c>
      <c r="E1001" s="65"/>
      <c r="F1001" s="38" t="str">
        <f t="shared" si="114"/>
        <v/>
      </c>
      <c r="G1001" s="49" t="str">
        <f t="shared" si="115"/>
        <v/>
      </c>
      <c r="H1001" s="49" t="str">
        <f t="shared" si="116"/>
        <v/>
      </c>
      <c r="I1001" s="119"/>
      <c r="J1001" s="119"/>
      <c r="K1001" s="119"/>
      <c r="L1001" s="11"/>
      <c r="M1001" s="65"/>
      <c r="N1001" s="123"/>
      <c r="O1001" s="123"/>
      <c r="P1001" s="120"/>
      <c r="Q1001" s="79"/>
      <c r="R1001" s="123"/>
      <c r="S1001" s="123"/>
      <c r="T1001" s="123"/>
      <c r="U1001" s="124" t="str">
        <f t="shared" si="112"/>
        <v/>
      </c>
      <c r="V1001" s="116"/>
      <c r="W1001" s="121"/>
    </row>
    <row r="1002" spans="1:23" ht="25.05" customHeight="1" x14ac:dyDescent="0.3">
      <c r="A1002" s="64">
        <v>998</v>
      </c>
      <c r="B1002" s="60" t="str">
        <f t="shared" si="119"/>
        <v/>
      </c>
      <c r="C1002" s="118" t="str">
        <f t="shared" si="120"/>
        <v/>
      </c>
      <c r="D1002" s="41" t="str">
        <f t="shared" si="113"/>
        <v/>
      </c>
      <c r="E1002" s="65"/>
      <c r="F1002" s="38" t="str">
        <f t="shared" si="114"/>
        <v/>
      </c>
      <c r="G1002" s="49" t="str">
        <f t="shared" si="115"/>
        <v/>
      </c>
      <c r="H1002" s="49" t="str">
        <f t="shared" si="116"/>
        <v/>
      </c>
      <c r="I1002" s="119"/>
      <c r="J1002" s="119"/>
      <c r="K1002" s="119"/>
      <c r="L1002" s="11"/>
      <c r="M1002" s="65"/>
      <c r="N1002" s="123"/>
      <c r="O1002" s="123"/>
      <c r="P1002" s="120"/>
      <c r="Q1002" s="79"/>
      <c r="R1002" s="123"/>
      <c r="S1002" s="123"/>
      <c r="T1002" s="123"/>
      <c r="U1002" s="124" t="str">
        <f t="shared" si="112"/>
        <v/>
      </c>
      <c r="V1002" s="116"/>
      <c r="W1002" s="121"/>
    </row>
    <row r="1003" spans="1:23" ht="25.05" customHeight="1" x14ac:dyDescent="0.3">
      <c r="A1003" s="64">
        <v>999</v>
      </c>
      <c r="B1003" s="60" t="str">
        <f t="shared" si="119"/>
        <v/>
      </c>
      <c r="C1003" s="118" t="str">
        <f t="shared" si="120"/>
        <v/>
      </c>
      <c r="D1003" s="41" t="str">
        <f t="shared" si="113"/>
        <v/>
      </c>
      <c r="E1003" s="65"/>
      <c r="F1003" s="38" t="str">
        <f t="shared" si="114"/>
        <v/>
      </c>
      <c r="G1003" s="49" t="str">
        <f t="shared" si="115"/>
        <v/>
      </c>
      <c r="H1003" s="49" t="str">
        <f t="shared" si="116"/>
        <v/>
      </c>
      <c r="I1003" s="119"/>
      <c r="J1003" s="119"/>
      <c r="K1003" s="119"/>
      <c r="L1003" s="11"/>
      <c r="M1003" s="65"/>
      <c r="N1003" s="123"/>
      <c r="O1003" s="123"/>
      <c r="P1003" s="120"/>
      <c r="Q1003" s="79"/>
      <c r="R1003" s="123"/>
      <c r="S1003" s="123"/>
      <c r="T1003" s="123"/>
      <c r="U1003" s="124" t="str">
        <f t="shared" si="112"/>
        <v/>
      </c>
      <c r="V1003" s="116"/>
      <c r="W1003" s="121"/>
    </row>
    <row r="1004" spans="1:23" ht="25.05" customHeight="1" x14ac:dyDescent="0.3">
      <c r="A1004" s="64">
        <v>1000</v>
      </c>
      <c r="B1004" s="60" t="str">
        <f t="shared" si="119"/>
        <v/>
      </c>
      <c r="C1004" s="118" t="str">
        <f t="shared" si="120"/>
        <v/>
      </c>
      <c r="D1004" s="41" t="str">
        <f t="shared" si="113"/>
        <v/>
      </c>
      <c r="E1004" s="65"/>
      <c r="F1004" s="38" t="str">
        <f t="shared" si="114"/>
        <v/>
      </c>
      <c r="G1004" s="49" t="str">
        <f t="shared" si="115"/>
        <v/>
      </c>
      <c r="H1004" s="49" t="str">
        <f t="shared" si="116"/>
        <v/>
      </c>
      <c r="I1004" s="119"/>
      <c r="J1004" s="119"/>
      <c r="K1004" s="119"/>
      <c r="L1004" s="11"/>
      <c r="M1004" s="65"/>
      <c r="N1004" s="123"/>
      <c r="O1004" s="123"/>
      <c r="P1004" s="120"/>
      <c r="Q1004" s="79"/>
      <c r="R1004" s="123"/>
      <c r="S1004" s="123"/>
      <c r="T1004" s="123"/>
      <c r="U1004" s="124" t="str">
        <f t="shared" si="112"/>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90" zoomScaleNormal="90" workbookViewId="0"/>
  </sheetViews>
  <sheetFormatPr defaultColWidth="0" defaultRowHeight="14.4" zeroHeight="1" x14ac:dyDescent="0.3"/>
  <cols>
    <col min="1" max="1" width="8.5546875" style="98" customWidth="1"/>
    <col min="2" max="2" width="9.77734375" style="98" bestFit="1" customWidth="1"/>
    <col min="3" max="3" width="14.5546875" style="98" bestFit="1" customWidth="1"/>
    <col min="4" max="4" width="12.33203125" style="98" customWidth="1"/>
    <col min="5" max="5" width="9.44140625" style="98" bestFit="1" customWidth="1"/>
    <col min="6" max="6" width="11.21875" style="98" bestFit="1" customWidth="1"/>
    <col min="7" max="7" width="11.77734375" style="98" bestFit="1" customWidth="1"/>
    <col min="8" max="8" width="11.21875" style="98" bestFit="1" customWidth="1"/>
    <col min="9" max="9" width="12.21875" style="98" customWidth="1"/>
    <col min="10" max="10" width="12.77734375" style="98" customWidth="1"/>
    <col min="11" max="11" width="8.77734375" style="98" customWidth="1"/>
    <col min="12" max="12" width="13.21875" style="98" bestFit="1" customWidth="1"/>
    <col min="13" max="13" width="16.5546875" style="98" customWidth="1"/>
    <col min="14" max="16" width="8.77734375" style="98" customWidth="1"/>
    <col min="17" max="17" width="14.21875" style="98" customWidth="1"/>
    <col min="18" max="18" width="32.5546875" style="98" bestFit="1" customWidth="1"/>
    <col min="19" max="20" width="14.5546875" style="98" bestFit="1" customWidth="1"/>
    <col min="21" max="21" width="10.109375" style="98" bestFit="1" customWidth="1"/>
    <col min="22" max="23" width="8.77734375" style="98" customWidth="1"/>
    <col min="24" max="24" width="26.109375" style="98" bestFit="1" customWidth="1"/>
    <col min="25" max="25" width="12.77734375" style="98" bestFit="1" customWidth="1"/>
    <col min="26" max="26" width="27.33203125" style="98" customWidth="1"/>
    <col min="27" max="27" width="13" style="98" bestFit="1" customWidth="1"/>
    <col min="28" max="28" width="8.77734375" style="98" customWidth="1"/>
    <col min="29" max="29" width="12.77734375" style="98" bestFit="1" customWidth="1"/>
    <col min="30" max="32" width="8.77734375" style="98" customWidth="1"/>
    <col min="33" max="33" width="13.21875" style="98" bestFit="1" customWidth="1"/>
    <col min="34" max="34" width="12.21875" style="98" bestFit="1" customWidth="1"/>
    <col min="35" max="35" width="12.88671875" style="98" bestFit="1" customWidth="1"/>
    <col min="36" max="37" width="8.77734375" style="98" customWidth="1"/>
    <col min="38" max="38" width="13" style="98" bestFit="1" customWidth="1"/>
    <col min="39" max="50" width="8.77734375" style="98" customWidth="1"/>
    <col min="51" max="51" width="13.77734375" style="98" bestFit="1" customWidth="1"/>
    <col min="52" max="55" width="8.77734375" style="98" customWidth="1"/>
    <col min="56" max="56" width="13.6640625" style="98" bestFit="1" customWidth="1"/>
    <col min="57" max="57" width="10.77734375" style="98" customWidth="1"/>
    <col min="58" max="58" width="15.33203125" style="98" customWidth="1"/>
    <col min="59" max="59" width="18.21875" style="98" customWidth="1"/>
    <col min="60" max="60" width="24.21875" style="98" customWidth="1"/>
    <col min="61" max="61" width="19.44140625" style="98" customWidth="1"/>
    <col min="62" max="62" width="24.21875" style="98" customWidth="1"/>
    <col min="63" max="63" width="23.5546875" style="99" customWidth="1"/>
    <col min="64" max="64" width="21.44140625" style="99" bestFit="1" customWidth="1"/>
    <col min="65" max="65" width="23" style="100" bestFit="1" customWidth="1"/>
    <col min="66" max="66" width="27.44140625" style="101" customWidth="1"/>
    <col min="67" max="67" width="18.5546875" style="102" customWidth="1"/>
    <col min="68" max="68" width="12.21875" style="98" customWidth="1"/>
    <col min="69" max="69" width="27" style="103" customWidth="1"/>
    <col min="70" max="70" width="148.6640625" style="98" customWidth="1"/>
    <col min="71" max="71" width="8.77734375" style="98" customWidth="1"/>
    <col min="72" max="16384" width="8.77734375" style="98" hidden="1"/>
  </cols>
  <sheetData>
    <row r="1" spans="1:70" x14ac:dyDescent="0.3">
      <c r="A1" s="90" t="s">
        <v>2323</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2324</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2287</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236</v>
      </c>
      <c r="BH3" s="97" t="s">
        <v>238</v>
      </c>
      <c r="BI3" s="87"/>
      <c r="BJ3" s="87"/>
      <c r="BK3" s="87"/>
      <c r="BL3" s="88"/>
      <c r="BM3" s="89"/>
      <c r="BN3" s="87"/>
      <c r="BO3" s="87"/>
      <c r="BP3" s="87"/>
      <c r="BQ3" s="97" t="s">
        <v>236</v>
      </c>
      <c r="BR3" s="97" t="s">
        <v>238</v>
      </c>
    </row>
    <row r="4" spans="1:70" ht="55.2" x14ac:dyDescent="0.3">
      <c r="A4" s="122" t="s">
        <v>223</v>
      </c>
      <c r="B4" s="122" t="s">
        <v>6</v>
      </c>
      <c r="C4" s="122" t="s">
        <v>5</v>
      </c>
      <c r="D4" s="122" t="s">
        <v>68</v>
      </c>
      <c r="E4" s="122" t="s">
        <v>67</v>
      </c>
      <c r="F4" s="122" t="s">
        <v>21</v>
      </c>
      <c r="G4" s="122" t="s">
        <v>1</v>
      </c>
      <c r="H4" s="122" t="s">
        <v>224</v>
      </c>
      <c r="I4" s="122" t="s">
        <v>22</v>
      </c>
      <c r="J4" s="122" t="s">
        <v>225</v>
      </c>
      <c r="K4" s="122" t="s">
        <v>23</v>
      </c>
      <c r="L4" s="122" t="s">
        <v>24</v>
      </c>
      <c r="M4" s="122" t="s">
        <v>25</v>
      </c>
      <c r="N4" s="122" t="s">
        <v>26</v>
      </c>
      <c r="O4" s="122" t="s">
        <v>11</v>
      </c>
      <c r="P4" s="122" t="s">
        <v>27</v>
      </c>
      <c r="Q4" s="122" t="s">
        <v>28</v>
      </c>
      <c r="R4" s="122" t="s">
        <v>29</v>
      </c>
      <c r="S4" s="122" t="s">
        <v>226</v>
      </c>
      <c r="T4" s="122" t="s">
        <v>227</v>
      </c>
      <c r="U4" s="122" t="s">
        <v>30</v>
      </c>
      <c r="V4" s="122" t="s">
        <v>31</v>
      </c>
      <c r="W4" s="122" t="s">
        <v>32</v>
      </c>
      <c r="X4" s="122" t="s">
        <v>33</v>
      </c>
      <c r="Y4" s="122" t="s">
        <v>34</v>
      </c>
      <c r="Z4" s="122" t="s">
        <v>35</v>
      </c>
      <c r="AA4" s="122" t="s">
        <v>36</v>
      </c>
      <c r="AB4" s="122" t="s">
        <v>37</v>
      </c>
      <c r="AC4" s="122" t="s">
        <v>38</v>
      </c>
      <c r="AD4" s="122" t="s">
        <v>39</v>
      </c>
      <c r="AE4" s="122" t="s">
        <v>40</v>
      </c>
      <c r="AF4" s="122" t="s">
        <v>228</v>
      </c>
      <c r="AG4" s="122" t="s">
        <v>229</v>
      </c>
      <c r="AH4" s="122" t="s">
        <v>230</v>
      </c>
      <c r="AI4" s="122" t="s">
        <v>41</v>
      </c>
      <c r="AJ4" s="122" t="s">
        <v>42</v>
      </c>
      <c r="AK4" s="122" t="s">
        <v>43</v>
      </c>
      <c r="AL4" s="122" t="s">
        <v>44</v>
      </c>
      <c r="AM4" s="122" t="s">
        <v>231</v>
      </c>
      <c r="AN4" s="122" t="s">
        <v>45</v>
      </c>
      <c r="AO4" s="122" t="s">
        <v>46</v>
      </c>
      <c r="AP4" s="122" t="s">
        <v>232</v>
      </c>
      <c r="AQ4" s="122" t="s">
        <v>233</v>
      </c>
      <c r="AR4" s="122" t="s">
        <v>47</v>
      </c>
      <c r="AS4" s="122" t="s">
        <v>48</v>
      </c>
      <c r="AT4" s="122" t="s">
        <v>49</v>
      </c>
      <c r="AU4" s="122" t="s">
        <v>50</v>
      </c>
      <c r="AV4" s="122" t="s">
        <v>234</v>
      </c>
      <c r="AW4" s="122" t="s">
        <v>51</v>
      </c>
      <c r="AX4" s="122" t="s">
        <v>52</v>
      </c>
      <c r="AY4" s="122" t="s">
        <v>53</v>
      </c>
      <c r="AZ4" s="122" t="s">
        <v>54</v>
      </c>
      <c r="BA4" s="122" t="s">
        <v>55</v>
      </c>
      <c r="BB4" s="122" t="s">
        <v>56</v>
      </c>
      <c r="BC4" s="122" t="s">
        <v>57</v>
      </c>
      <c r="BD4" s="122" t="s">
        <v>58</v>
      </c>
      <c r="BE4" s="122" t="s">
        <v>59</v>
      </c>
      <c r="BF4" s="122" t="s">
        <v>235</v>
      </c>
      <c r="BG4" s="55" t="s">
        <v>135</v>
      </c>
      <c r="BH4" s="12" t="s">
        <v>108</v>
      </c>
      <c r="BI4" s="12" t="s">
        <v>109</v>
      </c>
      <c r="BJ4" s="12" t="s">
        <v>107</v>
      </c>
      <c r="BK4" s="12" t="s">
        <v>113</v>
      </c>
      <c r="BL4" s="82" t="s">
        <v>197</v>
      </c>
      <c r="BM4" s="12" t="s">
        <v>64</v>
      </c>
      <c r="BN4" s="12" t="s">
        <v>98</v>
      </c>
      <c r="BO4" s="12" t="s">
        <v>63</v>
      </c>
      <c r="BP4" s="12" t="s">
        <v>196</v>
      </c>
      <c r="BQ4" s="12" t="s">
        <v>95</v>
      </c>
      <c r="BR4" s="12" t="s">
        <v>195</v>
      </c>
    </row>
    <row r="5" spans="1:70" s="112" customFormat="1" ht="15" customHeight="1" x14ac:dyDescent="0.3">
      <c r="A5" s="83">
        <v>1</v>
      </c>
      <c r="B5" s="38" t="s">
        <v>261</v>
      </c>
      <c r="C5" s="38" t="s">
        <v>262</v>
      </c>
      <c r="D5" s="38" t="s">
        <v>247</v>
      </c>
      <c r="E5" s="38" t="s">
        <v>246</v>
      </c>
      <c r="F5" s="38" t="s">
        <v>246</v>
      </c>
      <c r="G5" s="83" t="s">
        <v>244</v>
      </c>
      <c r="H5" s="38" t="s">
        <v>245</v>
      </c>
      <c r="I5" s="83">
        <v>1343</v>
      </c>
      <c r="J5" s="38" t="s">
        <v>263</v>
      </c>
      <c r="K5" s="83">
        <v>1343</v>
      </c>
      <c r="L5" s="83" t="s">
        <v>264</v>
      </c>
      <c r="M5" s="38" t="s">
        <v>265</v>
      </c>
      <c r="N5" s="83">
        <v>923</v>
      </c>
      <c r="O5" s="83" t="s">
        <v>266</v>
      </c>
      <c r="P5" s="83">
        <v>1119</v>
      </c>
      <c r="Q5" s="38" t="s">
        <v>267</v>
      </c>
      <c r="R5" s="38" t="s">
        <v>268</v>
      </c>
      <c r="S5" s="83" t="s">
        <v>269</v>
      </c>
      <c r="T5" s="83" t="s">
        <v>269</v>
      </c>
      <c r="U5" s="83" t="s">
        <v>270</v>
      </c>
      <c r="V5" s="83" t="s">
        <v>271</v>
      </c>
      <c r="W5" s="83">
        <v>0</v>
      </c>
      <c r="X5" s="38" t="s">
        <v>272</v>
      </c>
      <c r="Y5" s="83">
        <v>13485691</v>
      </c>
      <c r="Z5" s="38" t="s">
        <v>273</v>
      </c>
      <c r="AA5" s="107" t="s">
        <v>1131</v>
      </c>
      <c r="AB5" s="83">
        <v>41432</v>
      </c>
      <c r="AC5" s="107" t="s">
        <v>1132</v>
      </c>
      <c r="AD5" s="83">
        <v>55</v>
      </c>
      <c r="AE5" s="83" t="s">
        <v>383</v>
      </c>
      <c r="AF5" s="83" t="s">
        <v>1133</v>
      </c>
      <c r="AG5" s="107" t="s">
        <v>1134</v>
      </c>
      <c r="AH5" s="83" t="s">
        <v>1135</v>
      </c>
      <c r="AI5" s="107" t="s">
        <v>1131</v>
      </c>
      <c r="AJ5" s="83">
        <v>1250</v>
      </c>
      <c r="AK5" s="83">
        <v>1250</v>
      </c>
      <c r="AL5" s="107" t="s">
        <v>1136</v>
      </c>
      <c r="AM5" s="83">
        <v>26814.65</v>
      </c>
      <c r="AN5" s="111">
        <v>121</v>
      </c>
      <c r="AO5" s="111">
        <v>26935.65</v>
      </c>
      <c r="AP5" s="111">
        <v>16097.58</v>
      </c>
      <c r="AQ5" s="111">
        <v>2166.2600000000002</v>
      </c>
      <c r="AR5" s="111">
        <v>18263.84</v>
      </c>
      <c r="AS5" s="111">
        <v>16043.35</v>
      </c>
      <c r="AT5" s="111">
        <v>2166.2600000000002</v>
      </c>
      <c r="AU5" s="111">
        <v>18209.61</v>
      </c>
      <c r="AV5" s="83">
        <v>49</v>
      </c>
      <c r="AW5" s="83">
        <v>1437</v>
      </c>
      <c r="AX5" s="83" t="s">
        <v>1137</v>
      </c>
      <c r="AY5" s="107"/>
      <c r="AZ5" s="83"/>
      <c r="BA5" s="83"/>
      <c r="BB5" s="83" t="s">
        <v>1923</v>
      </c>
      <c r="BC5" s="83"/>
      <c r="BD5" s="107" t="s">
        <v>1924</v>
      </c>
      <c r="BE5" s="83">
        <v>41432</v>
      </c>
      <c r="BF5" s="38" t="s">
        <v>269</v>
      </c>
      <c r="BG5" s="83" t="s">
        <v>1933</v>
      </c>
      <c r="BH5" s="113" t="s">
        <v>2254</v>
      </c>
      <c r="BI5" s="38" t="s">
        <v>112</v>
      </c>
      <c r="BJ5" s="84">
        <v>45917</v>
      </c>
      <c r="BK5" s="83" t="s">
        <v>124</v>
      </c>
      <c r="BL5" s="38"/>
      <c r="BM5" s="114"/>
      <c r="BN5" s="115" t="s">
        <v>112</v>
      </c>
      <c r="BO5" s="83" t="s">
        <v>243</v>
      </c>
      <c r="BP5" s="83"/>
      <c r="BQ5" s="116" t="s">
        <v>112</v>
      </c>
      <c r="BR5" s="117"/>
    </row>
    <row r="6" spans="1:70" s="112" customFormat="1" ht="15" customHeight="1" x14ac:dyDescent="0.3">
      <c r="A6" s="83">
        <v>2</v>
      </c>
      <c r="B6" s="38" t="s">
        <v>261</v>
      </c>
      <c r="C6" s="38" t="s">
        <v>262</v>
      </c>
      <c r="D6" s="38" t="s">
        <v>247</v>
      </c>
      <c r="E6" s="38" t="s">
        <v>246</v>
      </c>
      <c r="F6" s="38" t="s">
        <v>246</v>
      </c>
      <c r="G6" s="83" t="s">
        <v>244</v>
      </c>
      <c r="H6" s="38" t="s">
        <v>245</v>
      </c>
      <c r="I6" s="83">
        <v>1146</v>
      </c>
      <c r="J6" s="38" t="s">
        <v>274</v>
      </c>
      <c r="K6" s="83">
        <v>1146</v>
      </c>
      <c r="L6" s="83" t="s">
        <v>264</v>
      </c>
      <c r="M6" s="38" t="s">
        <v>265</v>
      </c>
      <c r="N6" s="83">
        <v>909</v>
      </c>
      <c r="O6" s="83" t="s">
        <v>275</v>
      </c>
      <c r="P6" s="83">
        <v>1102</v>
      </c>
      <c r="Q6" s="38" t="s">
        <v>276</v>
      </c>
      <c r="R6" s="38" t="s">
        <v>277</v>
      </c>
      <c r="S6" s="83" t="s">
        <v>278</v>
      </c>
      <c r="T6" s="83" t="s">
        <v>278</v>
      </c>
      <c r="U6" s="83" t="s">
        <v>279</v>
      </c>
      <c r="V6" s="83" t="s">
        <v>271</v>
      </c>
      <c r="W6" s="83">
        <v>0</v>
      </c>
      <c r="X6" s="38" t="s">
        <v>280</v>
      </c>
      <c r="Y6" s="83">
        <v>13533778</v>
      </c>
      <c r="Z6" s="38" t="s">
        <v>281</v>
      </c>
      <c r="AA6" s="107" t="s">
        <v>1138</v>
      </c>
      <c r="AB6" s="83">
        <v>41432</v>
      </c>
      <c r="AC6" s="107" t="s">
        <v>1139</v>
      </c>
      <c r="AD6" s="83">
        <v>55</v>
      </c>
      <c r="AE6" s="83" t="s">
        <v>1140</v>
      </c>
      <c r="AF6" s="83" t="s">
        <v>1141</v>
      </c>
      <c r="AG6" s="107" t="s">
        <v>1142</v>
      </c>
      <c r="AH6" s="83" t="s">
        <v>1135</v>
      </c>
      <c r="AI6" s="107" t="s">
        <v>1138</v>
      </c>
      <c r="AJ6" s="83">
        <v>0</v>
      </c>
      <c r="AK6" s="83">
        <v>0</v>
      </c>
      <c r="AL6" s="107" t="s">
        <v>1143</v>
      </c>
      <c r="AM6" s="83">
        <v>23373.61</v>
      </c>
      <c r="AN6" s="111">
        <v>884.87</v>
      </c>
      <c r="AO6" s="111">
        <v>24258.48</v>
      </c>
      <c r="AP6" s="111">
        <v>20017.39</v>
      </c>
      <c r="AQ6" s="111">
        <v>1222.6199999999999</v>
      </c>
      <c r="AR6" s="111">
        <v>21240.01</v>
      </c>
      <c r="AS6" s="111">
        <v>20017.53</v>
      </c>
      <c r="AT6" s="111">
        <v>1222.6199999999999</v>
      </c>
      <c r="AU6" s="111">
        <v>21240.15</v>
      </c>
      <c r="AV6" s="83">
        <v>92</v>
      </c>
      <c r="AW6" s="83">
        <v>1817</v>
      </c>
      <c r="AX6" s="83" t="s">
        <v>1137</v>
      </c>
      <c r="AY6" s="107"/>
      <c r="AZ6" s="83"/>
      <c r="BA6" s="83"/>
      <c r="BB6" s="83" t="s">
        <v>1923</v>
      </c>
      <c r="BC6" s="83"/>
      <c r="BD6" s="107" t="s">
        <v>1924</v>
      </c>
      <c r="BE6" s="83">
        <v>41432</v>
      </c>
      <c r="BF6" s="38" t="s">
        <v>278</v>
      </c>
      <c r="BG6" s="83" t="s">
        <v>1934</v>
      </c>
      <c r="BH6" s="113" t="s">
        <v>2254</v>
      </c>
      <c r="BI6" s="38" t="s">
        <v>112</v>
      </c>
      <c r="BJ6" s="84">
        <v>45917</v>
      </c>
      <c r="BK6" s="83" t="s">
        <v>124</v>
      </c>
      <c r="BL6" s="38"/>
      <c r="BM6" s="114"/>
      <c r="BN6" s="115" t="s">
        <v>112</v>
      </c>
      <c r="BO6" s="83" t="s">
        <v>243</v>
      </c>
      <c r="BP6" s="83"/>
      <c r="BQ6" s="116" t="s">
        <v>112</v>
      </c>
      <c r="BR6" s="117"/>
    </row>
    <row r="7" spans="1:70" s="112" customFormat="1" ht="15" customHeight="1" x14ac:dyDescent="0.3">
      <c r="A7" s="83">
        <v>3</v>
      </c>
      <c r="B7" s="38" t="s">
        <v>261</v>
      </c>
      <c r="C7" s="38" t="s">
        <v>262</v>
      </c>
      <c r="D7" s="38" t="s">
        <v>247</v>
      </c>
      <c r="E7" s="38" t="s">
        <v>246</v>
      </c>
      <c r="F7" s="38" t="s">
        <v>246</v>
      </c>
      <c r="G7" s="83" t="s">
        <v>244</v>
      </c>
      <c r="H7" s="38" t="s">
        <v>245</v>
      </c>
      <c r="I7" s="83">
        <v>886</v>
      </c>
      <c r="J7" s="38" t="s">
        <v>282</v>
      </c>
      <c r="K7" s="83">
        <v>886</v>
      </c>
      <c r="L7" s="83" t="s">
        <v>264</v>
      </c>
      <c r="M7" s="38" t="s">
        <v>265</v>
      </c>
      <c r="N7" s="83">
        <v>991</v>
      </c>
      <c r="O7" s="83" t="s">
        <v>283</v>
      </c>
      <c r="P7" s="83">
        <v>1196</v>
      </c>
      <c r="Q7" s="38" t="s">
        <v>284</v>
      </c>
      <c r="R7" s="38" t="s">
        <v>268</v>
      </c>
      <c r="S7" s="83" t="s">
        <v>285</v>
      </c>
      <c r="T7" s="83" t="s">
        <v>285</v>
      </c>
      <c r="U7" s="83" t="s">
        <v>286</v>
      </c>
      <c r="V7" s="83" t="s">
        <v>271</v>
      </c>
      <c r="W7" s="83">
        <v>0</v>
      </c>
      <c r="X7" s="38" t="s">
        <v>272</v>
      </c>
      <c r="Y7" s="83">
        <v>13543756</v>
      </c>
      <c r="Z7" s="38" t="s">
        <v>287</v>
      </c>
      <c r="AA7" s="107" t="s">
        <v>1144</v>
      </c>
      <c r="AB7" s="83">
        <v>41432</v>
      </c>
      <c r="AC7" s="107" t="s">
        <v>1145</v>
      </c>
      <c r="AD7" s="83">
        <v>55</v>
      </c>
      <c r="AE7" s="83" t="s">
        <v>546</v>
      </c>
      <c r="AF7" s="83" t="s">
        <v>1146</v>
      </c>
      <c r="AG7" s="107" t="s">
        <v>1147</v>
      </c>
      <c r="AH7" s="83" t="s">
        <v>1148</v>
      </c>
      <c r="AI7" s="107" t="s">
        <v>1144</v>
      </c>
      <c r="AJ7" s="83">
        <v>1250</v>
      </c>
      <c r="AK7" s="83">
        <v>1250</v>
      </c>
      <c r="AL7" s="107" t="s">
        <v>1143</v>
      </c>
      <c r="AM7" s="83">
        <v>34428.870000000003</v>
      </c>
      <c r="AN7" s="111">
        <v>138</v>
      </c>
      <c r="AO7" s="111">
        <v>34566.870000000003</v>
      </c>
      <c r="AP7" s="111">
        <v>9198.7000000000007</v>
      </c>
      <c r="AQ7" s="111">
        <v>379.84</v>
      </c>
      <c r="AR7" s="111">
        <v>9578.5400000000009</v>
      </c>
      <c r="AS7" s="111">
        <v>7120.13</v>
      </c>
      <c r="AT7" s="111">
        <v>379.84</v>
      </c>
      <c r="AU7" s="111">
        <v>7499.97</v>
      </c>
      <c r="AV7" s="83">
        <v>49</v>
      </c>
      <c r="AW7" s="83">
        <v>1416</v>
      </c>
      <c r="AX7" s="83" t="s">
        <v>1137</v>
      </c>
      <c r="AY7" s="107"/>
      <c r="AZ7" s="83"/>
      <c r="BA7" s="83"/>
      <c r="BB7" s="83" t="s">
        <v>1923</v>
      </c>
      <c r="BC7" s="83"/>
      <c r="BD7" s="107" t="s">
        <v>1924</v>
      </c>
      <c r="BE7" s="83">
        <v>41432</v>
      </c>
      <c r="BF7" s="38" t="s">
        <v>285</v>
      </c>
      <c r="BG7" s="83" t="s">
        <v>1935</v>
      </c>
      <c r="BH7" s="113" t="s">
        <v>2254</v>
      </c>
      <c r="BI7" s="38" t="s">
        <v>112</v>
      </c>
      <c r="BJ7" s="84">
        <v>45917</v>
      </c>
      <c r="BK7" s="83" t="s">
        <v>124</v>
      </c>
      <c r="BL7" s="38"/>
      <c r="BM7" s="114"/>
      <c r="BN7" s="115" t="s">
        <v>112</v>
      </c>
      <c r="BO7" s="83" t="s">
        <v>243</v>
      </c>
      <c r="BP7" s="83"/>
      <c r="BQ7" s="116" t="s">
        <v>112</v>
      </c>
      <c r="BR7" s="117"/>
    </row>
    <row r="8" spans="1:70" s="112" customFormat="1" ht="15" customHeight="1" x14ac:dyDescent="0.3">
      <c r="A8" s="83">
        <v>4</v>
      </c>
      <c r="B8" s="38" t="s">
        <v>261</v>
      </c>
      <c r="C8" s="38" t="s">
        <v>262</v>
      </c>
      <c r="D8" s="38" t="s">
        <v>247</v>
      </c>
      <c r="E8" s="38" t="s">
        <v>246</v>
      </c>
      <c r="F8" s="38" t="s">
        <v>246</v>
      </c>
      <c r="G8" s="83" t="s">
        <v>244</v>
      </c>
      <c r="H8" s="38" t="s">
        <v>245</v>
      </c>
      <c r="I8" s="83">
        <v>1343</v>
      </c>
      <c r="J8" s="38" t="s">
        <v>263</v>
      </c>
      <c r="K8" s="83">
        <v>1343</v>
      </c>
      <c r="L8" s="83" t="s">
        <v>264</v>
      </c>
      <c r="M8" s="38" t="s">
        <v>265</v>
      </c>
      <c r="N8" s="83">
        <v>923</v>
      </c>
      <c r="O8" s="83" t="s">
        <v>266</v>
      </c>
      <c r="P8" s="83">
        <v>1119</v>
      </c>
      <c r="Q8" s="38" t="s">
        <v>267</v>
      </c>
      <c r="R8" s="38" t="s">
        <v>268</v>
      </c>
      <c r="S8" s="83" t="s">
        <v>288</v>
      </c>
      <c r="T8" s="83" t="s">
        <v>288</v>
      </c>
      <c r="U8" s="83" t="s">
        <v>279</v>
      </c>
      <c r="V8" s="83" t="s">
        <v>271</v>
      </c>
      <c r="W8" s="83">
        <v>0</v>
      </c>
      <c r="X8" s="38" t="s">
        <v>272</v>
      </c>
      <c r="Y8" s="83">
        <v>13560712</v>
      </c>
      <c r="Z8" s="38" t="s">
        <v>289</v>
      </c>
      <c r="AA8" s="107" t="s">
        <v>1131</v>
      </c>
      <c r="AB8" s="83">
        <v>41432</v>
      </c>
      <c r="AC8" s="107" t="s">
        <v>1132</v>
      </c>
      <c r="AD8" s="83">
        <v>55</v>
      </c>
      <c r="AE8" s="83" t="s">
        <v>383</v>
      </c>
      <c r="AF8" s="83" t="s">
        <v>1149</v>
      </c>
      <c r="AG8" s="107" t="s">
        <v>1134</v>
      </c>
      <c r="AH8" s="83" t="s">
        <v>1148</v>
      </c>
      <c r="AI8" s="107" t="s">
        <v>1131</v>
      </c>
      <c r="AJ8" s="83">
        <v>1250</v>
      </c>
      <c r="AK8" s="83">
        <v>727</v>
      </c>
      <c r="AL8" s="107" t="s">
        <v>1150</v>
      </c>
      <c r="AM8" s="83">
        <v>40336.019999999997</v>
      </c>
      <c r="AN8" s="111">
        <v>36</v>
      </c>
      <c r="AO8" s="111">
        <v>40372.019999999997</v>
      </c>
      <c r="AP8" s="111">
        <v>1188.8699999999999</v>
      </c>
      <c r="AQ8" s="111">
        <v>7.63</v>
      </c>
      <c r="AR8" s="111">
        <v>1196.5</v>
      </c>
      <c r="AS8" s="111">
        <v>1136.98</v>
      </c>
      <c r="AT8" s="111">
        <v>7.63</v>
      </c>
      <c r="AU8" s="111">
        <v>1144.6099999999999</v>
      </c>
      <c r="AV8" s="83">
        <v>45</v>
      </c>
      <c r="AW8" s="83">
        <v>1420</v>
      </c>
      <c r="AX8" s="83" t="s">
        <v>1137</v>
      </c>
      <c r="AY8" s="107"/>
      <c r="AZ8" s="83"/>
      <c r="BA8" s="83"/>
      <c r="BB8" s="83" t="s">
        <v>1923</v>
      </c>
      <c r="BC8" s="83"/>
      <c r="BD8" s="107" t="s">
        <v>1924</v>
      </c>
      <c r="BE8" s="83">
        <v>41432</v>
      </c>
      <c r="BF8" s="38" t="s">
        <v>288</v>
      </c>
      <c r="BG8" s="83" t="s">
        <v>1936</v>
      </c>
      <c r="BH8" s="113" t="s">
        <v>2254</v>
      </c>
      <c r="BI8" s="38" t="s">
        <v>112</v>
      </c>
      <c r="BJ8" s="84">
        <v>45917</v>
      </c>
      <c r="BK8" s="83" t="s">
        <v>124</v>
      </c>
      <c r="BL8" s="38"/>
      <c r="BM8" s="114"/>
      <c r="BN8" s="115" t="s">
        <v>112</v>
      </c>
      <c r="BO8" s="83" t="s">
        <v>243</v>
      </c>
      <c r="BP8" s="83"/>
      <c r="BQ8" s="116" t="s">
        <v>112</v>
      </c>
      <c r="BR8" s="117"/>
    </row>
    <row r="9" spans="1:70" s="112" customFormat="1" ht="15" customHeight="1" x14ac:dyDescent="0.3">
      <c r="A9" s="83">
        <v>5</v>
      </c>
      <c r="B9" s="38" t="s">
        <v>261</v>
      </c>
      <c r="C9" s="38" t="s">
        <v>262</v>
      </c>
      <c r="D9" s="38" t="s">
        <v>247</v>
      </c>
      <c r="E9" s="38" t="s">
        <v>246</v>
      </c>
      <c r="F9" s="38" t="s">
        <v>246</v>
      </c>
      <c r="G9" s="83" t="s">
        <v>244</v>
      </c>
      <c r="H9" s="38" t="s">
        <v>245</v>
      </c>
      <c r="I9" s="83">
        <v>904</v>
      </c>
      <c r="J9" s="38" t="s">
        <v>290</v>
      </c>
      <c r="K9" s="83">
        <v>904</v>
      </c>
      <c r="L9" s="83" t="s">
        <v>264</v>
      </c>
      <c r="M9" s="38" t="s">
        <v>265</v>
      </c>
      <c r="N9" s="83">
        <v>1014</v>
      </c>
      <c r="O9" s="83" t="s">
        <v>291</v>
      </c>
      <c r="P9" s="83">
        <v>1219</v>
      </c>
      <c r="Q9" s="38" t="s">
        <v>292</v>
      </c>
      <c r="R9" s="38" t="s">
        <v>268</v>
      </c>
      <c r="S9" s="83" t="s">
        <v>293</v>
      </c>
      <c r="T9" s="83" t="s">
        <v>293</v>
      </c>
      <c r="U9" s="83" t="s">
        <v>270</v>
      </c>
      <c r="V9" s="83" t="s">
        <v>271</v>
      </c>
      <c r="W9" s="83">
        <v>0</v>
      </c>
      <c r="X9" s="38" t="s">
        <v>294</v>
      </c>
      <c r="Y9" s="83">
        <v>13747430</v>
      </c>
      <c r="Z9" s="38" t="s">
        <v>295</v>
      </c>
      <c r="AA9" s="107" t="s">
        <v>1151</v>
      </c>
      <c r="AB9" s="83">
        <v>24859</v>
      </c>
      <c r="AC9" s="107" t="s">
        <v>1132</v>
      </c>
      <c r="AD9" s="83">
        <v>38</v>
      </c>
      <c r="AE9" s="83" t="s">
        <v>303</v>
      </c>
      <c r="AF9" s="83" t="s">
        <v>1152</v>
      </c>
      <c r="AG9" s="107" t="s">
        <v>1153</v>
      </c>
      <c r="AH9" s="83" t="s">
        <v>1148</v>
      </c>
      <c r="AI9" s="107" t="s">
        <v>1151</v>
      </c>
      <c r="AJ9" s="83">
        <v>940</v>
      </c>
      <c r="AK9" s="83">
        <v>940</v>
      </c>
      <c r="AL9" s="107" t="s">
        <v>1154</v>
      </c>
      <c r="AM9" s="83">
        <v>20320.099999999999</v>
      </c>
      <c r="AN9" s="111">
        <v>71</v>
      </c>
      <c r="AO9" s="111">
        <v>20391.099999999999</v>
      </c>
      <c r="AP9" s="111">
        <v>5156.97</v>
      </c>
      <c r="AQ9" s="111">
        <v>215.01</v>
      </c>
      <c r="AR9" s="111">
        <v>5371.98</v>
      </c>
      <c r="AS9" s="111">
        <v>4586.8999999999996</v>
      </c>
      <c r="AT9" s="111">
        <v>215.01</v>
      </c>
      <c r="AU9" s="111">
        <v>4801.91</v>
      </c>
      <c r="AV9" s="83">
        <v>49</v>
      </c>
      <c r="AW9" s="83">
        <v>1429</v>
      </c>
      <c r="AX9" s="83" t="s">
        <v>1137</v>
      </c>
      <c r="AY9" s="107"/>
      <c r="AZ9" s="83"/>
      <c r="BA9" s="83"/>
      <c r="BB9" s="83" t="s">
        <v>1923</v>
      </c>
      <c r="BC9" s="83"/>
      <c r="BD9" s="107" t="s">
        <v>1924</v>
      </c>
      <c r="BE9" s="83">
        <v>24859</v>
      </c>
      <c r="BF9" s="38" t="s">
        <v>293</v>
      </c>
      <c r="BG9" s="83" t="s">
        <v>1937</v>
      </c>
      <c r="BH9" s="113" t="s">
        <v>2254</v>
      </c>
      <c r="BI9" s="38" t="s">
        <v>112</v>
      </c>
      <c r="BJ9" s="84">
        <v>45917</v>
      </c>
      <c r="BK9" s="83" t="s">
        <v>124</v>
      </c>
      <c r="BL9" s="38"/>
      <c r="BM9" s="114"/>
      <c r="BN9" s="115" t="s">
        <v>112</v>
      </c>
      <c r="BO9" s="83" t="s">
        <v>243</v>
      </c>
      <c r="BP9" s="83"/>
      <c r="BQ9" s="116" t="s">
        <v>112</v>
      </c>
      <c r="BR9" s="117"/>
    </row>
    <row r="10" spans="1:70" s="112" customFormat="1" ht="15" customHeight="1" x14ac:dyDescent="0.3">
      <c r="A10" s="83">
        <v>6</v>
      </c>
      <c r="B10" s="38" t="s">
        <v>261</v>
      </c>
      <c r="C10" s="38" t="s">
        <v>262</v>
      </c>
      <c r="D10" s="38" t="s">
        <v>247</v>
      </c>
      <c r="E10" s="38" t="s">
        <v>246</v>
      </c>
      <c r="F10" s="38" t="s">
        <v>246</v>
      </c>
      <c r="G10" s="83" t="s">
        <v>244</v>
      </c>
      <c r="H10" s="38" t="s">
        <v>245</v>
      </c>
      <c r="I10" s="83">
        <v>904</v>
      </c>
      <c r="J10" s="38" t="s">
        <v>290</v>
      </c>
      <c r="K10" s="83">
        <v>904</v>
      </c>
      <c r="L10" s="83" t="s">
        <v>264</v>
      </c>
      <c r="M10" s="38" t="s">
        <v>265</v>
      </c>
      <c r="N10" s="83">
        <v>1014</v>
      </c>
      <c r="O10" s="83" t="s">
        <v>291</v>
      </c>
      <c r="P10" s="83">
        <v>1219</v>
      </c>
      <c r="Q10" s="38" t="s">
        <v>292</v>
      </c>
      <c r="R10" s="38" t="s">
        <v>268</v>
      </c>
      <c r="S10" s="83" t="s">
        <v>296</v>
      </c>
      <c r="T10" s="83" t="s">
        <v>296</v>
      </c>
      <c r="U10" s="83" t="s">
        <v>270</v>
      </c>
      <c r="V10" s="83" t="s">
        <v>271</v>
      </c>
      <c r="W10" s="83">
        <v>0</v>
      </c>
      <c r="X10" s="38" t="s">
        <v>294</v>
      </c>
      <c r="Y10" s="83">
        <v>13747458</v>
      </c>
      <c r="Z10" s="38" t="s">
        <v>287</v>
      </c>
      <c r="AA10" s="107" t="s">
        <v>1151</v>
      </c>
      <c r="AB10" s="83">
        <v>24859</v>
      </c>
      <c r="AC10" s="107" t="s">
        <v>1132</v>
      </c>
      <c r="AD10" s="83">
        <v>38</v>
      </c>
      <c r="AE10" s="83" t="s">
        <v>303</v>
      </c>
      <c r="AF10" s="83" t="s">
        <v>1152</v>
      </c>
      <c r="AG10" s="107" t="s">
        <v>1153</v>
      </c>
      <c r="AH10" s="83" t="s">
        <v>1148</v>
      </c>
      <c r="AI10" s="107" t="s">
        <v>1151</v>
      </c>
      <c r="AJ10" s="83">
        <v>940</v>
      </c>
      <c r="AK10" s="83">
        <v>940</v>
      </c>
      <c r="AL10" s="107" t="s">
        <v>1154</v>
      </c>
      <c r="AM10" s="83">
        <v>21072.62</v>
      </c>
      <c r="AN10" s="111">
        <v>64</v>
      </c>
      <c r="AO10" s="111">
        <v>21136.62</v>
      </c>
      <c r="AP10" s="111">
        <v>4379.3599999999997</v>
      </c>
      <c r="AQ10" s="111">
        <v>151.53</v>
      </c>
      <c r="AR10" s="111">
        <v>4530.8900000000003</v>
      </c>
      <c r="AS10" s="111">
        <v>3934.38</v>
      </c>
      <c r="AT10" s="111">
        <v>151.53</v>
      </c>
      <c r="AU10" s="111">
        <v>4085.91</v>
      </c>
      <c r="AV10" s="83">
        <v>49</v>
      </c>
      <c r="AW10" s="83">
        <v>1428</v>
      </c>
      <c r="AX10" s="83" t="s">
        <v>1137</v>
      </c>
      <c r="AY10" s="107"/>
      <c r="AZ10" s="83"/>
      <c r="BA10" s="83"/>
      <c r="BB10" s="83" t="s">
        <v>1923</v>
      </c>
      <c r="BC10" s="83"/>
      <c r="BD10" s="107" t="s">
        <v>1924</v>
      </c>
      <c r="BE10" s="83">
        <v>24859</v>
      </c>
      <c r="BF10" s="38" t="s">
        <v>296</v>
      </c>
      <c r="BG10" s="83" t="s">
        <v>1938</v>
      </c>
      <c r="BH10" s="113" t="s">
        <v>2254</v>
      </c>
      <c r="BI10" s="38" t="s">
        <v>112</v>
      </c>
      <c r="BJ10" s="84">
        <v>45917</v>
      </c>
      <c r="BK10" s="83" t="s">
        <v>124</v>
      </c>
      <c r="BL10" s="38"/>
      <c r="BM10" s="114"/>
      <c r="BN10" s="115" t="s">
        <v>112</v>
      </c>
      <c r="BO10" s="83" t="s">
        <v>243</v>
      </c>
      <c r="BP10" s="83"/>
      <c r="BQ10" s="116" t="s">
        <v>112</v>
      </c>
      <c r="BR10" s="117"/>
    </row>
    <row r="11" spans="1:70" s="112" customFormat="1" ht="15" customHeight="1" x14ac:dyDescent="0.3">
      <c r="A11" s="83">
        <v>7</v>
      </c>
      <c r="B11" s="38" t="s">
        <v>261</v>
      </c>
      <c r="C11" s="38" t="s">
        <v>262</v>
      </c>
      <c r="D11" s="38" t="s">
        <v>247</v>
      </c>
      <c r="E11" s="38" t="s">
        <v>246</v>
      </c>
      <c r="F11" s="38" t="s">
        <v>246</v>
      </c>
      <c r="G11" s="83" t="s">
        <v>244</v>
      </c>
      <c r="H11" s="38" t="s">
        <v>245</v>
      </c>
      <c r="I11" s="83">
        <v>980</v>
      </c>
      <c r="J11" s="38" t="s">
        <v>297</v>
      </c>
      <c r="K11" s="83">
        <v>980</v>
      </c>
      <c r="L11" s="83" t="s">
        <v>264</v>
      </c>
      <c r="M11" s="38" t="s">
        <v>265</v>
      </c>
      <c r="N11" s="83">
        <v>1105</v>
      </c>
      <c r="O11" s="83" t="s">
        <v>298</v>
      </c>
      <c r="P11" s="83">
        <v>1321</v>
      </c>
      <c r="Q11" s="38" t="s">
        <v>299</v>
      </c>
      <c r="R11" s="38" t="s">
        <v>268</v>
      </c>
      <c r="S11" s="83" t="s">
        <v>300</v>
      </c>
      <c r="T11" s="83" t="s">
        <v>300</v>
      </c>
      <c r="U11" s="83" t="s">
        <v>286</v>
      </c>
      <c r="V11" s="83" t="s">
        <v>271</v>
      </c>
      <c r="W11" s="83">
        <v>0</v>
      </c>
      <c r="X11" s="38" t="s">
        <v>301</v>
      </c>
      <c r="Y11" s="83">
        <v>13827761</v>
      </c>
      <c r="Z11" s="38" t="s">
        <v>302</v>
      </c>
      <c r="AA11" s="107" t="s">
        <v>1155</v>
      </c>
      <c r="AB11" s="83">
        <v>41488</v>
      </c>
      <c r="AC11" s="107" t="s">
        <v>1132</v>
      </c>
      <c r="AD11" s="83">
        <v>55</v>
      </c>
      <c r="AE11" s="83" t="s">
        <v>749</v>
      </c>
      <c r="AF11" s="83" t="s">
        <v>1156</v>
      </c>
      <c r="AG11" s="107" t="s">
        <v>1157</v>
      </c>
      <c r="AH11" s="83" t="s">
        <v>1135</v>
      </c>
      <c r="AI11" s="107" t="s">
        <v>1155</v>
      </c>
      <c r="AJ11" s="83">
        <v>1250</v>
      </c>
      <c r="AK11" s="83">
        <v>1250</v>
      </c>
      <c r="AL11" s="107" t="s">
        <v>1158</v>
      </c>
      <c r="AM11" s="83">
        <v>33546.769999999997</v>
      </c>
      <c r="AN11" s="111">
        <v>132</v>
      </c>
      <c r="AO11" s="111">
        <v>33678.769999999997</v>
      </c>
      <c r="AP11" s="111">
        <v>8415.5499999999993</v>
      </c>
      <c r="AQ11" s="111">
        <v>571.99</v>
      </c>
      <c r="AR11" s="111">
        <v>8987.5400000000009</v>
      </c>
      <c r="AS11" s="111">
        <v>8374.23</v>
      </c>
      <c r="AT11" s="111">
        <v>571.99</v>
      </c>
      <c r="AU11" s="111">
        <v>8946.2199999999993</v>
      </c>
      <c r="AV11" s="83">
        <v>48</v>
      </c>
      <c r="AW11" s="83">
        <v>1426</v>
      </c>
      <c r="AX11" s="83" t="s">
        <v>1137</v>
      </c>
      <c r="AY11" s="107"/>
      <c r="AZ11" s="83"/>
      <c r="BA11" s="83"/>
      <c r="BB11" s="83" t="s">
        <v>1923</v>
      </c>
      <c r="BC11" s="83"/>
      <c r="BD11" s="107" t="s">
        <v>1924</v>
      </c>
      <c r="BE11" s="83">
        <v>41488</v>
      </c>
      <c r="BF11" s="38" t="s">
        <v>300</v>
      </c>
      <c r="BG11" s="83" t="s">
        <v>1939</v>
      </c>
      <c r="BH11" s="113" t="s">
        <v>2254</v>
      </c>
      <c r="BI11" s="38" t="s">
        <v>112</v>
      </c>
      <c r="BJ11" s="84">
        <v>45917</v>
      </c>
      <c r="BK11" s="83" t="s">
        <v>124</v>
      </c>
      <c r="BL11" s="38"/>
      <c r="BM11" s="114"/>
      <c r="BN11" s="115" t="s">
        <v>112</v>
      </c>
      <c r="BO11" s="83" t="s">
        <v>243</v>
      </c>
      <c r="BP11" s="83"/>
      <c r="BQ11" s="116" t="s">
        <v>112</v>
      </c>
      <c r="BR11" s="117"/>
    </row>
    <row r="12" spans="1:70" s="112" customFormat="1" ht="15" customHeight="1" x14ac:dyDescent="0.3">
      <c r="A12" s="83">
        <v>8</v>
      </c>
      <c r="B12" s="38" t="s">
        <v>261</v>
      </c>
      <c r="C12" s="38" t="s">
        <v>262</v>
      </c>
      <c r="D12" s="38" t="s">
        <v>247</v>
      </c>
      <c r="E12" s="38" t="s">
        <v>246</v>
      </c>
      <c r="F12" s="38" t="s">
        <v>246</v>
      </c>
      <c r="G12" s="83" t="s">
        <v>244</v>
      </c>
      <c r="H12" s="38" t="s">
        <v>245</v>
      </c>
      <c r="I12" s="83">
        <v>1343</v>
      </c>
      <c r="J12" s="38" t="s">
        <v>263</v>
      </c>
      <c r="K12" s="83">
        <v>1343</v>
      </c>
      <c r="L12" s="83" t="s">
        <v>264</v>
      </c>
      <c r="M12" s="38" t="s">
        <v>265</v>
      </c>
      <c r="N12" s="83">
        <v>1152</v>
      </c>
      <c r="O12" s="83" t="s">
        <v>303</v>
      </c>
      <c r="P12" s="83">
        <v>1371</v>
      </c>
      <c r="Q12" s="38" t="s">
        <v>304</v>
      </c>
      <c r="R12" s="38" t="s">
        <v>277</v>
      </c>
      <c r="S12" s="83" t="s">
        <v>305</v>
      </c>
      <c r="T12" s="83" t="s">
        <v>305</v>
      </c>
      <c r="U12" s="83" t="s">
        <v>286</v>
      </c>
      <c r="V12" s="83" t="s">
        <v>271</v>
      </c>
      <c r="W12" s="83">
        <v>0</v>
      </c>
      <c r="X12" s="38" t="s">
        <v>306</v>
      </c>
      <c r="Y12" s="83">
        <v>13865895</v>
      </c>
      <c r="Z12" s="38" t="s">
        <v>307</v>
      </c>
      <c r="AA12" s="107" t="s">
        <v>1159</v>
      </c>
      <c r="AB12" s="83">
        <v>31116</v>
      </c>
      <c r="AC12" s="107" t="s">
        <v>1132</v>
      </c>
      <c r="AD12" s="83">
        <v>38</v>
      </c>
      <c r="AE12" s="83" t="s">
        <v>1160</v>
      </c>
      <c r="AF12" s="83" t="s">
        <v>1161</v>
      </c>
      <c r="AG12" s="107" t="s">
        <v>1162</v>
      </c>
      <c r="AH12" s="83" t="s">
        <v>1148</v>
      </c>
      <c r="AI12" s="107" t="s">
        <v>1159</v>
      </c>
      <c r="AJ12" s="83">
        <v>0</v>
      </c>
      <c r="AK12" s="83">
        <v>0</v>
      </c>
      <c r="AL12" s="107" t="s">
        <v>1154</v>
      </c>
      <c r="AM12" s="83">
        <v>22958.19</v>
      </c>
      <c r="AN12" s="111">
        <v>284.11</v>
      </c>
      <c r="AO12" s="111">
        <v>23242.3</v>
      </c>
      <c r="AP12" s="111">
        <v>9189.81</v>
      </c>
      <c r="AQ12" s="111">
        <v>171.68</v>
      </c>
      <c r="AR12" s="111">
        <v>9361.49</v>
      </c>
      <c r="AS12" s="111">
        <v>9190.3700000000008</v>
      </c>
      <c r="AT12" s="111">
        <v>171.68</v>
      </c>
      <c r="AU12" s="111">
        <v>9362.0499999999993</v>
      </c>
      <c r="AV12" s="83">
        <v>92</v>
      </c>
      <c r="AW12" s="83">
        <v>1811</v>
      </c>
      <c r="AX12" s="83" t="s">
        <v>1137</v>
      </c>
      <c r="AY12" s="107"/>
      <c r="AZ12" s="83"/>
      <c r="BA12" s="83"/>
      <c r="BB12" s="83" t="s">
        <v>1923</v>
      </c>
      <c r="BC12" s="83"/>
      <c r="BD12" s="107" t="s">
        <v>1924</v>
      </c>
      <c r="BE12" s="83">
        <v>31116</v>
      </c>
      <c r="BF12" s="38" t="s">
        <v>305</v>
      </c>
      <c r="BG12" s="83" t="s">
        <v>1940</v>
      </c>
      <c r="BH12" s="113" t="s">
        <v>2254</v>
      </c>
      <c r="BI12" s="38" t="s">
        <v>112</v>
      </c>
      <c r="BJ12" s="84">
        <v>45917</v>
      </c>
      <c r="BK12" s="83" t="s">
        <v>124</v>
      </c>
      <c r="BL12" s="38"/>
      <c r="BM12" s="114"/>
      <c r="BN12" s="115" t="s">
        <v>112</v>
      </c>
      <c r="BO12" s="83" t="s">
        <v>243</v>
      </c>
      <c r="BP12" s="83"/>
      <c r="BQ12" s="116" t="s">
        <v>112</v>
      </c>
      <c r="BR12" s="117"/>
    </row>
    <row r="13" spans="1:70" s="112" customFormat="1" ht="15" customHeight="1" x14ac:dyDescent="0.3">
      <c r="A13" s="83">
        <v>9</v>
      </c>
      <c r="B13" s="38" t="s">
        <v>261</v>
      </c>
      <c r="C13" s="38" t="s">
        <v>262</v>
      </c>
      <c r="D13" s="38" t="s">
        <v>247</v>
      </c>
      <c r="E13" s="38" t="s">
        <v>246</v>
      </c>
      <c r="F13" s="38" t="s">
        <v>246</v>
      </c>
      <c r="G13" s="83" t="s">
        <v>244</v>
      </c>
      <c r="H13" s="38" t="s">
        <v>245</v>
      </c>
      <c r="I13" s="83">
        <v>980</v>
      </c>
      <c r="J13" s="38" t="s">
        <v>297</v>
      </c>
      <c r="K13" s="83">
        <v>980</v>
      </c>
      <c r="L13" s="83" t="s">
        <v>264</v>
      </c>
      <c r="M13" s="38" t="s">
        <v>265</v>
      </c>
      <c r="N13" s="83">
        <v>1105</v>
      </c>
      <c r="O13" s="83" t="s">
        <v>298</v>
      </c>
      <c r="P13" s="83">
        <v>1321</v>
      </c>
      <c r="Q13" s="38" t="s">
        <v>299</v>
      </c>
      <c r="R13" s="38" t="s">
        <v>268</v>
      </c>
      <c r="S13" s="83" t="s">
        <v>308</v>
      </c>
      <c r="T13" s="83" t="s">
        <v>308</v>
      </c>
      <c r="U13" s="83" t="s">
        <v>270</v>
      </c>
      <c r="V13" s="83" t="s">
        <v>271</v>
      </c>
      <c r="W13" s="83">
        <v>0</v>
      </c>
      <c r="X13" s="38" t="s">
        <v>272</v>
      </c>
      <c r="Y13" s="83">
        <v>13865901</v>
      </c>
      <c r="Z13" s="38" t="s">
        <v>309</v>
      </c>
      <c r="AA13" s="107" t="s">
        <v>1155</v>
      </c>
      <c r="AB13" s="83">
        <v>41488</v>
      </c>
      <c r="AC13" s="107" t="s">
        <v>1132</v>
      </c>
      <c r="AD13" s="83">
        <v>55</v>
      </c>
      <c r="AE13" s="83" t="s">
        <v>383</v>
      </c>
      <c r="AF13" s="83" t="s">
        <v>1163</v>
      </c>
      <c r="AG13" s="107" t="s">
        <v>1157</v>
      </c>
      <c r="AH13" s="83" t="s">
        <v>1148</v>
      </c>
      <c r="AI13" s="107" t="s">
        <v>1155</v>
      </c>
      <c r="AJ13" s="83">
        <v>1250</v>
      </c>
      <c r="AK13" s="83">
        <v>1250</v>
      </c>
      <c r="AL13" s="107" t="s">
        <v>1143</v>
      </c>
      <c r="AM13" s="83">
        <v>36495.94</v>
      </c>
      <c r="AN13" s="111">
        <v>127</v>
      </c>
      <c r="AO13" s="111">
        <v>36622.94</v>
      </c>
      <c r="AP13" s="111">
        <v>5205.1099999999997</v>
      </c>
      <c r="AQ13" s="111">
        <v>152.16</v>
      </c>
      <c r="AR13" s="111">
        <v>5357.27</v>
      </c>
      <c r="AS13" s="111">
        <v>5166.0600000000004</v>
      </c>
      <c r="AT13" s="111">
        <v>152.16</v>
      </c>
      <c r="AU13" s="111">
        <v>5318.22</v>
      </c>
      <c r="AV13" s="83">
        <v>48</v>
      </c>
      <c r="AW13" s="83">
        <v>1409</v>
      </c>
      <c r="AX13" s="83" t="s">
        <v>1137</v>
      </c>
      <c r="AY13" s="107"/>
      <c r="AZ13" s="83"/>
      <c r="BA13" s="83"/>
      <c r="BB13" s="83" t="s">
        <v>1923</v>
      </c>
      <c r="BC13" s="83"/>
      <c r="BD13" s="107" t="s">
        <v>1924</v>
      </c>
      <c r="BE13" s="83">
        <v>41488</v>
      </c>
      <c r="BF13" s="38" t="s">
        <v>308</v>
      </c>
      <c r="BG13" s="83" t="s">
        <v>1941</v>
      </c>
      <c r="BH13" s="113" t="s">
        <v>2254</v>
      </c>
      <c r="BI13" s="38" t="s">
        <v>112</v>
      </c>
      <c r="BJ13" s="84">
        <v>45917</v>
      </c>
      <c r="BK13" s="83" t="s">
        <v>124</v>
      </c>
      <c r="BL13" s="38"/>
      <c r="BM13" s="114"/>
      <c r="BN13" s="115" t="s">
        <v>112</v>
      </c>
      <c r="BO13" s="83" t="s">
        <v>243</v>
      </c>
      <c r="BP13" s="83"/>
      <c r="BQ13" s="116" t="s">
        <v>112</v>
      </c>
      <c r="BR13" s="117"/>
    </row>
    <row r="14" spans="1:70" s="112" customFormat="1" ht="15" customHeight="1" x14ac:dyDescent="0.3">
      <c r="A14" s="83">
        <v>10</v>
      </c>
      <c r="B14" s="38" t="s">
        <v>261</v>
      </c>
      <c r="C14" s="38" t="s">
        <v>262</v>
      </c>
      <c r="D14" s="38" t="s">
        <v>247</v>
      </c>
      <c r="E14" s="38" t="s">
        <v>246</v>
      </c>
      <c r="F14" s="38" t="s">
        <v>246</v>
      </c>
      <c r="G14" s="83" t="s">
        <v>244</v>
      </c>
      <c r="H14" s="38" t="s">
        <v>245</v>
      </c>
      <c r="I14" s="83">
        <v>961</v>
      </c>
      <c r="J14" s="38" t="s">
        <v>310</v>
      </c>
      <c r="K14" s="83">
        <v>961</v>
      </c>
      <c r="L14" s="83" t="s">
        <v>264</v>
      </c>
      <c r="M14" s="38" t="s">
        <v>265</v>
      </c>
      <c r="N14" s="83">
        <v>1085</v>
      </c>
      <c r="O14" s="83" t="s">
        <v>311</v>
      </c>
      <c r="P14" s="83">
        <v>1298</v>
      </c>
      <c r="Q14" s="38" t="s">
        <v>312</v>
      </c>
      <c r="R14" s="38" t="s">
        <v>277</v>
      </c>
      <c r="S14" s="83" t="s">
        <v>313</v>
      </c>
      <c r="T14" s="83" t="s">
        <v>313</v>
      </c>
      <c r="U14" s="83" t="s">
        <v>270</v>
      </c>
      <c r="V14" s="83" t="s">
        <v>314</v>
      </c>
      <c r="W14" s="83">
        <v>0</v>
      </c>
      <c r="X14" s="38" t="s">
        <v>315</v>
      </c>
      <c r="Y14" s="83">
        <v>13888554</v>
      </c>
      <c r="Z14" s="38" t="s">
        <v>316</v>
      </c>
      <c r="AA14" s="107" t="s">
        <v>1164</v>
      </c>
      <c r="AB14" s="83">
        <v>41488</v>
      </c>
      <c r="AC14" s="107" t="s">
        <v>1139</v>
      </c>
      <c r="AD14" s="83">
        <v>55</v>
      </c>
      <c r="AE14" s="83" t="s">
        <v>1160</v>
      </c>
      <c r="AF14" s="83" t="s">
        <v>1165</v>
      </c>
      <c r="AG14" s="107" t="s">
        <v>1166</v>
      </c>
      <c r="AH14" s="83" t="s">
        <v>1148</v>
      </c>
      <c r="AI14" s="107" t="s">
        <v>1164</v>
      </c>
      <c r="AJ14" s="83">
        <v>0</v>
      </c>
      <c r="AK14" s="83">
        <v>0</v>
      </c>
      <c r="AL14" s="107" t="s">
        <v>1158</v>
      </c>
      <c r="AM14" s="83">
        <v>35223.839999999997</v>
      </c>
      <c r="AN14" s="111">
        <v>481.78</v>
      </c>
      <c r="AO14" s="111">
        <v>35705.620000000003</v>
      </c>
      <c r="AP14" s="111">
        <v>6264.16</v>
      </c>
      <c r="AQ14" s="111">
        <v>418.28</v>
      </c>
      <c r="AR14" s="111">
        <v>6682.44</v>
      </c>
      <c r="AS14" s="111">
        <v>6264.16</v>
      </c>
      <c r="AT14" s="111">
        <v>418.28</v>
      </c>
      <c r="AU14" s="111">
        <v>6682.44</v>
      </c>
      <c r="AV14" s="83">
        <v>93</v>
      </c>
      <c r="AW14" s="83">
        <v>1729</v>
      </c>
      <c r="AX14" s="83" t="s">
        <v>1137</v>
      </c>
      <c r="AY14" s="107"/>
      <c r="AZ14" s="83"/>
      <c r="BA14" s="83"/>
      <c r="BB14" s="83" t="s">
        <v>1923</v>
      </c>
      <c r="BC14" s="83"/>
      <c r="BD14" s="107" t="s">
        <v>1924</v>
      </c>
      <c r="BE14" s="83">
        <v>41488</v>
      </c>
      <c r="BF14" s="38" t="s">
        <v>313</v>
      </c>
      <c r="BG14" s="83" t="s">
        <v>1942</v>
      </c>
      <c r="BH14" s="113" t="s">
        <v>2254</v>
      </c>
      <c r="BI14" s="38" t="s">
        <v>112</v>
      </c>
      <c r="BJ14" s="84">
        <v>45917</v>
      </c>
      <c r="BK14" s="83" t="s">
        <v>124</v>
      </c>
      <c r="BL14" s="38"/>
      <c r="BM14" s="114"/>
      <c r="BN14" s="115" t="s">
        <v>112</v>
      </c>
      <c r="BO14" s="83" t="s">
        <v>243</v>
      </c>
      <c r="BP14" s="83"/>
      <c r="BQ14" s="116" t="s">
        <v>112</v>
      </c>
      <c r="BR14" s="117"/>
    </row>
    <row r="15" spans="1:70" s="112" customFormat="1" ht="15" customHeight="1" x14ac:dyDescent="0.3">
      <c r="A15" s="83">
        <v>11</v>
      </c>
      <c r="B15" s="38" t="s">
        <v>261</v>
      </c>
      <c r="C15" s="38" t="s">
        <v>262</v>
      </c>
      <c r="D15" s="38" t="s">
        <v>247</v>
      </c>
      <c r="E15" s="38" t="s">
        <v>246</v>
      </c>
      <c r="F15" s="38" t="s">
        <v>246</v>
      </c>
      <c r="G15" s="83" t="s">
        <v>244</v>
      </c>
      <c r="H15" s="38" t="s">
        <v>245</v>
      </c>
      <c r="I15" s="83">
        <v>1020</v>
      </c>
      <c r="J15" s="38" t="s">
        <v>317</v>
      </c>
      <c r="K15" s="83">
        <v>1020</v>
      </c>
      <c r="L15" s="83" t="s">
        <v>264</v>
      </c>
      <c r="M15" s="38" t="s">
        <v>265</v>
      </c>
      <c r="N15" s="83">
        <v>1412</v>
      </c>
      <c r="O15" s="83" t="s">
        <v>318</v>
      </c>
      <c r="P15" s="83">
        <v>1656</v>
      </c>
      <c r="Q15" s="38" t="s">
        <v>319</v>
      </c>
      <c r="R15" s="38" t="s">
        <v>268</v>
      </c>
      <c r="S15" s="83" t="s">
        <v>320</v>
      </c>
      <c r="T15" s="83" t="s">
        <v>320</v>
      </c>
      <c r="U15" s="83" t="s">
        <v>270</v>
      </c>
      <c r="V15" s="83" t="s">
        <v>271</v>
      </c>
      <c r="W15" s="83">
        <v>0</v>
      </c>
      <c r="X15" s="38" t="s">
        <v>272</v>
      </c>
      <c r="Y15" s="83">
        <v>14945921</v>
      </c>
      <c r="Z15" s="38" t="s">
        <v>321</v>
      </c>
      <c r="AA15" s="107" t="s">
        <v>1167</v>
      </c>
      <c r="AB15" s="83">
        <v>41488</v>
      </c>
      <c r="AC15" s="107" t="s">
        <v>1168</v>
      </c>
      <c r="AD15" s="83">
        <v>52</v>
      </c>
      <c r="AE15" s="83" t="s">
        <v>1160</v>
      </c>
      <c r="AF15" s="83" t="s">
        <v>1169</v>
      </c>
      <c r="AG15" s="107" t="s">
        <v>1170</v>
      </c>
      <c r="AH15" s="83" t="s">
        <v>1148</v>
      </c>
      <c r="AI15" s="107" t="s">
        <v>1167</v>
      </c>
      <c r="AJ15" s="83">
        <v>1290</v>
      </c>
      <c r="AK15" s="83">
        <v>1290</v>
      </c>
      <c r="AL15" s="107" t="s">
        <v>1158</v>
      </c>
      <c r="AM15" s="83">
        <v>39907.550000000003</v>
      </c>
      <c r="AN15" s="111">
        <v>68</v>
      </c>
      <c r="AO15" s="111">
        <v>39975.550000000003</v>
      </c>
      <c r="AP15" s="111">
        <v>1721.15</v>
      </c>
      <c r="AQ15" s="111">
        <v>12.32</v>
      </c>
      <c r="AR15" s="111">
        <v>1733.47</v>
      </c>
      <c r="AS15" s="111">
        <v>1598.45</v>
      </c>
      <c r="AT15" s="111">
        <v>12.32</v>
      </c>
      <c r="AU15" s="111">
        <v>1610.77</v>
      </c>
      <c r="AV15" s="83">
        <v>48</v>
      </c>
      <c r="AW15" s="83">
        <v>1403</v>
      </c>
      <c r="AX15" s="83" t="s">
        <v>1137</v>
      </c>
      <c r="AY15" s="107"/>
      <c r="AZ15" s="83"/>
      <c r="BA15" s="83"/>
      <c r="BB15" s="83" t="s">
        <v>1923</v>
      </c>
      <c r="BC15" s="83"/>
      <c r="BD15" s="107" t="s">
        <v>1924</v>
      </c>
      <c r="BE15" s="83">
        <v>41488</v>
      </c>
      <c r="BF15" s="38" t="s">
        <v>320</v>
      </c>
      <c r="BG15" s="83" t="s">
        <v>1943</v>
      </c>
      <c r="BH15" s="113" t="s">
        <v>2254</v>
      </c>
      <c r="BI15" s="38" t="s">
        <v>112</v>
      </c>
      <c r="BJ15" s="84">
        <v>45917</v>
      </c>
      <c r="BK15" s="83" t="s">
        <v>124</v>
      </c>
      <c r="BL15" s="38"/>
      <c r="BM15" s="114"/>
      <c r="BN15" s="115" t="s">
        <v>112</v>
      </c>
      <c r="BO15" s="83" t="s">
        <v>243</v>
      </c>
      <c r="BP15" s="83"/>
      <c r="BQ15" s="116" t="s">
        <v>112</v>
      </c>
      <c r="BR15" s="117"/>
    </row>
    <row r="16" spans="1:70" s="112" customFormat="1" ht="15" customHeight="1" x14ac:dyDescent="0.3">
      <c r="A16" s="83">
        <v>12</v>
      </c>
      <c r="B16" s="38" t="s">
        <v>261</v>
      </c>
      <c r="C16" s="38" t="s">
        <v>262</v>
      </c>
      <c r="D16" s="38" t="s">
        <v>247</v>
      </c>
      <c r="E16" s="38" t="s">
        <v>246</v>
      </c>
      <c r="F16" s="38" t="s">
        <v>246</v>
      </c>
      <c r="G16" s="83" t="s">
        <v>244</v>
      </c>
      <c r="H16" s="38" t="s">
        <v>245</v>
      </c>
      <c r="I16" s="83">
        <v>1020</v>
      </c>
      <c r="J16" s="38" t="s">
        <v>317</v>
      </c>
      <c r="K16" s="83">
        <v>1020</v>
      </c>
      <c r="L16" s="83" t="s">
        <v>264</v>
      </c>
      <c r="M16" s="38" t="s">
        <v>265</v>
      </c>
      <c r="N16" s="83">
        <v>1412</v>
      </c>
      <c r="O16" s="83" t="s">
        <v>318</v>
      </c>
      <c r="P16" s="83">
        <v>1656</v>
      </c>
      <c r="Q16" s="38" t="s">
        <v>319</v>
      </c>
      <c r="R16" s="38" t="s">
        <v>268</v>
      </c>
      <c r="S16" s="83" t="s">
        <v>322</v>
      </c>
      <c r="T16" s="83" t="s">
        <v>322</v>
      </c>
      <c r="U16" s="83" t="s">
        <v>270</v>
      </c>
      <c r="V16" s="83" t="s">
        <v>271</v>
      </c>
      <c r="W16" s="83">
        <v>0</v>
      </c>
      <c r="X16" s="38" t="s">
        <v>272</v>
      </c>
      <c r="Y16" s="83">
        <v>14946135</v>
      </c>
      <c r="Z16" s="38" t="s">
        <v>323</v>
      </c>
      <c r="AA16" s="107" t="s">
        <v>1167</v>
      </c>
      <c r="AB16" s="83">
        <v>41488</v>
      </c>
      <c r="AC16" s="107" t="s">
        <v>1168</v>
      </c>
      <c r="AD16" s="83">
        <v>52</v>
      </c>
      <c r="AE16" s="83" t="s">
        <v>383</v>
      </c>
      <c r="AF16" s="83" t="s">
        <v>1171</v>
      </c>
      <c r="AG16" s="107" t="s">
        <v>1170</v>
      </c>
      <c r="AH16" s="83" t="s">
        <v>1135</v>
      </c>
      <c r="AI16" s="107" t="s">
        <v>1167</v>
      </c>
      <c r="AJ16" s="83">
        <v>1290</v>
      </c>
      <c r="AK16" s="83">
        <v>1290</v>
      </c>
      <c r="AL16" s="107" t="s">
        <v>1158</v>
      </c>
      <c r="AM16" s="83">
        <v>29223.23</v>
      </c>
      <c r="AN16" s="111">
        <v>83</v>
      </c>
      <c r="AO16" s="111">
        <v>29306.23</v>
      </c>
      <c r="AP16" s="111">
        <v>12767.29</v>
      </c>
      <c r="AQ16" s="111">
        <v>1296.03</v>
      </c>
      <c r="AR16" s="111">
        <v>14063.32</v>
      </c>
      <c r="AS16" s="111">
        <v>12293.77</v>
      </c>
      <c r="AT16" s="111">
        <v>1296.03</v>
      </c>
      <c r="AU16" s="111">
        <v>13589.8</v>
      </c>
      <c r="AV16" s="83">
        <v>49</v>
      </c>
      <c r="AW16" s="83">
        <v>1436</v>
      </c>
      <c r="AX16" s="83" t="s">
        <v>1137</v>
      </c>
      <c r="AY16" s="107"/>
      <c r="AZ16" s="83"/>
      <c r="BA16" s="83"/>
      <c r="BB16" s="83" t="s">
        <v>1923</v>
      </c>
      <c r="BC16" s="83"/>
      <c r="BD16" s="107" t="s">
        <v>1924</v>
      </c>
      <c r="BE16" s="83">
        <v>41488</v>
      </c>
      <c r="BF16" s="38" t="s">
        <v>322</v>
      </c>
      <c r="BG16" s="83" t="s">
        <v>1943</v>
      </c>
      <c r="BH16" s="113" t="s">
        <v>2254</v>
      </c>
      <c r="BI16" s="38" t="s">
        <v>112</v>
      </c>
      <c r="BJ16" s="84">
        <v>45917</v>
      </c>
      <c r="BK16" s="83" t="s">
        <v>124</v>
      </c>
      <c r="BL16" s="38"/>
      <c r="BM16" s="114"/>
      <c r="BN16" s="115" t="s">
        <v>112</v>
      </c>
      <c r="BO16" s="83" t="s">
        <v>243</v>
      </c>
      <c r="BP16" s="83"/>
      <c r="BQ16" s="116" t="s">
        <v>112</v>
      </c>
      <c r="BR16" s="117"/>
    </row>
    <row r="17" spans="1:70" s="112" customFormat="1" ht="15" customHeight="1" x14ac:dyDescent="0.3">
      <c r="A17" s="83">
        <v>13</v>
      </c>
      <c r="B17" s="38" t="s">
        <v>261</v>
      </c>
      <c r="C17" s="38" t="s">
        <v>262</v>
      </c>
      <c r="D17" s="38" t="s">
        <v>247</v>
      </c>
      <c r="E17" s="38" t="s">
        <v>246</v>
      </c>
      <c r="F17" s="38" t="s">
        <v>246</v>
      </c>
      <c r="G17" s="83" t="s">
        <v>244</v>
      </c>
      <c r="H17" s="38" t="s">
        <v>245</v>
      </c>
      <c r="I17" s="83">
        <v>1146</v>
      </c>
      <c r="J17" s="38" t="s">
        <v>274</v>
      </c>
      <c r="K17" s="83">
        <v>1146</v>
      </c>
      <c r="L17" s="83" t="s">
        <v>264</v>
      </c>
      <c r="M17" s="38" t="s">
        <v>265</v>
      </c>
      <c r="N17" s="83">
        <v>909</v>
      </c>
      <c r="O17" s="83" t="s">
        <v>275</v>
      </c>
      <c r="P17" s="83">
        <v>1740</v>
      </c>
      <c r="Q17" s="38" t="s">
        <v>324</v>
      </c>
      <c r="R17" s="38" t="s">
        <v>268</v>
      </c>
      <c r="S17" s="83" t="s">
        <v>325</v>
      </c>
      <c r="T17" s="83" t="s">
        <v>325</v>
      </c>
      <c r="U17" s="83" t="s">
        <v>326</v>
      </c>
      <c r="V17" s="83" t="s">
        <v>271</v>
      </c>
      <c r="W17" s="83">
        <v>0</v>
      </c>
      <c r="X17" s="38" t="s">
        <v>327</v>
      </c>
      <c r="Y17" s="83">
        <v>15059985</v>
      </c>
      <c r="Z17" s="38" t="s">
        <v>328</v>
      </c>
      <c r="AA17" s="107" t="s">
        <v>1172</v>
      </c>
      <c r="AB17" s="83">
        <v>46674</v>
      </c>
      <c r="AC17" s="107" t="s">
        <v>1139</v>
      </c>
      <c r="AD17" s="83">
        <v>52</v>
      </c>
      <c r="AE17" s="83" t="s">
        <v>1140</v>
      </c>
      <c r="AF17" s="83" t="s">
        <v>1173</v>
      </c>
      <c r="AG17" s="107" t="s">
        <v>1174</v>
      </c>
      <c r="AH17" s="83" t="s">
        <v>1135</v>
      </c>
      <c r="AI17" s="107" t="s">
        <v>1172</v>
      </c>
      <c r="AJ17" s="83">
        <v>1450</v>
      </c>
      <c r="AK17" s="83">
        <v>1450</v>
      </c>
      <c r="AL17" s="107" t="s">
        <v>1158</v>
      </c>
      <c r="AM17" s="83">
        <v>34079.29</v>
      </c>
      <c r="AN17" s="111">
        <v>351</v>
      </c>
      <c r="AO17" s="111">
        <v>34430.29</v>
      </c>
      <c r="AP17" s="111">
        <v>14676.61</v>
      </c>
      <c r="AQ17" s="111">
        <v>1031.03</v>
      </c>
      <c r="AR17" s="111">
        <v>15707.64</v>
      </c>
      <c r="AS17" s="111">
        <v>12908.71</v>
      </c>
      <c r="AT17" s="111">
        <v>1031.03</v>
      </c>
      <c r="AU17" s="111">
        <v>13939.74</v>
      </c>
      <c r="AV17" s="83">
        <v>41</v>
      </c>
      <c r="AW17" s="83">
        <v>1409</v>
      </c>
      <c r="AX17" s="83" t="s">
        <v>1137</v>
      </c>
      <c r="AY17" s="107"/>
      <c r="AZ17" s="83"/>
      <c r="BA17" s="83"/>
      <c r="BB17" s="83" t="s">
        <v>1923</v>
      </c>
      <c r="BC17" s="83"/>
      <c r="BD17" s="107" t="s">
        <v>1924</v>
      </c>
      <c r="BE17" s="83">
        <v>46674</v>
      </c>
      <c r="BF17" s="38" t="s">
        <v>325</v>
      </c>
      <c r="BG17" s="83" t="s">
        <v>1944</v>
      </c>
      <c r="BH17" s="113" t="s">
        <v>2254</v>
      </c>
      <c r="BI17" s="38" t="s">
        <v>112</v>
      </c>
      <c r="BJ17" s="84">
        <v>45917</v>
      </c>
      <c r="BK17" s="83" t="s">
        <v>124</v>
      </c>
      <c r="BL17" s="38"/>
      <c r="BM17" s="114"/>
      <c r="BN17" s="115" t="s">
        <v>112</v>
      </c>
      <c r="BO17" s="83" t="s">
        <v>243</v>
      </c>
      <c r="BP17" s="83"/>
      <c r="BQ17" s="116" t="s">
        <v>112</v>
      </c>
      <c r="BR17" s="117"/>
    </row>
    <row r="18" spans="1:70" s="112" customFormat="1" ht="15" customHeight="1" x14ac:dyDescent="0.3">
      <c r="A18" s="83">
        <v>14</v>
      </c>
      <c r="B18" s="38" t="s">
        <v>261</v>
      </c>
      <c r="C18" s="38" t="s">
        <v>262</v>
      </c>
      <c r="D18" s="38" t="s">
        <v>247</v>
      </c>
      <c r="E18" s="38" t="s">
        <v>246</v>
      </c>
      <c r="F18" s="38" t="s">
        <v>246</v>
      </c>
      <c r="G18" s="83" t="s">
        <v>244</v>
      </c>
      <c r="H18" s="38" t="s">
        <v>245</v>
      </c>
      <c r="I18" s="83">
        <v>1146</v>
      </c>
      <c r="J18" s="38" t="s">
        <v>274</v>
      </c>
      <c r="K18" s="83">
        <v>1146</v>
      </c>
      <c r="L18" s="83" t="s">
        <v>264</v>
      </c>
      <c r="M18" s="38" t="s">
        <v>265</v>
      </c>
      <c r="N18" s="83">
        <v>909</v>
      </c>
      <c r="O18" s="83" t="s">
        <v>275</v>
      </c>
      <c r="P18" s="83">
        <v>1740</v>
      </c>
      <c r="Q18" s="38" t="s">
        <v>324</v>
      </c>
      <c r="R18" s="38" t="s">
        <v>268</v>
      </c>
      <c r="S18" s="83" t="s">
        <v>329</v>
      </c>
      <c r="T18" s="83" t="s">
        <v>329</v>
      </c>
      <c r="U18" s="83" t="s">
        <v>279</v>
      </c>
      <c r="V18" s="83" t="s">
        <v>271</v>
      </c>
      <c r="W18" s="83">
        <v>0</v>
      </c>
      <c r="X18" s="38" t="s">
        <v>330</v>
      </c>
      <c r="Y18" s="83">
        <v>15060159</v>
      </c>
      <c r="Z18" s="38" t="s">
        <v>287</v>
      </c>
      <c r="AA18" s="107" t="s">
        <v>1172</v>
      </c>
      <c r="AB18" s="83">
        <v>46674</v>
      </c>
      <c r="AC18" s="107" t="s">
        <v>1139</v>
      </c>
      <c r="AD18" s="83">
        <v>52</v>
      </c>
      <c r="AE18" s="83" t="s">
        <v>1140</v>
      </c>
      <c r="AF18" s="83" t="s">
        <v>1175</v>
      </c>
      <c r="AG18" s="107" t="s">
        <v>1174</v>
      </c>
      <c r="AH18" s="83" t="s">
        <v>1135</v>
      </c>
      <c r="AI18" s="107" t="s">
        <v>1172</v>
      </c>
      <c r="AJ18" s="83">
        <v>1450</v>
      </c>
      <c r="AK18" s="83">
        <v>1450</v>
      </c>
      <c r="AL18" s="107" t="s">
        <v>1158</v>
      </c>
      <c r="AM18" s="83">
        <v>36957.11</v>
      </c>
      <c r="AN18" s="111">
        <v>649</v>
      </c>
      <c r="AO18" s="111">
        <v>37606.11</v>
      </c>
      <c r="AP18" s="111">
        <v>10584.07</v>
      </c>
      <c r="AQ18" s="111">
        <v>836.43</v>
      </c>
      <c r="AR18" s="111">
        <v>11420.5</v>
      </c>
      <c r="AS18" s="111">
        <v>10413.89</v>
      </c>
      <c r="AT18" s="111">
        <v>836.43</v>
      </c>
      <c r="AU18" s="111">
        <v>11250.32</v>
      </c>
      <c r="AV18" s="83">
        <v>41</v>
      </c>
      <c r="AW18" s="83">
        <v>1370</v>
      </c>
      <c r="AX18" s="83" t="s">
        <v>1137</v>
      </c>
      <c r="AY18" s="107"/>
      <c r="AZ18" s="83"/>
      <c r="BA18" s="83"/>
      <c r="BB18" s="83" t="s">
        <v>1923</v>
      </c>
      <c r="BC18" s="83"/>
      <c r="BD18" s="107" t="s">
        <v>1924</v>
      </c>
      <c r="BE18" s="83">
        <v>46674</v>
      </c>
      <c r="BF18" s="38" t="s">
        <v>329</v>
      </c>
      <c r="BG18" s="83" t="s">
        <v>1945</v>
      </c>
      <c r="BH18" s="113" t="s">
        <v>2254</v>
      </c>
      <c r="BI18" s="38" t="s">
        <v>112</v>
      </c>
      <c r="BJ18" s="84">
        <v>45917</v>
      </c>
      <c r="BK18" s="83" t="s">
        <v>124</v>
      </c>
      <c r="BL18" s="38"/>
      <c r="BM18" s="114"/>
      <c r="BN18" s="115" t="s">
        <v>112</v>
      </c>
      <c r="BO18" s="83" t="s">
        <v>243</v>
      </c>
      <c r="BP18" s="83"/>
      <c r="BQ18" s="116" t="s">
        <v>112</v>
      </c>
      <c r="BR18" s="117"/>
    </row>
    <row r="19" spans="1:70" s="112" customFormat="1" ht="15" customHeight="1" x14ac:dyDescent="0.3">
      <c r="A19" s="83">
        <v>15</v>
      </c>
      <c r="B19" s="38" t="s">
        <v>261</v>
      </c>
      <c r="C19" s="38" t="s">
        <v>262</v>
      </c>
      <c r="D19" s="38" t="s">
        <v>247</v>
      </c>
      <c r="E19" s="38" t="s">
        <v>246</v>
      </c>
      <c r="F19" s="38" t="s">
        <v>246</v>
      </c>
      <c r="G19" s="83" t="s">
        <v>244</v>
      </c>
      <c r="H19" s="38" t="s">
        <v>245</v>
      </c>
      <c r="I19" s="83">
        <v>1146</v>
      </c>
      <c r="J19" s="38" t="s">
        <v>274</v>
      </c>
      <c r="K19" s="83">
        <v>1146</v>
      </c>
      <c r="L19" s="83" t="s">
        <v>264</v>
      </c>
      <c r="M19" s="38" t="s">
        <v>265</v>
      </c>
      <c r="N19" s="83">
        <v>909</v>
      </c>
      <c r="O19" s="83" t="s">
        <v>275</v>
      </c>
      <c r="P19" s="83">
        <v>1740</v>
      </c>
      <c r="Q19" s="38" t="s">
        <v>324</v>
      </c>
      <c r="R19" s="38" t="s">
        <v>268</v>
      </c>
      <c r="S19" s="83" t="s">
        <v>331</v>
      </c>
      <c r="T19" s="83" t="s">
        <v>331</v>
      </c>
      <c r="U19" s="83" t="s">
        <v>270</v>
      </c>
      <c r="V19" s="83" t="s">
        <v>271</v>
      </c>
      <c r="W19" s="83">
        <v>0</v>
      </c>
      <c r="X19" s="38" t="s">
        <v>294</v>
      </c>
      <c r="Y19" s="83">
        <v>15092722</v>
      </c>
      <c r="Z19" s="38" t="s">
        <v>332</v>
      </c>
      <c r="AA19" s="107" t="s">
        <v>1172</v>
      </c>
      <c r="AB19" s="83">
        <v>36302</v>
      </c>
      <c r="AC19" s="107" t="s">
        <v>1139</v>
      </c>
      <c r="AD19" s="83">
        <v>52</v>
      </c>
      <c r="AE19" s="83" t="s">
        <v>303</v>
      </c>
      <c r="AF19" s="83" t="s">
        <v>1176</v>
      </c>
      <c r="AG19" s="107" t="s">
        <v>1174</v>
      </c>
      <c r="AH19" s="83" t="s">
        <v>1148</v>
      </c>
      <c r="AI19" s="107" t="s">
        <v>1172</v>
      </c>
      <c r="AJ19" s="83">
        <v>1130</v>
      </c>
      <c r="AK19" s="83">
        <v>1130</v>
      </c>
      <c r="AL19" s="107" t="s">
        <v>1177</v>
      </c>
      <c r="AM19" s="83">
        <v>33092.31</v>
      </c>
      <c r="AN19" s="111">
        <v>1470</v>
      </c>
      <c r="AO19" s="111">
        <v>34562.31</v>
      </c>
      <c r="AP19" s="111">
        <v>4178.9799999999996</v>
      </c>
      <c r="AQ19" s="111">
        <v>68.58</v>
      </c>
      <c r="AR19" s="111">
        <v>4247.5600000000004</v>
      </c>
      <c r="AS19" s="111">
        <v>3285.69</v>
      </c>
      <c r="AT19" s="111">
        <v>68.58</v>
      </c>
      <c r="AU19" s="111">
        <v>3354.27</v>
      </c>
      <c r="AV19" s="83">
        <v>17</v>
      </c>
      <c r="AW19" s="83">
        <v>1158</v>
      </c>
      <c r="AX19" s="83" t="s">
        <v>1137</v>
      </c>
      <c r="AY19" s="107"/>
      <c r="AZ19" s="83"/>
      <c r="BA19" s="83"/>
      <c r="BB19" s="83" t="s">
        <v>1923</v>
      </c>
      <c r="BC19" s="83"/>
      <c r="BD19" s="107" t="s">
        <v>1925</v>
      </c>
      <c r="BE19" s="83">
        <v>36302</v>
      </c>
      <c r="BF19" s="38" t="s">
        <v>331</v>
      </c>
      <c r="BG19" s="83" t="s">
        <v>1946</v>
      </c>
      <c r="BH19" s="113" t="s">
        <v>2254</v>
      </c>
      <c r="BI19" s="38" t="s">
        <v>112</v>
      </c>
      <c r="BJ19" s="84">
        <v>45917</v>
      </c>
      <c r="BK19" s="83" t="s">
        <v>124</v>
      </c>
      <c r="BL19" s="38"/>
      <c r="BM19" s="114"/>
      <c r="BN19" s="115" t="s">
        <v>112</v>
      </c>
      <c r="BO19" s="83" t="s">
        <v>243</v>
      </c>
      <c r="BP19" s="83"/>
      <c r="BQ19" s="116" t="s">
        <v>112</v>
      </c>
      <c r="BR19" s="117"/>
    </row>
    <row r="20" spans="1:70" s="112" customFormat="1" ht="15" customHeight="1" x14ac:dyDescent="0.3">
      <c r="A20" s="83">
        <v>16</v>
      </c>
      <c r="B20" s="38" t="s">
        <v>261</v>
      </c>
      <c r="C20" s="38" t="s">
        <v>262</v>
      </c>
      <c r="D20" s="38" t="s">
        <v>247</v>
      </c>
      <c r="E20" s="38" t="s">
        <v>246</v>
      </c>
      <c r="F20" s="38" t="s">
        <v>246</v>
      </c>
      <c r="G20" s="83" t="s">
        <v>244</v>
      </c>
      <c r="H20" s="38" t="s">
        <v>245</v>
      </c>
      <c r="I20" s="83">
        <v>1343</v>
      </c>
      <c r="J20" s="38" t="s">
        <v>263</v>
      </c>
      <c r="K20" s="83">
        <v>1343</v>
      </c>
      <c r="L20" s="83" t="s">
        <v>264</v>
      </c>
      <c r="M20" s="38" t="s">
        <v>265</v>
      </c>
      <c r="N20" s="83">
        <v>923</v>
      </c>
      <c r="O20" s="83" t="s">
        <v>266</v>
      </c>
      <c r="P20" s="83">
        <v>1119</v>
      </c>
      <c r="Q20" s="38" t="s">
        <v>267</v>
      </c>
      <c r="R20" s="38" t="s">
        <v>268</v>
      </c>
      <c r="S20" s="83" t="s">
        <v>333</v>
      </c>
      <c r="T20" s="83" t="s">
        <v>333</v>
      </c>
      <c r="U20" s="83" t="s">
        <v>286</v>
      </c>
      <c r="V20" s="83" t="s">
        <v>271</v>
      </c>
      <c r="W20" s="83">
        <v>0</v>
      </c>
      <c r="X20" s="38" t="s">
        <v>334</v>
      </c>
      <c r="Y20" s="83">
        <v>15483099</v>
      </c>
      <c r="Z20" s="38" t="s">
        <v>335</v>
      </c>
      <c r="AA20" s="107" t="s">
        <v>1178</v>
      </c>
      <c r="AB20" s="83">
        <v>36302</v>
      </c>
      <c r="AC20" s="107" t="s">
        <v>1132</v>
      </c>
      <c r="AD20" s="83">
        <v>38</v>
      </c>
      <c r="AE20" s="83" t="s">
        <v>303</v>
      </c>
      <c r="AF20" s="83" t="s">
        <v>1179</v>
      </c>
      <c r="AG20" s="107" t="s">
        <v>1180</v>
      </c>
      <c r="AH20" s="83" t="s">
        <v>1148</v>
      </c>
      <c r="AI20" s="107" t="s">
        <v>1178</v>
      </c>
      <c r="AJ20" s="83">
        <v>1134</v>
      </c>
      <c r="AK20" s="83">
        <v>0</v>
      </c>
      <c r="AL20" s="107" t="s">
        <v>1181</v>
      </c>
      <c r="AM20" s="83">
        <v>35820.26</v>
      </c>
      <c r="AN20" s="111">
        <v>26.01</v>
      </c>
      <c r="AO20" s="111">
        <v>35846.269999999997</v>
      </c>
      <c r="AP20" s="111">
        <v>536.65</v>
      </c>
      <c r="AQ20" s="111">
        <v>0</v>
      </c>
      <c r="AR20" s="111">
        <v>536.65</v>
      </c>
      <c r="AS20" s="111">
        <v>498.74</v>
      </c>
      <c r="AT20" s="111">
        <v>0</v>
      </c>
      <c r="AU20" s="111">
        <v>498.74</v>
      </c>
      <c r="AV20" s="83">
        <v>44</v>
      </c>
      <c r="AW20" s="83">
        <v>1412</v>
      </c>
      <c r="AX20" s="83" t="s">
        <v>1137</v>
      </c>
      <c r="AY20" s="107"/>
      <c r="AZ20" s="83"/>
      <c r="BA20" s="83"/>
      <c r="BB20" s="83" t="s">
        <v>1923</v>
      </c>
      <c r="BC20" s="83"/>
      <c r="BD20" s="107" t="s">
        <v>1924</v>
      </c>
      <c r="BE20" s="83">
        <v>36302</v>
      </c>
      <c r="BF20" s="38" t="s">
        <v>333</v>
      </c>
      <c r="BG20" s="83" t="s">
        <v>1947</v>
      </c>
      <c r="BH20" s="113" t="s">
        <v>2254</v>
      </c>
      <c r="BI20" s="38" t="s">
        <v>112</v>
      </c>
      <c r="BJ20" s="84">
        <v>45917</v>
      </c>
      <c r="BK20" s="83" t="s">
        <v>124</v>
      </c>
      <c r="BL20" s="38"/>
      <c r="BM20" s="114"/>
      <c r="BN20" s="115" t="s">
        <v>112</v>
      </c>
      <c r="BO20" s="83" t="s">
        <v>243</v>
      </c>
      <c r="BP20" s="83"/>
      <c r="BQ20" s="116" t="s">
        <v>112</v>
      </c>
      <c r="BR20" s="117"/>
    </row>
    <row r="21" spans="1:70" s="112" customFormat="1" ht="15" customHeight="1" x14ac:dyDescent="0.3">
      <c r="A21" s="83">
        <v>17</v>
      </c>
      <c r="B21" s="38" t="s">
        <v>261</v>
      </c>
      <c r="C21" s="38" t="s">
        <v>262</v>
      </c>
      <c r="D21" s="38" t="s">
        <v>247</v>
      </c>
      <c r="E21" s="38" t="s">
        <v>246</v>
      </c>
      <c r="F21" s="38" t="s">
        <v>246</v>
      </c>
      <c r="G21" s="83" t="s">
        <v>244</v>
      </c>
      <c r="H21" s="38" t="s">
        <v>245</v>
      </c>
      <c r="I21" s="83">
        <v>756</v>
      </c>
      <c r="J21" s="38" t="s">
        <v>336</v>
      </c>
      <c r="K21" s="83">
        <v>756</v>
      </c>
      <c r="L21" s="83" t="s">
        <v>264</v>
      </c>
      <c r="M21" s="38" t="s">
        <v>265</v>
      </c>
      <c r="N21" s="83">
        <v>1756</v>
      </c>
      <c r="O21" s="83" t="s">
        <v>337</v>
      </c>
      <c r="P21" s="83">
        <v>2039</v>
      </c>
      <c r="Q21" s="38" t="s">
        <v>338</v>
      </c>
      <c r="R21" s="38" t="s">
        <v>268</v>
      </c>
      <c r="S21" s="83" t="s">
        <v>339</v>
      </c>
      <c r="T21" s="83" t="s">
        <v>339</v>
      </c>
      <c r="U21" s="83" t="s">
        <v>279</v>
      </c>
      <c r="V21" s="83" t="s">
        <v>271</v>
      </c>
      <c r="W21" s="83">
        <v>0</v>
      </c>
      <c r="X21" s="38" t="s">
        <v>340</v>
      </c>
      <c r="Y21" s="83">
        <v>15492221</v>
      </c>
      <c r="Z21" s="38" t="s">
        <v>341</v>
      </c>
      <c r="AA21" s="107" t="s">
        <v>1182</v>
      </c>
      <c r="AB21" s="83">
        <v>41488</v>
      </c>
      <c r="AC21" s="107" t="s">
        <v>1139</v>
      </c>
      <c r="AD21" s="83">
        <v>52</v>
      </c>
      <c r="AE21" s="83" t="s">
        <v>1160</v>
      </c>
      <c r="AF21" s="83" t="s">
        <v>1183</v>
      </c>
      <c r="AG21" s="107" t="s">
        <v>1184</v>
      </c>
      <c r="AH21" s="83" t="s">
        <v>1148</v>
      </c>
      <c r="AI21" s="107" t="s">
        <v>1182</v>
      </c>
      <c r="AJ21" s="83">
        <v>1290</v>
      </c>
      <c r="AK21" s="83">
        <v>470</v>
      </c>
      <c r="AL21" s="107" t="s">
        <v>1143</v>
      </c>
      <c r="AM21" s="83">
        <v>40472.35</v>
      </c>
      <c r="AN21" s="111">
        <v>19</v>
      </c>
      <c r="AO21" s="111">
        <v>40491.35</v>
      </c>
      <c r="AP21" s="111">
        <v>1081.8</v>
      </c>
      <c r="AQ21" s="111">
        <v>8.5</v>
      </c>
      <c r="AR21" s="111">
        <v>1090.3</v>
      </c>
      <c r="AS21" s="111">
        <v>1039.6500000000001</v>
      </c>
      <c r="AT21" s="111">
        <v>8.5</v>
      </c>
      <c r="AU21" s="111">
        <v>1048.1500000000001</v>
      </c>
      <c r="AV21" s="83">
        <v>47</v>
      </c>
      <c r="AW21" s="83">
        <v>1426</v>
      </c>
      <c r="AX21" s="83" t="s">
        <v>1137</v>
      </c>
      <c r="AY21" s="107"/>
      <c r="AZ21" s="83"/>
      <c r="BA21" s="83"/>
      <c r="BB21" s="83" t="s">
        <v>1923</v>
      </c>
      <c r="BC21" s="83"/>
      <c r="BD21" s="107" t="s">
        <v>1924</v>
      </c>
      <c r="BE21" s="83">
        <v>41488</v>
      </c>
      <c r="BF21" s="38" t="s">
        <v>339</v>
      </c>
      <c r="BG21" s="83" t="s">
        <v>1948</v>
      </c>
      <c r="BH21" s="113" t="s">
        <v>2254</v>
      </c>
      <c r="BI21" s="38" t="s">
        <v>112</v>
      </c>
      <c r="BJ21" s="84">
        <v>45917</v>
      </c>
      <c r="BK21" s="83" t="s">
        <v>124</v>
      </c>
      <c r="BL21" s="38"/>
      <c r="BM21" s="114"/>
      <c r="BN21" s="115" t="s">
        <v>112</v>
      </c>
      <c r="BO21" s="83" t="s">
        <v>243</v>
      </c>
      <c r="BP21" s="83"/>
      <c r="BQ21" s="116" t="s">
        <v>112</v>
      </c>
      <c r="BR21" s="117"/>
    </row>
    <row r="22" spans="1:70" s="112" customFormat="1" ht="15" customHeight="1" x14ac:dyDescent="0.3">
      <c r="A22" s="83">
        <v>18</v>
      </c>
      <c r="B22" s="38" t="s">
        <v>261</v>
      </c>
      <c r="C22" s="38" t="s">
        <v>262</v>
      </c>
      <c r="D22" s="38" t="s">
        <v>247</v>
      </c>
      <c r="E22" s="38" t="s">
        <v>246</v>
      </c>
      <c r="F22" s="38" t="s">
        <v>246</v>
      </c>
      <c r="G22" s="83" t="s">
        <v>244</v>
      </c>
      <c r="H22" s="38" t="s">
        <v>245</v>
      </c>
      <c r="I22" s="83">
        <v>1146</v>
      </c>
      <c r="J22" s="38" t="s">
        <v>274</v>
      </c>
      <c r="K22" s="83">
        <v>1146</v>
      </c>
      <c r="L22" s="83" t="s">
        <v>264</v>
      </c>
      <c r="M22" s="38" t="s">
        <v>265</v>
      </c>
      <c r="N22" s="83">
        <v>2006</v>
      </c>
      <c r="O22" s="83" t="s">
        <v>342</v>
      </c>
      <c r="P22" s="83">
        <v>2332</v>
      </c>
      <c r="Q22" s="38" t="s">
        <v>343</v>
      </c>
      <c r="R22" s="38" t="s">
        <v>277</v>
      </c>
      <c r="S22" s="83" t="s">
        <v>344</v>
      </c>
      <c r="T22" s="83" t="s">
        <v>344</v>
      </c>
      <c r="U22" s="83" t="s">
        <v>286</v>
      </c>
      <c r="V22" s="83" t="s">
        <v>271</v>
      </c>
      <c r="W22" s="83">
        <v>0</v>
      </c>
      <c r="X22" s="38" t="s">
        <v>334</v>
      </c>
      <c r="Y22" s="83">
        <v>15974702</v>
      </c>
      <c r="Z22" s="38" t="s">
        <v>345</v>
      </c>
      <c r="AA22" s="107" t="s">
        <v>1185</v>
      </c>
      <c r="AB22" s="83">
        <v>46674</v>
      </c>
      <c r="AC22" s="107" t="s">
        <v>1186</v>
      </c>
      <c r="AD22" s="83">
        <v>52</v>
      </c>
      <c r="AE22" s="83" t="s">
        <v>1160</v>
      </c>
      <c r="AF22" s="83" t="s">
        <v>1187</v>
      </c>
      <c r="AG22" s="107" t="s">
        <v>1188</v>
      </c>
      <c r="AH22" s="83" t="s">
        <v>1148</v>
      </c>
      <c r="AI22" s="107" t="s">
        <v>1185</v>
      </c>
      <c r="AJ22" s="83">
        <v>0</v>
      </c>
      <c r="AK22" s="83">
        <v>0</v>
      </c>
      <c r="AL22" s="107" t="s">
        <v>1189</v>
      </c>
      <c r="AM22" s="83">
        <v>46747.05</v>
      </c>
      <c r="AN22" s="111">
        <v>0</v>
      </c>
      <c r="AO22" s="111">
        <v>46747.05</v>
      </c>
      <c r="AP22" s="111">
        <v>101.95</v>
      </c>
      <c r="AQ22" s="111">
        <v>0</v>
      </c>
      <c r="AR22" s="111">
        <v>101.95</v>
      </c>
      <c r="AS22" s="111">
        <v>102.9</v>
      </c>
      <c r="AT22" s="111">
        <v>0</v>
      </c>
      <c r="AU22" s="111">
        <v>102.9</v>
      </c>
      <c r="AV22" s="83">
        <v>93</v>
      </c>
      <c r="AW22" s="83">
        <v>1509</v>
      </c>
      <c r="AX22" s="83" t="s">
        <v>1137</v>
      </c>
      <c r="AY22" s="107"/>
      <c r="AZ22" s="83"/>
      <c r="BA22" s="83"/>
      <c r="BB22" s="83" t="s">
        <v>1923</v>
      </c>
      <c r="BC22" s="83"/>
      <c r="BD22" s="107" t="s">
        <v>1924</v>
      </c>
      <c r="BE22" s="83">
        <v>46674</v>
      </c>
      <c r="BF22" s="38" t="s">
        <v>344</v>
      </c>
      <c r="BG22" s="83" t="s">
        <v>1949</v>
      </c>
      <c r="BH22" s="113" t="s">
        <v>2254</v>
      </c>
      <c r="BI22" s="38" t="s">
        <v>112</v>
      </c>
      <c r="BJ22" s="84">
        <v>45917</v>
      </c>
      <c r="BK22" s="83" t="s">
        <v>124</v>
      </c>
      <c r="BL22" s="38"/>
      <c r="BM22" s="114"/>
      <c r="BN22" s="115" t="s">
        <v>112</v>
      </c>
      <c r="BO22" s="83" t="s">
        <v>243</v>
      </c>
      <c r="BP22" s="83"/>
      <c r="BQ22" s="116" t="s">
        <v>112</v>
      </c>
      <c r="BR22" s="117"/>
    </row>
    <row r="23" spans="1:70" s="112" customFormat="1" ht="15" customHeight="1" x14ac:dyDescent="0.3">
      <c r="A23" s="83">
        <v>19</v>
      </c>
      <c r="B23" s="38" t="s">
        <v>261</v>
      </c>
      <c r="C23" s="38" t="s">
        <v>262</v>
      </c>
      <c r="D23" s="38" t="s">
        <v>247</v>
      </c>
      <c r="E23" s="38" t="s">
        <v>246</v>
      </c>
      <c r="F23" s="38" t="s">
        <v>246</v>
      </c>
      <c r="G23" s="83" t="s">
        <v>244</v>
      </c>
      <c r="H23" s="38" t="s">
        <v>245</v>
      </c>
      <c r="I23" s="83">
        <v>1146</v>
      </c>
      <c r="J23" s="38" t="s">
        <v>274</v>
      </c>
      <c r="K23" s="83">
        <v>1146</v>
      </c>
      <c r="L23" s="83" t="s">
        <v>264</v>
      </c>
      <c r="M23" s="38" t="s">
        <v>265</v>
      </c>
      <c r="N23" s="83">
        <v>909</v>
      </c>
      <c r="O23" s="83" t="s">
        <v>275</v>
      </c>
      <c r="P23" s="83">
        <v>1102</v>
      </c>
      <c r="Q23" s="38" t="s">
        <v>276</v>
      </c>
      <c r="R23" s="38" t="s">
        <v>346</v>
      </c>
      <c r="S23" s="83" t="s">
        <v>278</v>
      </c>
      <c r="T23" s="83" t="s">
        <v>278</v>
      </c>
      <c r="U23" s="83" t="s">
        <v>279</v>
      </c>
      <c r="V23" s="83" t="s">
        <v>271</v>
      </c>
      <c r="W23" s="83">
        <v>0</v>
      </c>
      <c r="X23" s="38" t="s">
        <v>280</v>
      </c>
      <c r="Y23" s="83">
        <v>16077408</v>
      </c>
      <c r="Z23" s="38" t="s">
        <v>281</v>
      </c>
      <c r="AA23" s="107" t="s">
        <v>1190</v>
      </c>
      <c r="AB23" s="83">
        <v>20744</v>
      </c>
      <c r="AC23" s="107" t="s">
        <v>1139</v>
      </c>
      <c r="AD23" s="83">
        <v>38</v>
      </c>
      <c r="AE23" s="83" t="s">
        <v>1140</v>
      </c>
      <c r="AF23" s="83" t="s">
        <v>1141</v>
      </c>
      <c r="AG23" s="107" t="s">
        <v>1142</v>
      </c>
      <c r="AH23" s="83" t="s">
        <v>1135</v>
      </c>
      <c r="AI23" s="107" t="s">
        <v>1190</v>
      </c>
      <c r="AJ23" s="83">
        <v>0</v>
      </c>
      <c r="AK23" s="83">
        <v>0</v>
      </c>
      <c r="AL23" s="107" t="s">
        <v>1191</v>
      </c>
      <c r="AM23" s="83">
        <v>11995.12</v>
      </c>
      <c r="AN23" s="111">
        <v>967.59</v>
      </c>
      <c r="AO23" s="111">
        <v>12962.71</v>
      </c>
      <c r="AP23" s="111">
        <v>9850.8799999999992</v>
      </c>
      <c r="AQ23" s="111">
        <v>0</v>
      </c>
      <c r="AR23" s="111">
        <v>9850.8799999999992</v>
      </c>
      <c r="AS23" s="111">
        <v>9851.32</v>
      </c>
      <c r="AT23" s="111">
        <v>0</v>
      </c>
      <c r="AU23" s="111">
        <v>9851.32</v>
      </c>
      <c r="AV23" s="83">
        <v>93</v>
      </c>
      <c r="AW23" s="83">
        <v>1817</v>
      </c>
      <c r="AX23" s="83" t="s">
        <v>1137</v>
      </c>
      <c r="AY23" s="107"/>
      <c r="AZ23" s="83"/>
      <c r="BA23" s="83"/>
      <c r="BB23" s="83" t="s">
        <v>1923</v>
      </c>
      <c r="BC23" s="83"/>
      <c r="BD23" s="107" t="s">
        <v>1924</v>
      </c>
      <c r="BE23" s="83">
        <v>20744</v>
      </c>
      <c r="BF23" s="38" t="s">
        <v>278</v>
      </c>
      <c r="BG23" s="83" t="s">
        <v>1934</v>
      </c>
      <c r="BH23" s="113" t="s">
        <v>2254</v>
      </c>
      <c r="BI23" s="38" t="s">
        <v>112</v>
      </c>
      <c r="BJ23" s="84">
        <v>45917</v>
      </c>
      <c r="BK23" s="83" t="s">
        <v>124</v>
      </c>
      <c r="BL23" s="38"/>
      <c r="BM23" s="114"/>
      <c r="BN23" s="115" t="s">
        <v>112</v>
      </c>
      <c r="BO23" s="83" t="s">
        <v>243</v>
      </c>
      <c r="BP23" s="83"/>
      <c r="BQ23" s="116" t="s">
        <v>112</v>
      </c>
      <c r="BR23" s="117"/>
    </row>
    <row r="24" spans="1:70" s="112" customFormat="1" ht="15" customHeight="1" x14ac:dyDescent="0.3">
      <c r="A24" s="83">
        <v>20</v>
      </c>
      <c r="B24" s="38" t="s">
        <v>261</v>
      </c>
      <c r="C24" s="38" t="s">
        <v>262</v>
      </c>
      <c r="D24" s="38" t="s">
        <v>247</v>
      </c>
      <c r="E24" s="38" t="s">
        <v>246</v>
      </c>
      <c r="F24" s="38" t="s">
        <v>246</v>
      </c>
      <c r="G24" s="83" t="s">
        <v>244</v>
      </c>
      <c r="H24" s="38" t="s">
        <v>245</v>
      </c>
      <c r="I24" s="83">
        <v>1155</v>
      </c>
      <c r="J24" s="38" t="s">
        <v>347</v>
      </c>
      <c r="K24" s="83">
        <v>1155</v>
      </c>
      <c r="L24" s="83" t="s">
        <v>264</v>
      </c>
      <c r="M24" s="38" t="s">
        <v>265</v>
      </c>
      <c r="N24" s="83">
        <v>2222</v>
      </c>
      <c r="O24" s="83" t="s">
        <v>348</v>
      </c>
      <c r="P24" s="83">
        <v>2589</v>
      </c>
      <c r="Q24" s="38" t="s">
        <v>349</v>
      </c>
      <c r="R24" s="38" t="s">
        <v>277</v>
      </c>
      <c r="S24" s="83" t="s">
        <v>350</v>
      </c>
      <c r="T24" s="83" t="s">
        <v>350</v>
      </c>
      <c r="U24" s="83" t="s">
        <v>286</v>
      </c>
      <c r="V24" s="83" t="s">
        <v>271</v>
      </c>
      <c r="W24" s="83">
        <v>0</v>
      </c>
      <c r="X24" s="38" t="s">
        <v>272</v>
      </c>
      <c r="Y24" s="83">
        <v>16209558</v>
      </c>
      <c r="Z24" s="38" t="s">
        <v>351</v>
      </c>
      <c r="AA24" s="107" t="s">
        <v>1192</v>
      </c>
      <c r="AB24" s="83">
        <v>41488</v>
      </c>
      <c r="AC24" s="107" t="s">
        <v>1168</v>
      </c>
      <c r="AD24" s="83">
        <v>38</v>
      </c>
      <c r="AE24" s="83" t="s">
        <v>1160</v>
      </c>
      <c r="AF24" s="83" t="s">
        <v>1193</v>
      </c>
      <c r="AG24" s="107" t="s">
        <v>1194</v>
      </c>
      <c r="AH24" s="83" t="s">
        <v>1148</v>
      </c>
      <c r="AI24" s="107" t="s">
        <v>1192</v>
      </c>
      <c r="AJ24" s="83">
        <v>0</v>
      </c>
      <c r="AK24" s="83">
        <v>0</v>
      </c>
      <c r="AL24" s="107" t="s">
        <v>1143</v>
      </c>
      <c r="AM24" s="83">
        <v>20323</v>
      </c>
      <c r="AN24" s="111">
        <v>637.5</v>
      </c>
      <c r="AO24" s="111">
        <v>20960.5</v>
      </c>
      <c r="AP24" s="111">
        <v>23503</v>
      </c>
      <c r="AQ24" s="111">
        <v>1483.7</v>
      </c>
      <c r="AR24" s="111">
        <v>24986.7</v>
      </c>
      <c r="AS24" s="111">
        <v>23503.7</v>
      </c>
      <c r="AT24" s="111">
        <v>1483.7</v>
      </c>
      <c r="AU24" s="111">
        <v>24987.4</v>
      </c>
      <c r="AV24" s="83">
        <v>92</v>
      </c>
      <c r="AW24" s="83">
        <v>1818</v>
      </c>
      <c r="AX24" s="83" t="s">
        <v>1137</v>
      </c>
      <c r="AY24" s="107"/>
      <c r="AZ24" s="83"/>
      <c r="BA24" s="83"/>
      <c r="BB24" s="83" t="s">
        <v>1923</v>
      </c>
      <c r="BC24" s="83"/>
      <c r="BD24" s="107" t="s">
        <v>1924</v>
      </c>
      <c r="BE24" s="83">
        <v>41488</v>
      </c>
      <c r="BF24" s="38" t="s">
        <v>350</v>
      </c>
      <c r="BG24" s="83" t="s">
        <v>1950</v>
      </c>
      <c r="BH24" s="113" t="s">
        <v>2254</v>
      </c>
      <c r="BI24" s="38" t="s">
        <v>112</v>
      </c>
      <c r="BJ24" s="84">
        <v>45917</v>
      </c>
      <c r="BK24" s="83" t="s">
        <v>124</v>
      </c>
      <c r="BL24" s="38"/>
      <c r="BM24" s="114"/>
      <c r="BN24" s="115" t="s">
        <v>112</v>
      </c>
      <c r="BO24" s="83" t="s">
        <v>243</v>
      </c>
      <c r="BP24" s="83"/>
      <c r="BQ24" s="116" t="s">
        <v>112</v>
      </c>
      <c r="BR24" s="117"/>
    </row>
    <row r="25" spans="1:70" s="112" customFormat="1" ht="15" customHeight="1" x14ac:dyDescent="0.3">
      <c r="A25" s="83">
        <v>21</v>
      </c>
      <c r="B25" s="38" t="s">
        <v>261</v>
      </c>
      <c r="C25" s="38" t="s">
        <v>262</v>
      </c>
      <c r="D25" s="38" t="s">
        <v>247</v>
      </c>
      <c r="E25" s="38" t="s">
        <v>246</v>
      </c>
      <c r="F25" s="38" t="s">
        <v>246</v>
      </c>
      <c r="G25" s="83" t="s">
        <v>244</v>
      </c>
      <c r="H25" s="38" t="s">
        <v>245</v>
      </c>
      <c r="I25" s="83">
        <v>798</v>
      </c>
      <c r="J25" s="38" t="s">
        <v>352</v>
      </c>
      <c r="K25" s="83">
        <v>798</v>
      </c>
      <c r="L25" s="83" t="s">
        <v>264</v>
      </c>
      <c r="M25" s="38" t="s">
        <v>265</v>
      </c>
      <c r="N25" s="83">
        <v>2277</v>
      </c>
      <c r="O25" s="83" t="s">
        <v>353</v>
      </c>
      <c r="P25" s="83">
        <v>2656</v>
      </c>
      <c r="Q25" s="38" t="s">
        <v>354</v>
      </c>
      <c r="R25" s="38" t="s">
        <v>277</v>
      </c>
      <c r="S25" s="83" t="s">
        <v>355</v>
      </c>
      <c r="T25" s="83" t="s">
        <v>355</v>
      </c>
      <c r="U25" s="83" t="s">
        <v>270</v>
      </c>
      <c r="V25" s="83" t="s">
        <v>271</v>
      </c>
      <c r="W25" s="83">
        <v>0</v>
      </c>
      <c r="X25" s="38" t="s">
        <v>356</v>
      </c>
      <c r="Y25" s="83">
        <v>16306421</v>
      </c>
      <c r="Z25" s="38" t="s">
        <v>357</v>
      </c>
      <c r="AA25" s="107" t="s">
        <v>1195</v>
      </c>
      <c r="AB25" s="83">
        <v>41488</v>
      </c>
      <c r="AC25" s="107" t="s">
        <v>1196</v>
      </c>
      <c r="AD25" s="83">
        <v>52</v>
      </c>
      <c r="AE25" s="83" t="s">
        <v>546</v>
      </c>
      <c r="AF25" s="83" t="s">
        <v>1197</v>
      </c>
      <c r="AG25" s="107" t="s">
        <v>1198</v>
      </c>
      <c r="AH25" s="83" t="s">
        <v>1148</v>
      </c>
      <c r="AI25" s="107" t="s">
        <v>1195</v>
      </c>
      <c r="AJ25" s="83">
        <v>1010</v>
      </c>
      <c r="AK25" s="83">
        <v>1010</v>
      </c>
      <c r="AL25" s="107" t="s">
        <v>1143</v>
      </c>
      <c r="AM25" s="83">
        <v>14530.04</v>
      </c>
      <c r="AN25" s="111">
        <v>651.28</v>
      </c>
      <c r="AO25" s="111">
        <v>15181.32</v>
      </c>
      <c r="AP25" s="111">
        <v>29816.959999999999</v>
      </c>
      <c r="AQ25" s="111">
        <v>4034.21</v>
      </c>
      <c r="AR25" s="111">
        <v>33851.17</v>
      </c>
      <c r="AS25" s="111">
        <v>26957.96</v>
      </c>
      <c r="AT25" s="111">
        <v>4034.21</v>
      </c>
      <c r="AU25" s="111">
        <v>30992.17</v>
      </c>
      <c r="AV25" s="83">
        <v>50</v>
      </c>
      <c r="AW25" s="83">
        <v>1827</v>
      </c>
      <c r="AX25" s="83" t="s">
        <v>1137</v>
      </c>
      <c r="AY25" s="107"/>
      <c r="AZ25" s="83"/>
      <c r="BA25" s="83"/>
      <c r="BB25" s="83" t="s">
        <v>1923</v>
      </c>
      <c r="BC25" s="83"/>
      <c r="BD25" s="107" t="s">
        <v>1924</v>
      </c>
      <c r="BE25" s="83">
        <v>41488</v>
      </c>
      <c r="BF25" s="38" t="s">
        <v>355</v>
      </c>
      <c r="BG25" s="83" t="s">
        <v>1951</v>
      </c>
      <c r="BH25" s="113" t="s">
        <v>2254</v>
      </c>
      <c r="BI25" s="38" t="s">
        <v>112</v>
      </c>
      <c r="BJ25" s="84">
        <v>45917</v>
      </c>
      <c r="BK25" s="83" t="s">
        <v>123</v>
      </c>
      <c r="BL25" s="38"/>
      <c r="BM25" s="114"/>
      <c r="BN25" s="115" t="s">
        <v>112</v>
      </c>
      <c r="BO25" s="83" t="s">
        <v>243</v>
      </c>
      <c r="BP25" s="83"/>
      <c r="BQ25" s="116" t="s">
        <v>112</v>
      </c>
      <c r="BR25" s="117"/>
    </row>
    <row r="26" spans="1:70" s="112" customFormat="1" ht="15" customHeight="1" x14ac:dyDescent="0.3">
      <c r="A26" s="83">
        <v>22</v>
      </c>
      <c r="B26" s="38" t="s">
        <v>261</v>
      </c>
      <c r="C26" s="38" t="s">
        <v>262</v>
      </c>
      <c r="D26" s="38" t="s">
        <v>247</v>
      </c>
      <c r="E26" s="38" t="s">
        <v>246</v>
      </c>
      <c r="F26" s="38" t="s">
        <v>246</v>
      </c>
      <c r="G26" s="83" t="s">
        <v>244</v>
      </c>
      <c r="H26" s="38" t="s">
        <v>245</v>
      </c>
      <c r="I26" s="83">
        <v>3179</v>
      </c>
      <c r="J26" s="38" t="s">
        <v>358</v>
      </c>
      <c r="K26" s="83">
        <v>3179</v>
      </c>
      <c r="L26" s="83" t="s">
        <v>264</v>
      </c>
      <c r="M26" s="38" t="s">
        <v>265</v>
      </c>
      <c r="N26" s="83">
        <v>2252</v>
      </c>
      <c r="O26" s="83" t="s">
        <v>359</v>
      </c>
      <c r="P26" s="83">
        <v>2624</v>
      </c>
      <c r="Q26" s="38" t="s">
        <v>360</v>
      </c>
      <c r="R26" s="38" t="s">
        <v>268</v>
      </c>
      <c r="S26" s="83" t="s">
        <v>361</v>
      </c>
      <c r="T26" s="83" t="s">
        <v>361</v>
      </c>
      <c r="U26" s="83" t="s">
        <v>286</v>
      </c>
      <c r="V26" s="83" t="s">
        <v>271</v>
      </c>
      <c r="W26" s="83">
        <v>0</v>
      </c>
      <c r="X26" s="38" t="s">
        <v>272</v>
      </c>
      <c r="Y26" s="83">
        <v>16336883</v>
      </c>
      <c r="Z26" s="38" t="s">
        <v>362</v>
      </c>
      <c r="AA26" s="107" t="s">
        <v>1199</v>
      </c>
      <c r="AB26" s="83">
        <v>41488</v>
      </c>
      <c r="AC26" s="107" t="s">
        <v>1139</v>
      </c>
      <c r="AD26" s="83">
        <v>52</v>
      </c>
      <c r="AE26" s="83" t="s">
        <v>1160</v>
      </c>
      <c r="AF26" s="83" t="s">
        <v>1200</v>
      </c>
      <c r="AG26" s="107" t="s">
        <v>1201</v>
      </c>
      <c r="AH26" s="83" t="s">
        <v>1148</v>
      </c>
      <c r="AI26" s="107" t="s">
        <v>1199</v>
      </c>
      <c r="AJ26" s="83">
        <v>1290</v>
      </c>
      <c r="AK26" s="83">
        <v>1290</v>
      </c>
      <c r="AL26" s="107" t="s">
        <v>1143</v>
      </c>
      <c r="AM26" s="83">
        <v>29638</v>
      </c>
      <c r="AN26" s="111">
        <v>140</v>
      </c>
      <c r="AO26" s="111">
        <v>29778</v>
      </c>
      <c r="AP26" s="111">
        <v>13045.07</v>
      </c>
      <c r="AQ26" s="111">
        <v>1267.33</v>
      </c>
      <c r="AR26" s="111">
        <v>14312.4</v>
      </c>
      <c r="AS26" s="111">
        <v>12054</v>
      </c>
      <c r="AT26" s="111">
        <v>1267.33</v>
      </c>
      <c r="AU26" s="111">
        <v>13321.33</v>
      </c>
      <c r="AV26" s="83">
        <v>48</v>
      </c>
      <c r="AW26" s="83">
        <v>1431</v>
      </c>
      <c r="AX26" s="83" t="s">
        <v>1137</v>
      </c>
      <c r="AY26" s="107"/>
      <c r="AZ26" s="83"/>
      <c r="BA26" s="83"/>
      <c r="BB26" s="83" t="s">
        <v>1923</v>
      </c>
      <c r="BC26" s="83"/>
      <c r="BD26" s="107" t="s">
        <v>1924</v>
      </c>
      <c r="BE26" s="83">
        <v>41488</v>
      </c>
      <c r="BF26" s="38" t="s">
        <v>361</v>
      </c>
      <c r="BG26" s="83" t="s">
        <v>1952</v>
      </c>
      <c r="BH26" s="113" t="s">
        <v>2254</v>
      </c>
      <c r="BI26" s="38" t="s">
        <v>112</v>
      </c>
      <c r="BJ26" s="84">
        <v>45917</v>
      </c>
      <c r="BK26" s="83" t="s">
        <v>123</v>
      </c>
      <c r="BL26" s="38"/>
      <c r="BM26" s="114"/>
      <c r="BN26" s="115" t="s">
        <v>112</v>
      </c>
      <c r="BO26" s="83" t="s">
        <v>243</v>
      </c>
      <c r="BP26" s="83"/>
      <c r="BQ26" s="116" t="s">
        <v>112</v>
      </c>
      <c r="BR26" s="117"/>
    </row>
    <row r="27" spans="1:70" s="112" customFormat="1" ht="15" customHeight="1" x14ac:dyDescent="0.3">
      <c r="A27" s="83">
        <v>23</v>
      </c>
      <c r="B27" s="38" t="s">
        <v>261</v>
      </c>
      <c r="C27" s="38" t="s">
        <v>262</v>
      </c>
      <c r="D27" s="38" t="s">
        <v>247</v>
      </c>
      <c r="E27" s="38" t="s">
        <v>246</v>
      </c>
      <c r="F27" s="38" t="s">
        <v>246</v>
      </c>
      <c r="G27" s="83" t="s">
        <v>244</v>
      </c>
      <c r="H27" s="38" t="s">
        <v>245</v>
      </c>
      <c r="I27" s="83">
        <v>1146</v>
      </c>
      <c r="J27" s="38" t="s">
        <v>274</v>
      </c>
      <c r="K27" s="83">
        <v>1146</v>
      </c>
      <c r="L27" s="83" t="s">
        <v>264</v>
      </c>
      <c r="M27" s="38" t="s">
        <v>265</v>
      </c>
      <c r="N27" s="83">
        <v>2420</v>
      </c>
      <c r="O27" s="83" t="s">
        <v>363</v>
      </c>
      <c r="P27" s="83">
        <v>2833</v>
      </c>
      <c r="Q27" s="38" t="s">
        <v>364</v>
      </c>
      <c r="R27" s="38" t="s">
        <v>268</v>
      </c>
      <c r="S27" s="83" t="s">
        <v>365</v>
      </c>
      <c r="T27" s="83" t="s">
        <v>365</v>
      </c>
      <c r="U27" s="83" t="s">
        <v>286</v>
      </c>
      <c r="V27" s="83" t="s">
        <v>271</v>
      </c>
      <c r="W27" s="83">
        <v>0</v>
      </c>
      <c r="X27" s="38" t="s">
        <v>330</v>
      </c>
      <c r="Y27" s="83">
        <v>16362638</v>
      </c>
      <c r="Z27" s="38" t="s">
        <v>366</v>
      </c>
      <c r="AA27" s="107" t="s">
        <v>1202</v>
      </c>
      <c r="AB27" s="83">
        <v>46674</v>
      </c>
      <c r="AC27" s="107" t="s">
        <v>1145</v>
      </c>
      <c r="AD27" s="83">
        <v>52</v>
      </c>
      <c r="AE27" s="83" t="s">
        <v>383</v>
      </c>
      <c r="AF27" s="83" t="s">
        <v>1203</v>
      </c>
      <c r="AG27" s="107" t="s">
        <v>1204</v>
      </c>
      <c r="AH27" s="83" t="s">
        <v>1148</v>
      </c>
      <c r="AI27" s="107" t="s">
        <v>1202</v>
      </c>
      <c r="AJ27" s="83">
        <v>1450</v>
      </c>
      <c r="AK27" s="83">
        <v>1450</v>
      </c>
      <c r="AL27" s="107" t="s">
        <v>1143</v>
      </c>
      <c r="AM27" s="83">
        <v>41929.24</v>
      </c>
      <c r="AN27" s="111">
        <v>158</v>
      </c>
      <c r="AO27" s="111">
        <v>42087.24</v>
      </c>
      <c r="AP27" s="111">
        <v>4986.99</v>
      </c>
      <c r="AQ27" s="111">
        <v>158.09</v>
      </c>
      <c r="AR27" s="111">
        <v>5145.08</v>
      </c>
      <c r="AS27" s="111">
        <v>4789.76</v>
      </c>
      <c r="AT27" s="111">
        <v>158.09</v>
      </c>
      <c r="AU27" s="111">
        <v>4947.8500000000004</v>
      </c>
      <c r="AV27" s="83">
        <v>47</v>
      </c>
      <c r="AW27" s="83">
        <v>1406</v>
      </c>
      <c r="AX27" s="83" t="s">
        <v>1137</v>
      </c>
      <c r="AY27" s="107"/>
      <c r="AZ27" s="83"/>
      <c r="BA27" s="83"/>
      <c r="BB27" s="83" t="s">
        <v>1923</v>
      </c>
      <c r="BC27" s="83"/>
      <c r="BD27" s="107" t="s">
        <v>1924</v>
      </c>
      <c r="BE27" s="83">
        <v>46674</v>
      </c>
      <c r="BF27" s="38" t="s">
        <v>365</v>
      </c>
      <c r="BG27" s="83" t="s">
        <v>1953</v>
      </c>
      <c r="BH27" s="113" t="s">
        <v>2254</v>
      </c>
      <c r="BI27" s="38" t="s">
        <v>112</v>
      </c>
      <c r="BJ27" s="84">
        <v>45917</v>
      </c>
      <c r="BK27" s="83" t="s">
        <v>123</v>
      </c>
      <c r="BL27" s="38"/>
      <c r="BM27" s="114"/>
      <c r="BN27" s="115" t="s">
        <v>112</v>
      </c>
      <c r="BO27" s="83" t="s">
        <v>243</v>
      </c>
      <c r="BP27" s="83"/>
      <c r="BQ27" s="116" t="s">
        <v>112</v>
      </c>
      <c r="BR27" s="117"/>
    </row>
    <row r="28" spans="1:70" s="112" customFormat="1" ht="15" customHeight="1" x14ac:dyDescent="0.3">
      <c r="A28" s="83">
        <v>24</v>
      </c>
      <c r="B28" s="38" t="s">
        <v>261</v>
      </c>
      <c r="C28" s="38" t="s">
        <v>262</v>
      </c>
      <c r="D28" s="38" t="s">
        <v>247</v>
      </c>
      <c r="E28" s="38" t="s">
        <v>246</v>
      </c>
      <c r="F28" s="38" t="s">
        <v>246</v>
      </c>
      <c r="G28" s="83" t="s">
        <v>244</v>
      </c>
      <c r="H28" s="38" t="s">
        <v>245</v>
      </c>
      <c r="I28" s="83">
        <v>1146</v>
      </c>
      <c r="J28" s="38" t="s">
        <v>274</v>
      </c>
      <c r="K28" s="83">
        <v>1146</v>
      </c>
      <c r="L28" s="83" t="s">
        <v>264</v>
      </c>
      <c r="M28" s="38" t="s">
        <v>265</v>
      </c>
      <c r="N28" s="83">
        <v>2493</v>
      </c>
      <c r="O28" s="83" t="s">
        <v>367</v>
      </c>
      <c r="P28" s="83">
        <v>2917</v>
      </c>
      <c r="Q28" s="38" t="s">
        <v>368</v>
      </c>
      <c r="R28" s="38" t="s">
        <v>268</v>
      </c>
      <c r="S28" s="83" t="s">
        <v>369</v>
      </c>
      <c r="T28" s="83" t="s">
        <v>369</v>
      </c>
      <c r="U28" s="83" t="s">
        <v>326</v>
      </c>
      <c r="V28" s="83" t="s">
        <v>271</v>
      </c>
      <c r="W28" s="83">
        <v>0</v>
      </c>
      <c r="X28" s="38" t="s">
        <v>294</v>
      </c>
      <c r="Y28" s="83">
        <v>16378052</v>
      </c>
      <c r="Z28" s="38" t="s">
        <v>370</v>
      </c>
      <c r="AA28" s="107" t="s">
        <v>1205</v>
      </c>
      <c r="AB28" s="83">
        <v>46674</v>
      </c>
      <c r="AC28" s="107" t="s">
        <v>1145</v>
      </c>
      <c r="AD28" s="83">
        <v>52</v>
      </c>
      <c r="AE28" s="83" t="s">
        <v>1206</v>
      </c>
      <c r="AF28" s="83" t="s">
        <v>1207</v>
      </c>
      <c r="AG28" s="107" t="s">
        <v>1208</v>
      </c>
      <c r="AH28" s="83" t="s">
        <v>1135</v>
      </c>
      <c r="AI28" s="107" t="s">
        <v>1205</v>
      </c>
      <c r="AJ28" s="83">
        <v>1450</v>
      </c>
      <c r="AK28" s="83">
        <v>1450</v>
      </c>
      <c r="AL28" s="107" t="s">
        <v>1143</v>
      </c>
      <c r="AM28" s="83">
        <v>42290.93</v>
      </c>
      <c r="AN28" s="111">
        <v>460</v>
      </c>
      <c r="AO28" s="111">
        <v>42750.93</v>
      </c>
      <c r="AP28" s="111">
        <v>4602.8900000000003</v>
      </c>
      <c r="AQ28" s="111">
        <v>140.96</v>
      </c>
      <c r="AR28" s="111">
        <v>4743.8500000000004</v>
      </c>
      <c r="AS28" s="111">
        <v>4506.07</v>
      </c>
      <c r="AT28" s="111">
        <v>140.96</v>
      </c>
      <c r="AU28" s="111">
        <v>4647.03</v>
      </c>
      <c r="AV28" s="83">
        <v>48</v>
      </c>
      <c r="AW28" s="83">
        <v>1342</v>
      </c>
      <c r="AX28" s="83" t="s">
        <v>1137</v>
      </c>
      <c r="AY28" s="107"/>
      <c r="AZ28" s="83"/>
      <c r="BA28" s="83"/>
      <c r="BB28" s="83" t="s">
        <v>1923</v>
      </c>
      <c r="BC28" s="83"/>
      <c r="BD28" s="107" t="s">
        <v>1926</v>
      </c>
      <c r="BE28" s="83">
        <v>46674</v>
      </c>
      <c r="BF28" s="38" t="s">
        <v>369</v>
      </c>
      <c r="BG28" s="83" t="s">
        <v>1954</v>
      </c>
      <c r="BH28" s="113" t="s">
        <v>2254</v>
      </c>
      <c r="BI28" s="38" t="s">
        <v>112</v>
      </c>
      <c r="BJ28" s="84">
        <v>45917</v>
      </c>
      <c r="BK28" s="83" t="s">
        <v>123</v>
      </c>
      <c r="BL28" s="38"/>
      <c r="BM28" s="114"/>
      <c r="BN28" s="115" t="s">
        <v>112</v>
      </c>
      <c r="BO28" s="83" t="s">
        <v>243</v>
      </c>
      <c r="BP28" s="83"/>
      <c r="BQ28" s="116" t="s">
        <v>112</v>
      </c>
      <c r="BR28" s="117"/>
    </row>
    <row r="29" spans="1:70" s="112" customFormat="1" ht="15" customHeight="1" x14ac:dyDescent="0.3">
      <c r="A29" s="83">
        <v>25</v>
      </c>
      <c r="B29" s="38" t="s">
        <v>261</v>
      </c>
      <c r="C29" s="38" t="s">
        <v>262</v>
      </c>
      <c r="D29" s="38" t="s">
        <v>247</v>
      </c>
      <c r="E29" s="38" t="s">
        <v>246</v>
      </c>
      <c r="F29" s="38" t="s">
        <v>246</v>
      </c>
      <c r="G29" s="83" t="s">
        <v>244</v>
      </c>
      <c r="H29" s="38" t="s">
        <v>245</v>
      </c>
      <c r="I29" s="83">
        <v>1146</v>
      </c>
      <c r="J29" s="38" t="s">
        <v>274</v>
      </c>
      <c r="K29" s="83">
        <v>1146</v>
      </c>
      <c r="L29" s="83" t="s">
        <v>264</v>
      </c>
      <c r="M29" s="38" t="s">
        <v>265</v>
      </c>
      <c r="N29" s="83">
        <v>2429</v>
      </c>
      <c r="O29" s="83" t="s">
        <v>371</v>
      </c>
      <c r="P29" s="83">
        <v>2844</v>
      </c>
      <c r="Q29" s="38" t="s">
        <v>372</v>
      </c>
      <c r="R29" s="38" t="s">
        <v>277</v>
      </c>
      <c r="S29" s="83" t="s">
        <v>373</v>
      </c>
      <c r="T29" s="83" t="s">
        <v>373</v>
      </c>
      <c r="U29" s="83" t="s">
        <v>270</v>
      </c>
      <c r="V29" s="83" t="s">
        <v>271</v>
      </c>
      <c r="W29" s="83">
        <v>0</v>
      </c>
      <c r="X29" s="38" t="s">
        <v>374</v>
      </c>
      <c r="Y29" s="83">
        <v>16486453</v>
      </c>
      <c r="Z29" s="38" t="s">
        <v>375</v>
      </c>
      <c r="AA29" s="107" t="s">
        <v>1209</v>
      </c>
      <c r="AB29" s="83">
        <v>41488</v>
      </c>
      <c r="AC29" s="107" t="s">
        <v>1139</v>
      </c>
      <c r="AD29" s="83">
        <v>38</v>
      </c>
      <c r="AE29" s="83" t="s">
        <v>546</v>
      </c>
      <c r="AF29" s="83" t="s">
        <v>1210</v>
      </c>
      <c r="AG29" s="107" t="s">
        <v>1211</v>
      </c>
      <c r="AH29" s="83" t="s">
        <v>1148</v>
      </c>
      <c r="AI29" s="107" t="s">
        <v>1209</v>
      </c>
      <c r="AJ29" s="83">
        <v>0</v>
      </c>
      <c r="AK29" s="83">
        <v>0</v>
      </c>
      <c r="AL29" s="107" t="s">
        <v>1143</v>
      </c>
      <c r="AM29" s="83">
        <v>20180.02</v>
      </c>
      <c r="AN29" s="111">
        <v>626.91999999999996</v>
      </c>
      <c r="AO29" s="111">
        <v>20806.939999999999</v>
      </c>
      <c r="AP29" s="111">
        <v>23631.98</v>
      </c>
      <c r="AQ29" s="111">
        <v>1494.59</v>
      </c>
      <c r="AR29" s="111">
        <v>25126.57</v>
      </c>
      <c r="AS29" s="111">
        <v>23632.59</v>
      </c>
      <c r="AT29" s="111">
        <v>1494.59</v>
      </c>
      <c r="AU29" s="111">
        <v>25127.18</v>
      </c>
      <c r="AV29" s="83">
        <v>92</v>
      </c>
      <c r="AW29" s="83">
        <v>1831</v>
      </c>
      <c r="AX29" s="83" t="s">
        <v>1137</v>
      </c>
      <c r="AY29" s="107"/>
      <c r="AZ29" s="83"/>
      <c r="BA29" s="83"/>
      <c r="BB29" s="83" t="s">
        <v>1923</v>
      </c>
      <c r="BC29" s="83"/>
      <c r="BD29" s="107" t="s">
        <v>1924</v>
      </c>
      <c r="BE29" s="83">
        <v>41488</v>
      </c>
      <c r="BF29" s="38" t="s">
        <v>373</v>
      </c>
      <c r="BG29" s="83" t="s">
        <v>1955</v>
      </c>
      <c r="BH29" s="113" t="s">
        <v>2254</v>
      </c>
      <c r="BI29" s="38" t="s">
        <v>112</v>
      </c>
      <c r="BJ29" s="84">
        <v>45917</v>
      </c>
      <c r="BK29" s="83" t="s">
        <v>123</v>
      </c>
      <c r="BL29" s="38"/>
      <c r="BM29" s="114"/>
      <c r="BN29" s="115" t="s">
        <v>112</v>
      </c>
      <c r="BO29" s="83" t="s">
        <v>243</v>
      </c>
      <c r="BP29" s="83"/>
      <c r="BQ29" s="116" t="s">
        <v>112</v>
      </c>
      <c r="BR29" s="117"/>
    </row>
    <row r="30" spans="1:70" s="112" customFormat="1" ht="15" customHeight="1" x14ac:dyDescent="0.3">
      <c r="A30" s="83">
        <v>26</v>
      </c>
      <c r="B30" s="38" t="s">
        <v>261</v>
      </c>
      <c r="C30" s="38" t="s">
        <v>262</v>
      </c>
      <c r="D30" s="38" t="s">
        <v>247</v>
      </c>
      <c r="E30" s="38" t="s">
        <v>246</v>
      </c>
      <c r="F30" s="38" t="s">
        <v>246</v>
      </c>
      <c r="G30" s="83" t="s">
        <v>244</v>
      </c>
      <c r="H30" s="38" t="s">
        <v>245</v>
      </c>
      <c r="I30" s="83">
        <v>1146</v>
      </c>
      <c r="J30" s="38" t="s">
        <v>274</v>
      </c>
      <c r="K30" s="83">
        <v>1146</v>
      </c>
      <c r="L30" s="83" t="s">
        <v>264</v>
      </c>
      <c r="M30" s="38" t="s">
        <v>265</v>
      </c>
      <c r="N30" s="83">
        <v>2429</v>
      </c>
      <c r="O30" s="83" t="s">
        <v>371</v>
      </c>
      <c r="P30" s="83">
        <v>2844</v>
      </c>
      <c r="Q30" s="38" t="s">
        <v>372</v>
      </c>
      <c r="R30" s="38" t="s">
        <v>277</v>
      </c>
      <c r="S30" s="83" t="s">
        <v>376</v>
      </c>
      <c r="T30" s="83" t="s">
        <v>376</v>
      </c>
      <c r="U30" s="83" t="s">
        <v>270</v>
      </c>
      <c r="V30" s="83" t="s">
        <v>271</v>
      </c>
      <c r="W30" s="83">
        <v>0</v>
      </c>
      <c r="X30" s="38" t="s">
        <v>377</v>
      </c>
      <c r="Y30" s="83">
        <v>16534590</v>
      </c>
      <c r="Z30" s="38" t="s">
        <v>378</v>
      </c>
      <c r="AA30" s="107" t="s">
        <v>1209</v>
      </c>
      <c r="AB30" s="83">
        <v>41488</v>
      </c>
      <c r="AC30" s="107" t="s">
        <v>1139</v>
      </c>
      <c r="AD30" s="83">
        <v>38</v>
      </c>
      <c r="AE30" s="83" t="s">
        <v>383</v>
      </c>
      <c r="AF30" s="83" t="s">
        <v>1212</v>
      </c>
      <c r="AG30" s="107" t="s">
        <v>1211</v>
      </c>
      <c r="AH30" s="83" t="s">
        <v>1148</v>
      </c>
      <c r="AI30" s="107" t="s">
        <v>1209</v>
      </c>
      <c r="AJ30" s="83">
        <v>0</v>
      </c>
      <c r="AK30" s="83">
        <v>0</v>
      </c>
      <c r="AL30" s="107" t="s">
        <v>1143</v>
      </c>
      <c r="AM30" s="83">
        <v>20248.75</v>
      </c>
      <c r="AN30" s="111">
        <v>620.19000000000005</v>
      </c>
      <c r="AO30" s="111">
        <v>20868.939999999999</v>
      </c>
      <c r="AP30" s="111">
        <v>23563.25</v>
      </c>
      <c r="AQ30" s="111">
        <v>1501.32</v>
      </c>
      <c r="AR30" s="111">
        <v>25064.57</v>
      </c>
      <c r="AS30" s="111">
        <v>23563.86</v>
      </c>
      <c r="AT30" s="111">
        <v>1501.32</v>
      </c>
      <c r="AU30" s="111">
        <v>25065.18</v>
      </c>
      <c r="AV30" s="83">
        <v>92</v>
      </c>
      <c r="AW30" s="83">
        <v>1831</v>
      </c>
      <c r="AX30" s="83" t="s">
        <v>1137</v>
      </c>
      <c r="AY30" s="107"/>
      <c r="AZ30" s="83"/>
      <c r="BA30" s="83"/>
      <c r="BB30" s="83" t="s">
        <v>1923</v>
      </c>
      <c r="BC30" s="83"/>
      <c r="BD30" s="107" t="s">
        <v>1924</v>
      </c>
      <c r="BE30" s="83">
        <v>41488</v>
      </c>
      <c r="BF30" s="38" t="s">
        <v>376</v>
      </c>
      <c r="BG30" s="83" t="s">
        <v>1956</v>
      </c>
      <c r="BH30" s="113" t="s">
        <v>2254</v>
      </c>
      <c r="BI30" s="38" t="s">
        <v>112</v>
      </c>
      <c r="BJ30" s="84">
        <v>45917</v>
      </c>
      <c r="BK30" s="83" t="s">
        <v>123</v>
      </c>
      <c r="BL30" s="38"/>
      <c r="BM30" s="114"/>
      <c r="BN30" s="115" t="s">
        <v>112</v>
      </c>
      <c r="BO30" s="83" t="s">
        <v>243</v>
      </c>
      <c r="BP30" s="83"/>
      <c r="BQ30" s="116" t="s">
        <v>112</v>
      </c>
      <c r="BR30" s="117"/>
    </row>
    <row r="31" spans="1:70" s="112" customFormat="1" ht="15" customHeight="1" x14ac:dyDescent="0.3">
      <c r="A31" s="83">
        <v>27</v>
      </c>
      <c r="B31" s="38" t="s">
        <v>261</v>
      </c>
      <c r="C31" s="38" t="s">
        <v>262</v>
      </c>
      <c r="D31" s="38" t="s">
        <v>247</v>
      </c>
      <c r="E31" s="38" t="s">
        <v>246</v>
      </c>
      <c r="F31" s="38" t="s">
        <v>246</v>
      </c>
      <c r="G31" s="83" t="s">
        <v>244</v>
      </c>
      <c r="H31" s="38" t="s">
        <v>245</v>
      </c>
      <c r="I31" s="83">
        <v>904</v>
      </c>
      <c r="J31" s="38" t="s">
        <v>290</v>
      </c>
      <c r="K31" s="83">
        <v>904</v>
      </c>
      <c r="L31" s="83" t="s">
        <v>264</v>
      </c>
      <c r="M31" s="38" t="s">
        <v>265</v>
      </c>
      <c r="N31" s="83">
        <v>2642</v>
      </c>
      <c r="O31" s="83" t="s">
        <v>379</v>
      </c>
      <c r="P31" s="83">
        <v>3091</v>
      </c>
      <c r="Q31" s="38" t="s">
        <v>380</v>
      </c>
      <c r="R31" s="38" t="s">
        <v>277</v>
      </c>
      <c r="S31" s="83" t="s">
        <v>381</v>
      </c>
      <c r="T31" s="83" t="s">
        <v>381</v>
      </c>
      <c r="U31" s="83" t="s">
        <v>279</v>
      </c>
      <c r="V31" s="83" t="s">
        <v>271</v>
      </c>
      <c r="W31" s="83">
        <v>0</v>
      </c>
      <c r="X31" s="38" t="s">
        <v>356</v>
      </c>
      <c r="Y31" s="83">
        <v>16870103</v>
      </c>
      <c r="Z31" s="38" t="s">
        <v>382</v>
      </c>
      <c r="AA31" s="107" t="s">
        <v>1213</v>
      </c>
      <c r="AB31" s="83">
        <v>41488</v>
      </c>
      <c r="AC31" s="107" t="s">
        <v>1132</v>
      </c>
      <c r="AD31" s="83">
        <v>52</v>
      </c>
      <c r="AE31" s="83" t="s">
        <v>546</v>
      </c>
      <c r="AF31" s="83" t="s">
        <v>1214</v>
      </c>
      <c r="AG31" s="107" t="s">
        <v>1215</v>
      </c>
      <c r="AH31" s="83" t="s">
        <v>1148</v>
      </c>
      <c r="AI31" s="107" t="s">
        <v>1213</v>
      </c>
      <c r="AJ31" s="83">
        <v>1010</v>
      </c>
      <c r="AK31" s="83">
        <v>1010</v>
      </c>
      <c r="AL31" s="107" t="s">
        <v>1143</v>
      </c>
      <c r="AM31" s="83">
        <v>29672.03</v>
      </c>
      <c r="AN31" s="111">
        <v>440.44</v>
      </c>
      <c r="AO31" s="111">
        <v>30112.47</v>
      </c>
      <c r="AP31" s="111">
        <v>12045.97</v>
      </c>
      <c r="AQ31" s="111">
        <v>114.8</v>
      </c>
      <c r="AR31" s="111">
        <v>12160.77</v>
      </c>
      <c r="AS31" s="111">
        <v>11815.97</v>
      </c>
      <c r="AT31" s="111">
        <v>114.8</v>
      </c>
      <c r="AU31" s="111">
        <v>11930.77</v>
      </c>
      <c r="AV31" s="83">
        <v>100</v>
      </c>
      <c r="AW31" s="83">
        <v>1426</v>
      </c>
      <c r="AX31" s="83" t="s">
        <v>1137</v>
      </c>
      <c r="AY31" s="107"/>
      <c r="AZ31" s="83"/>
      <c r="BA31" s="83"/>
      <c r="BB31" s="83" t="s">
        <v>1923</v>
      </c>
      <c r="BC31" s="83"/>
      <c r="BD31" s="107" t="s">
        <v>1924</v>
      </c>
      <c r="BE31" s="83">
        <v>41488</v>
      </c>
      <c r="BF31" s="38" t="s">
        <v>381</v>
      </c>
      <c r="BG31" s="83" t="s">
        <v>1957</v>
      </c>
      <c r="BH31" s="113" t="s">
        <v>2254</v>
      </c>
      <c r="BI31" s="38" t="s">
        <v>112</v>
      </c>
      <c r="BJ31" s="84">
        <v>45917</v>
      </c>
      <c r="BK31" s="83" t="s">
        <v>123</v>
      </c>
      <c r="BL31" s="38"/>
      <c r="BM31" s="114"/>
      <c r="BN31" s="115" t="s">
        <v>112</v>
      </c>
      <c r="BO31" s="83" t="s">
        <v>243</v>
      </c>
      <c r="BP31" s="83"/>
      <c r="BQ31" s="116" t="s">
        <v>112</v>
      </c>
      <c r="BR31" s="117"/>
    </row>
    <row r="32" spans="1:70" s="112" customFormat="1" ht="15" customHeight="1" x14ac:dyDescent="0.3">
      <c r="A32" s="83">
        <v>28</v>
      </c>
      <c r="B32" s="38" t="s">
        <v>261</v>
      </c>
      <c r="C32" s="38" t="s">
        <v>262</v>
      </c>
      <c r="D32" s="38" t="s">
        <v>247</v>
      </c>
      <c r="E32" s="38" t="s">
        <v>246</v>
      </c>
      <c r="F32" s="38" t="s">
        <v>246</v>
      </c>
      <c r="G32" s="83" t="s">
        <v>244</v>
      </c>
      <c r="H32" s="38" t="s">
        <v>245</v>
      </c>
      <c r="I32" s="83">
        <v>1146</v>
      </c>
      <c r="J32" s="38" t="s">
        <v>274</v>
      </c>
      <c r="K32" s="83">
        <v>1146</v>
      </c>
      <c r="L32" s="83" t="s">
        <v>264</v>
      </c>
      <c r="M32" s="38" t="s">
        <v>265</v>
      </c>
      <c r="N32" s="83">
        <v>2920</v>
      </c>
      <c r="O32" s="83" t="s">
        <v>383</v>
      </c>
      <c r="P32" s="83">
        <v>3417</v>
      </c>
      <c r="Q32" s="38" t="s">
        <v>384</v>
      </c>
      <c r="R32" s="38" t="s">
        <v>268</v>
      </c>
      <c r="S32" s="83" t="s">
        <v>385</v>
      </c>
      <c r="T32" s="83" t="s">
        <v>385</v>
      </c>
      <c r="U32" s="83" t="s">
        <v>286</v>
      </c>
      <c r="V32" s="83" t="s">
        <v>271</v>
      </c>
      <c r="W32" s="83">
        <v>0</v>
      </c>
      <c r="X32" s="38" t="s">
        <v>334</v>
      </c>
      <c r="Y32" s="83">
        <v>17136090</v>
      </c>
      <c r="Z32" s="38" t="s">
        <v>386</v>
      </c>
      <c r="AA32" s="107" t="s">
        <v>1216</v>
      </c>
      <c r="AB32" s="83">
        <v>46674</v>
      </c>
      <c r="AC32" s="107" t="s">
        <v>1145</v>
      </c>
      <c r="AD32" s="83">
        <v>52</v>
      </c>
      <c r="AE32" s="83" t="s">
        <v>546</v>
      </c>
      <c r="AF32" s="83" t="s">
        <v>1217</v>
      </c>
      <c r="AG32" s="107" t="s">
        <v>1218</v>
      </c>
      <c r="AH32" s="83" t="s">
        <v>1148</v>
      </c>
      <c r="AI32" s="107" t="s">
        <v>1216</v>
      </c>
      <c r="AJ32" s="83">
        <v>1450</v>
      </c>
      <c r="AK32" s="83">
        <v>1450</v>
      </c>
      <c r="AL32" s="107" t="s">
        <v>1143</v>
      </c>
      <c r="AM32" s="83">
        <v>42523.83</v>
      </c>
      <c r="AN32" s="111">
        <v>1940</v>
      </c>
      <c r="AO32" s="111">
        <v>44463.83</v>
      </c>
      <c r="AP32" s="111">
        <v>5469.31</v>
      </c>
      <c r="AQ32" s="111">
        <v>162.08000000000001</v>
      </c>
      <c r="AR32" s="111">
        <v>5631.39</v>
      </c>
      <c r="AS32" s="111">
        <v>5244.17</v>
      </c>
      <c r="AT32" s="111">
        <v>162.08000000000001</v>
      </c>
      <c r="AU32" s="111">
        <v>5406.25</v>
      </c>
      <c r="AV32" s="83">
        <v>49</v>
      </c>
      <c r="AW32" s="83">
        <v>1164</v>
      </c>
      <c r="AX32" s="83" t="s">
        <v>1137</v>
      </c>
      <c r="AY32" s="107"/>
      <c r="AZ32" s="83"/>
      <c r="BA32" s="83"/>
      <c r="BB32" s="83" t="s">
        <v>1923</v>
      </c>
      <c r="BC32" s="83"/>
      <c r="BD32" s="107" t="s">
        <v>1927</v>
      </c>
      <c r="BE32" s="83">
        <v>46674</v>
      </c>
      <c r="BF32" s="38" t="s">
        <v>385</v>
      </c>
      <c r="BG32" s="83" t="s">
        <v>1958</v>
      </c>
      <c r="BH32" s="113" t="s">
        <v>2254</v>
      </c>
      <c r="BI32" s="38" t="s">
        <v>112</v>
      </c>
      <c r="BJ32" s="84">
        <v>45917</v>
      </c>
      <c r="BK32" s="83" t="s">
        <v>123</v>
      </c>
      <c r="BL32" s="38"/>
      <c r="BM32" s="114"/>
      <c r="BN32" s="115" t="s">
        <v>112</v>
      </c>
      <c r="BO32" s="83" t="s">
        <v>243</v>
      </c>
      <c r="BP32" s="83"/>
      <c r="BQ32" s="116" t="s">
        <v>112</v>
      </c>
      <c r="BR32" s="117"/>
    </row>
    <row r="33" spans="1:70" s="112" customFormat="1" ht="15" customHeight="1" x14ac:dyDescent="0.3">
      <c r="A33" s="83">
        <v>29</v>
      </c>
      <c r="B33" s="38" t="s">
        <v>261</v>
      </c>
      <c r="C33" s="38" t="s">
        <v>262</v>
      </c>
      <c r="D33" s="38" t="s">
        <v>247</v>
      </c>
      <c r="E33" s="38" t="s">
        <v>246</v>
      </c>
      <c r="F33" s="38" t="s">
        <v>246</v>
      </c>
      <c r="G33" s="83" t="s">
        <v>244</v>
      </c>
      <c r="H33" s="38" t="s">
        <v>245</v>
      </c>
      <c r="I33" s="83">
        <v>1343</v>
      </c>
      <c r="J33" s="38" t="s">
        <v>263</v>
      </c>
      <c r="K33" s="83">
        <v>1343</v>
      </c>
      <c r="L33" s="83" t="s">
        <v>264</v>
      </c>
      <c r="M33" s="38" t="s">
        <v>265</v>
      </c>
      <c r="N33" s="83">
        <v>1152</v>
      </c>
      <c r="O33" s="83" t="s">
        <v>303</v>
      </c>
      <c r="P33" s="83">
        <v>1371</v>
      </c>
      <c r="Q33" s="38" t="s">
        <v>304</v>
      </c>
      <c r="R33" s="38" t="s">
        <v>346</v>
      </c>
      <c r="S33" s="83" t="s">
        <v>305</v>
      </c>
      <c r="T33" s="83" t="s">
        <v>305</v>
      </c>
      <c r="U33" s="83" t="s">
        <v>286</v>
      </c>
      <c r="V33" s="83" t="s">
        <v>271</v>
      </c>
      <c r="W33" s="83">
        <v>0</v>
      </c>
      <c r="X33" s="38" t="s">
        <v>306</v>
      </c>
      <c r="Y33" s="83">
        <v>17367609</v>
      </c>
      <c r="Z33" s="38" t="s">
        <v>307</v>
      </c>
      <c r="AA33" s="107" t="s">
        <v>1219</v>
      </c>
      <c r="AB33" s="83">
        <v>15558</v>
      </c>
      <c r="AC33" s="107" t="s">
        <v>1132</v>
      </c>
      <c r="AD33" s="83">
        <v>38</v>
      </c>
      <c r="AE33" s="83" t="s">
        <v>1160</v>
      </c>
      <c r="AF33" s="83" t="s">
        <v>1161</v>
      </c>
      <c r="AG33" s="107" t="s">
        <v>1162</v>
      </c>
      <c r="AH33" s="83" t="s">
        <v>1148</v>
      </c>
      <c r="AI33" s="107" t="s">
        <v>1219</v>
      </c>
      <c r="AJ33" s="83">
        <v>0</v>
      </c>
      <c r="AK33" s="83">
        <v>0</v>
      </c>
      <c r="AL33" s="107" t="s">
        <v>1143</v>
      </c>
      <c r="AM33" s="83">
        <v>5975.2</v>
      </c>
      <c r="AN33" s="111">
        <v>260.49</v>
      </c>
      <c r="AO33" s="111">
        <v>6235.69</v>
      </c>
      <c r="AP33" s="111">
        <v>10719.8</v>
      </c>
      <c r="AQ33" s="111">
        <v>1045.4100000000001</v>
      </c>
      <c r="AR33" s="111">
        <v>11765.21</v>
      </c>
      <c r="AS33" s="111">
        <v>10720.77</v>
      </c>
      <c r="AT33" s="111">
        <v>1045.4100000000001</v>
      </c>
      <c r="AU33" s="111">
        <v>11766.18</v>
      </c>
      <c r="AV33" s="83">
        <v>92</v>
      </c>
      <c r="AW33" s="83">
        <v>1811</v>
      </c>
      <c r="AX33" s="83" t="s">
        <v>1137</v>
      </c>
      <c r="AY33" s="107"/>
      <c r="AZ33" s="83"/>
      <c r="BA33" s="83"/>
      <c r="BB33" s="83" t="s">
        <v>1923</v>
      </c>
      <c r="BC33" s="83"/>
      <c r="BD33" s="107" t="s">
        <v>1924</v>
      </c>
      <c r="BE33" s="83">
        <v>15558</v>
      </c>
      <c r="BF33" s="38" t="s">
        <v>305</v>
      </c>
      <c r="BG33" s="83" t="s">
        <v>1940</v>
      </c>
      <c r="BH33" s="113" t="s">
        <v>2254</v>
      </c>
      <c r="BI33" s="38" t="s">
        <v>112</v>
      </c>
      <c r="BJ33" s="84">
        <v>45917</v>
      </c>
      <c r="BK33" s="83" t="s">
        <v>123</v>
      </c>
      <c r="BL33" s="38"/>
      <c r="BM33" s="114"/>
      <c r="BN33" s="115" t="s">
        <v>112</v>
      </c>
      <c r="BO33" s="83" t="s">
        <v>243</v>
      </c>
      <c r="BP33" s="83"/>
      <c r="BQ33" s="116" t="s">
        <v>112</v>
      </c>
      <c r="BR33" s="117"/>
    </row>
    <row r="34" spans="1:70" s="112" customFormat="1" ht="15" customHeight="1" x14ac:dyDescent="0.3">
      <c r="A34" s="83">
        <v>30</v>
      </c>
      <c r="B34" s="38" t="s">
        <v>261</v>
      </c>
      <c r="C34" s="38" t="s">
        <v>262</v>
      </c>
      <c r="D34" s="38" t="s">
        <v>247</v>
      </c>
      <c r="E34" s="38" t="s">
        <v>246</v>
      </c>
      <c r="F34" s="38" t="s">
        <v>246</v>
      </c>
      <c r="G34" s="83" t="s">
        <v>244</v>
      </c>
      <c r="H34" s="38" t="s">
        <v>245</v>
      </c>
      <c r="I34" s="83">
        <v>1020</v>
      </c>
      <c r="J34" s="38" t="s">
        <v>317</v>
      </c>
      <c r="K34" s="83">
        <v>1020</v>
      </c>
      <c r="L34" s="83" t="s">
        <v>264</v>
      </c>
      <c r="M34" s="38" t="s">
        <v>265</v>
      </c>
      <c r="N34" s="83">
        <v>3362</v>
      </c>
      <c r="O34" s="83" t="s">
        <v>387</v>
      </c>
      <c r="P34" s="83">
        <v>3956</v>
      </c>
      <c r="Q34" s="38" t="s">
        <v>388</v>
      </c>
      <c r="R34" s="38" t="s">
        <v>277</v>
      </c>
      <c r="S34" s="83" t="s">
        <v>389</v>
      </c>
      <c r="T34" s="83" t="s">
        <v>389</v>
      </c>
      <c r="U34" s="83" t="s">
        <v>270</v>
      </c>
      <c r="V34" s="83" t="s">
        <v>271</v>
      </c>
      <c r="W34" s="83">
        <v>0</v>
      </c>
      <c r="X34" s="38" t="s">
        <v>330</v>
      </c>
      <c r="Y34" s="83">
        <v>17506696</v>
      </c>
      <c r="Z34" s="38" t="s">
        <v>390</v>
      </c>
      <c r="AA34" s="107" t="s">
        <v>1220</v>
      </c>
      <c r="AB34" s="83">
        <v>46674</v>
      </c>
      <c r="AC34" s="107" t="s">
        <v>1145</v>
      </c>
      <c r="AD34" s="83">
        <v>52</v>
      </c>
      <c r="AE34" s="83" t="s">
        <v>383</v>
      </c>
      <c r="AF34" s="83" t="s">
        <v>1146</v>
      </c>
      <c r="AG34" s="107" t="s">
        <v>1221</v>
      </c>
      <c r="AH34" s="83" t="s">
        <v>1148</v>
      </c>
      <c r="AI34" s="107" t="s">
        <v>1220</v>
      </c>
      <c r="AJ34" s="83">
        <v>1135</v>
      </c>
      <c r="AK34" s="83">
        <v>1135</v>
      </c>
      <c r="AL34" s="107" t="s">
        <v>1143</v>
      </c>
      <c r="AM34" s="83">
        <v>45207.07</v>
      </c>
      <c r="AN34" s="111">
        <v>92</v>
      </c>
      <c r="AO34" s="111">
        <v>45299.07</v>
      </c>
      <c r="AP34" s="111">
        <v>1674.93</v>
      </c>
      <c r="AQ34" s="111">
        <v>9.8000000000000007</v>
      </c>
      <c r="AR34" s="111">
        <v>1684.73</v>
      </c>
      <c r="AS34" s="111">
        <v>1466.93</v>
      </c>
      <c r="AT34" s="111">
        <v>9.8000000000000007</v>
      </c>
      <c r="AU34" s="111">
        <v>1476.73</v>
      </c>
      <c r="AV34" s="83">
        <v>96</v>
      </c>
      <c r="AW34" s="83">
        <v>1410</v>
      </c>
      <c r="AX34" s="83" t="s">
        <v>1137</v>
      </c>
      <c r="AY34" s="107"/>
      <c r="AZ34" s="83"/>
      <c r="BA34" s="83"/>
      <c r="BB34" s="83" t="s">
        <v>1923</v>
      </c>
      <c r="BC34" s="83"/>
      <c r="BD34" s="107" t="s">
        <v>1924</v>
      </c>
      <c r="BE34" s="83">
        <v>46674</v>
      </c>
      <c r="BF34" s="38" t="s">
        <v>389</v>
      </c>
      <c r="BG34" s="83" t="s">
        <v>1959</v>
      </c>
      <c r="BH34" s="113" t="s">
        <v>2254</v>
      </c>
      <c r="BI34" s="38" t="s">
        <v>112</v>
      </c>
      <c r="BJ34" s="84">
        <v>45917</v>
      </c>
      <c r="BK34" s="83" t="s">
        <v>123</v>
      </c>
      <c r="BL34" s="38"/>
      <c r="BM34" s="114"/>
      <c r="BN34" s="115" t="s">
        <v>112</v>
      </c>
      <c r="BO34" s="83" t="s">
        <v>243</v>
      </c>
      <c r="BP34" s="83"/>
      <c r="BQ34" s="116" t="s">
        <v>112</v>
      </c>
      <c r="BR34" s="117"/>
    </row>
    <row r="35" spans="1:70" s="112" customFormat="1" ht="15" customHeight="1" x14ac:dyDescent="0.3">
      <c r="A35" s="83">
        <v>31</v>
      </c>
      <c r="B35" s="38" t="s">
        <v>261</v>
      </c>
      <c r="C35" s="38" t="s">
        <v>262</v>
      </c>
      <c r="D35" s="38" t="s">
        <v>247</v>
      </c>
      <c r="E35" s="38" t="s">
        <v>246</v>
      </c>
      <c r="F35" s="38" t="s">
        <v>246</v>
      </c>
      <c r="G35" s="83" t="s">
        <v>244</v>
      </c>
      <c r="H35" s="38" t="s">
        <v>245</v>
      </c>
      <c r="I35" s="83">
        <v>1020</v>
      </c>
      <c r="J35" s="38" t="s">
        <v>317</v>
      </c>
      <c r="K35" s="83">
        <v>1020</v>
      </c>
      <c r="L35" s="83" t="s">
        <v>264</v>
      </c>
      <c r="M35" s="38" t="s">
        <v>265</v>
      </c>
      <c r="N35" s="83">
        <v>3362</v>
      </c>
      <c r="O35" s="83" t="s">
        <v>387</v>
      </c>
      <c r="P35" s="83">
        <v>3956</v>
      </c>
      <c r="Q35" s="38" t="s">
        <v>388</v>
      </c>
      <c r="R35" s="38" t="s">
        <v>277</v>
      </c>
      <c r="S35" s="83" t="s">
        <v>391</v>
      </c>
      <c r="T35" s="83" t="s">
        <v>391</v>
      </c>
      <c r="U35" s="83" t="s">
        <v>270</v>
      </c>
      <c r="V35" s="83" t="s">
        <v>271</v>
      </c>
      <c r="W35" s="83">
        <v>0</v>
      </c>
      <c r="X35" s="38" t="s">
        <v>392</v>
      </c>
      <c r="Y35" s="83">
        <v>17506764</v>
      </c>
      <c r="Z35" s="38" t="s">
        <v>393</v>
      </c>
      <c r="AA35" s="107" t="s">
        <v>1220</v>
      </c>
      <c r="AB35" s="83">
        <v>46674</v>
      </c>
      <c r="AC35" s="107" t="s">
        <v>1145</v>
      </c>
      <c r="AD35" s="83">
        <v>52</v>
      </c>
      <c r="AE35" s="83" t="s">
        <v>1206</v>
      </c>
      <c r="AF35" s="83" t="s">
        <v>1222</v>
      </c>
      <c r="AG35" s="107" t="s">
        <v>1221</v>
      </c>
      <c r="AH35" s="83" t="s">
        <v>1135</v>
      </c>
      <c r="AI35" s="107" t="s">
        <v>1220</v>
      </c>
      <c r="AJ35" s="83">
        <v>1135</v>
      </c>
      <c r="AK35" s="83">
        <v>1135</v>
      </c>
      <c r="AL35" s="107" t="s">
        <v>1143</v>
      </c>
      <c r="AM35" s="83">
        <v>41189.43</v>
      </c>
      <c r="AN35" s="111">
        <v>55</v>
      </c>
      <c r="AO35" s="111">
        <v>41244.43</v>
      </c>
      <c r="AP35" s="111">
        <v>5700.57</v>
      </c>
      <c r="AQ35" s="111">
        <v>124.56</v>
      </c>
      <c r="AR35" s="111">
        <v>5825.13</v>
      </c>
      <c r="AS35" s="111">
        <v>5484.57</v>
      </c>
      <c r="AT35" s="111">
        <v>124.56</v>
      </c>
      <c r="AU35" s="111">
        <v>5609.13</v>
      </c>
      <c r="AV35" s="83">
        <v>98</v>
      </c>
      <c r="AW35" s="83">
        <v>1438</v>
      </c>
      <c r="AX35" s="83" t="s">
        <v>1137</v>
      </c>
      <c r="AY35" s="107"/>
      <c r="AZ35" s="83"/>
      <c r="BA35" s="83"/>
      <c r="BB35" s="83" t="s">
        <v>1923</v>
      </c>
      <c r="BC35" s="83"/>
      <c r="BD35" s="107" t="s">
        <v>1924</v>
      </c>
      <c r="BE35" s="83">
        <v>46674</v>
      </c>
      <c r="BF35" s="38" t="s">
        <v>391</v>
      </c>
      <c r="BG35" s="83" t="s">
        <v>1960</v>
      </c>
      <c r="BH35" s="113" t="s">
        <v>2254</v>
      </c>
      <c r="BI35" s="38" t="s">
        <v>112</v>
      </c>
      <c r="BJ35" s="84">
        <v>45917</v>
      </c>
      <c r="BK35" s="83" t="s">
        <v>123</v>
      </c>
      <c r="BL35" s="38"/>
      <c r="BM35" s="114"/>
      <c r="BN35" s="115" t="s">
        <v>112</v>
      </c>
      <c r="BO35" s="83" t="s">
        <v>243</v>
      </c>
      <c r="BP35" s="83"/>
      <c r="BQ35" s="116" t="s">
        <v>112</v>
      </c>
      <c r="BR35" s="117"/>
    </row>
    <row r="36" spans="1:70" s="112" customFormat="1" ht="15" customHeight="1" x14ac:dyDescent="0.3">
      <c r="A36" s="83">
        <v>32</v>
      </c>
      <c r="B36" s="38" t="s">
        <v>261</v>
      </c>
      <c r="C36" s="38" t="s">
        <v>262</v>
      </c>
      <c r="D36" s="38" t="s">
        <v>247</v>
      </c>
      <c r="E36" s="38" t="s">
        <v>246</v>
      </c>
      <c r="F36" s="38" t="s">
        <v>246</v>
      </c>
      <c r="G36" s="83" t="s">
        <v>244</v>
      </c>
      <c r="H36" s="38" t="s">
        <v>245</v>
      </c>
      <c r="I36" s="83">
        <v>1020</v>
      </c>
      <c r="J36" s="38" t="s">
        <v>317</v>
      </c>
      <c r="K36" s="83">
        <v>1020</v>
      </c>
      <c r="L36" s="83" t="s">
        <v>264</v>
      </c>
      <c r="M36" s="38" t="s">
        <v>265</v>
      </c>
      <c r="N36" s="83">
        <v>3362</v>
      </c>
      <c r="O36" s="83" t="s">
        <v>387</v>
      </c>
      <c r="P36" s="83">
        <v>3956</v>
      </c>
      <c r="Q36" s="38" t="s">
        <v>388</v>
      </c>
      <c r="R36" s="38" t="s">
        <v>277</v>
      </c>
      <c r="S36" s="83" t="s">
        <v>394</v>
      </c>
      <c r="T36" s="83" t="s">
        <v>394</v>
      </c>
      <c r="U36" s="83" t="s">
        <v>286</v>
      </c>
      <c r="V36" s="83" t="s">
        <v>271</v>
      </c>
      <c r="W36" s="83">
        <v>0</v>
      </c>
      <c r="X36" s="38" t="s">
        <v>330</v>
      </c>
      <c r="Y36" s="83">
        <v>17508515</v>
      </c>
      <c r="Z36" s="38" t="s">
        <v>395</v>
      </c>
      <c r="AA36" s="107" t="s">
        <v>1220</v>
      </c>
      <c r="AB36" s="83">
        <v>46674</v>
      </c>
      <c r="AC36" s="107" t="s">
        <v>1145</v>
      </c>
      <c r="AD36" s="83">
        <v>52</v>
      </c>
      <c r="AE36" s="83" t="s">
        <v>1206</v>
      </c>
      <c r="AF36" s="83" t="s">
        <v>1223</v>
      </c>
      <c r="AG36" s="107" t="s">
        <v>1221</v>
      </c>
      <c r="AH36" s="83" t="s">
        <v>1135</v>
      </c>
      <c r="AI36" s="107" t="s">
        <v>1220</v>
      </c>
      <c r="AJ36" s="83">
        <v>1135</v>
      </c>
      <c r="AK36" s="83">
        <v>1135</v>
      </c>
      <c r="AL36" s="107" t="s">
        <v>1143</v>
      </c>
      <c r="AM36" s="83">
        <v>43460.15</v>
      </c>
      <c r="AN36" s="111">
        <v>72</v>
      </c>
      <c r="AO36" s="111">
        <v>43532.15</v>
      </c>
      <c r="AP36" s="111">
        <v>3421.85</v>
      </c>
      <c r="AQ36" s="111">
        <v>32.28</v>
      </c>
      <c r="AR36" s="111">
        <v>3454.13</v>
      </c>
      <c r="AS36" s="111">
        <v>3213.85</v>
      </c>
      <c r="AT36" s="111">
        <v>32.28</v>
      </c>
      <c r="AU36" s="111">
        <v>3246.13</v>
      </c>
      <c r="AV36" s="83">
        <v>97</v>
      </c>
      <c r="AW36" s="83">
        <v>1424</v>
      </c>
      <c r="AX36" s="83" t="s">
        <v>1137</v>
      </c>
      <c r="AY36" s="107"/>
      <c r="AZ36" s="83"/>
      <c r="BA36" s="83"/>
      <c r="BB36" s="83" t="s">
        <v>1923</v>
      </c>
      <c r="BC36" s="83"/>
      <c r="BD36" s="107" t="s">
        <v>1924</v>
      </c>
      <c r="BE36" s="83">
        <v>46674</v>
      </c>
      <c r="BF36" s="38" t="s">
        <v>394</v>
      </c>
      <c r="BG36" s="83" t="s">
        <v>1961</v>
      </c>
      <c r="BH36" s="113" t="s">
        <v>2254</v>
      </c>
      <c r="BI36" s="38" t="s">
        <v>112</v>
      </c>
      <c r="BJ36" s="84">
        <v>45917</v>
      </c>
      <c r="BK36" s="83" t="s">
        <v>123</v>
      </c>
      <c r="BL36" s="38"/>
      <c r="BM36" s="114"/>
      <c r="BN36" s="115" t="s">
        <v>112</v>
      </c>
      <c r="BO36" s="83" t="s">
        <v>243</v>
      </c>
      <c r="BP36" s="83"/>
      <c r="BQ36" s="116" t="s">
        <v>112</v>
      </c>
      <c r="BR36" s="117"/>
    </row>
    <row r="37" spans="1:70" s="112" customFormat="1" ht="15" customHeight="1" x14ac:dyDescent="0.3">
      <c r="A37" s="83">
        <v>33</v>
      </c>
      <c r="B37" s="38" t="s">
        <v>261</v>
      </c>
      <c r="C37" s="38" t="s">
        <v>262</v>
      </c>
      <c r="D37" s="38" t="s">
        <v>247</v>
      </c>
      <c r="E37" s="38" t="s">
        <v>246</v>
      </c>
      <c r="F37" s="38" t="s">
        <v>246</v>
      </c>
      <c r="G37" s="83" t="s">
        <v>244</v>
      </c>
      <c r="H37" s="38" t="s">
        <v>245</v>
      </c>
      <c r="I37" s="83">
        <v>1157</v>
      </c>
      <c r="J37" s="38" t="s">
        <v>396</v>
      </c>
      <c r="K37" s="83">
        <v>1157</v>
      </c>
      <c r="L37" s="83" t="s">
        <v>264</v>
      </c>
      <c r="M37" s="38" t="s">
        <v>265</v>
      </c>
      <c r="N37" s="83">
        <v>3415</v>
      </c>
      <c r="O37" s="83" t="s">
        <v>397</v>
      </c>
      <c r="P37" s="83">
        <v>4018</v>
      </c>
      <c r="Q37" s="38" t="s">
        <v>398</v>
      </c>
      <c r="R37" s="38" t="s">
        <v>277</v>
      </c>
      <c r="S37" s="83" t="s">
        <v>399</v>
      </c>
      <c r="T37" s="83" t="s">
        <v>399</v>
      </c>
      <c r="U37" s="83" t="s">
        <v>286</v>
      </c>
      <c r="V37" s="83" t="s">
        <v>271</v>
      </c>
      <c r="W37" s="83">
        <v>0</v>
      </c>
      <c r="X37" s="38" t="s">
        <v>374</v>
      </c>
      <c r="Y37" s="83">
        <v>17689109</v>
      </c>
      <c r="Z37" s="38" t="s">
        <v>400</v>
      </c>
      <c r="AA37" s="107" t="s">
        <v>1224</v>
      </c>
      <c r="AB37" s="83">
        <v>46674</v>
      </c>
      <c r="AC37" s="107" t="s">
        <v>1132</v>
      </c>
      <c r="AD37" s="83">
        <v>52</v>
      </c>
      <c r="AE37" s="83" t="s">
        <v>546</v>
      </c>
      <c r="AF37" s="83" t="s">
        <v>1225</v>
      </c>
      <c r="AG37" s="107" t="s">
        <v>1226</v>
      </c>
      <c r="AH37" s="83" t="s">
        <v>1148</v>
      </c>
      <c r="AI37" s="107" t="s">
        <v>1224</v>
      </c>
      <c r="AJ37" s="83">
        <v>1135</v>
      </c>
      <c r="AK37" s="83">
        <v>1135</v>
      </c>
      <c r="AL37" s="107" t="s">
        <v>1143</v>
      </c>
      <c r="AM37" s="83">
        <v>40928.11</v>
      </c>
      <c r="AN37" s="111">
        <v>130.71</v>
      </c>
      <c r="AO37" s="111">
        <v>41058.82</v>
      </c>
      <c r="AP37" s="111">
        <v>6013.89</v>
      </c>
      <c r="AQ37" s="111">
        <v>147.44</v>
      </c>
      <c r="AR37" s="111">
        <v>6161.33</v>
      </c>
      <c r="AS37" s="111">
        <v>5745.89</v>
      </c>
      <c r="AT37" s="111">
        <v>147.44</v>
      </c>
      <c r="AU37" s="111">
        <v>5893.33</v>
      </c>
      <c r="AV37" s="83">
        <v>98</v>
      </c>
      <c r="AW37" s="83">
        <v>1426</v>
      </c>
      <c r="AX37" s="83" t="s">
        <v>1137</v>
      </c>
      <c r="AY37" s="107"/>
      <c r="AZ37" s="83"/>
      <c r="BA37" s="83"/>
      <c r="BB37" s="83" t="s">
        <v>1923</v>
      </c>
      <c r="BC37" s="83"/>
      <c r="BD37" s="107" t="s">
        <v>1924</v>
      </c>
      <c r="BE37" s="83">
        <v>46674</v>
      </c>
      <c r="BF37" s="38" t="s">
        <v>399</v>
      </c>
      <c r="BG37" s="83" t="s">
        <v>1962</v>
      </c>
      <c r="BH37" s="113" t="s">
        <v>2254</v>
      </c>
      <c r="BI37" s="38" t="s">
        <v>112</v>
      </c>
      <c r="BJ37" s="84">
        <v>45917</v>
      </c>
      <c r="BK37" s="83" t="s">
        <v>123</v>
      </c>
      <c r="BL37" s="38"/>
      <c r="BM37" s="114"/>
      <c r="BN37" s="115" t="s">
        <v>112</v>
      </c>
      <c r="BO37" s="83" t="s">
        <v>243</v>
      </c>
      <c r="BP37" s="83"/>
      <c r="BQ37" s="116" t="s">
        <v>112</v>
      </c>
      <c r="BR37" s="117"/>
    </row>
    <row r="38" spans="1:70" s="112" customFormat="1" ht="15" customHeight="1" x14ac:dyDescent="0.3">
      <c r="A38" s="83">
        <v>34</v>
      </c>
      <c r="B38" s="38" t="s">
        <v>261</v>
      </c>
      <c r="C38" s="38" t="s">
        <v>262</v>
      </c>
      <c r="D38" s="38" t="s">
        <v>247</v>
      </c>
      <c r="E38" s="38" t="s">
        <v>246</v>
      </c>
      <c r="F38" s="38" t="s">
        <v>246</v>
      </c>
      <c r="G38" s="83" t="s">
        <v>244</v>
      </c>
      <c r="H38" s="38" t="s">
        <v>245</v>
      </c>
      <c r="I38" s="83">
        <v>1184</v>
      </c>
      <c r="J38" s="38" t="s">
        <v>401</v>
      </c>
      <c r="K38" s="83">
        <v>1184</v>
      </c>
      <c r="L38" s="83" t="s">
        <v>264</v>
      </c>
      <c r="M38" s="38" t="s">
        <v>265</v>
      </c>
      <c r="N38" s="83">
        <v>3489</v>
      </c>
      <c r="O38" s="83" t="s">
        <v>402</v>
      </c>
      <c r="P38" s="83">
        <v>4105</v>
      </c>
      <c r="Q38" s="38" t="s">
        <v>403</v>
      </c>
      <c r="R38" s="38" t="s">
        <v>277</v>
      </c>
      <c r="S38" s="83" t="s">
        <v>404</v>
      </c>
      <c r="T38" s="83" t="s">
        <v>404</v>
      </c>
      <c r="U38" s="83" t="s">
        <v>270</v>
      </c>
      <c r="V38" s="83" t="s">
        <v>271</v>
      </c>
      <c r="W38" s="83">
        <v>0</v>
      </c>
      <c r="X38" s="38" t="s">
        <v>405</v>
      </c>
      <c r="Y38" s="83">
        <v>17778845</v>
      </c>
      <c r="Z38" s="38" t="s">
        <v>406</v>
      </c>
      <c r="AA38" s="107" t="s">
        <v>1227</v>
      </c>
      <c r="AB38" s="83">
        <v>46674</v>
      </c>
      <c r="AC38" s="107" t="s">
        <v>1139</v>
      </c>
      <c r="AD38" s="83">
        <v>52</v>
      </c>
      <c r="AE38" s="83" t="s">
        <v>546</v>
      </c>
      <c r="AF38" s="83" t="s">
        <v>1228</v>
      </c>
      <c r="AG38" s="107" t="s">
        <v>1229</v>
      </c>
      <c r="AH38" s="83" t="s">
        <v>1148</v>
      </c>
      <c r="AI38" s="107" t="s">
        <v>1227</v>
      </c>
      <c r="AJ38" s="83">
        <v>1135</v>
      </c>
      <c r="AK38" s="83">
        <v>1135</v>
      </c>
      <c r="AL38" s="107" t="s">
        <v>1143</v>
      </c>
      <c r="AM38" s="83">
        <v>44688.75</v>
      </c>
      <c r="AN38" s="111">
        <v>152</v>
      </c>
      <c r="AO38" s="111">
        <v>44840.75</v>
      </c>
      <c r="AP38" s="111">
        <v>2251.25</v>
      </c>
      <c r="AQ38" s="111">
        <v>16</v>
      </c>
      <c r="AR38" s="111">
        <v>2267.25</v>
      </c>
      <c r="AS38" s="111">
        <v>1985.25</v>
      </c>
      <c r="AT38" s="111">
        <v>16</v>
      </c>
      <c r="AU38" s="111">
        <v>2001.25</v>
      </c>
      <c r="AV38" s="83">
        <v>102</v>
      </c>
      <c r="AW38" s="83">
        <v>1384</v>
      </c>
      <c r="AX38" s="83" t="s">
        <v>1137</v>
      </c>
      <c r="AY38" s="107"/>
      <c r="AZ38" s="83"/>
      <c r="BA38" s="83"/>
      <c r="BB38" s="83" t="s">
        <v>1923</v>
      </c>
      <c r="BC38" s="83"/>
      <c r="BD38" s="107" t="s">
        <v>1924</v>
      </c>
      <c r="BE38" s="83">
        <v>46674</v>
      </c>
      <c r="BF38" s="38" t="s">
        <v>404</v>
      </c>
      <c r="BG38" s="83" t="s">
        <v>1963</v>
      </c>
      <c r="BH38" s="113" t="s">
        <v>2254</v>
      </c>
      <c r="BI38" s="38" t="s">
        <v>112</v>
      </c>
      <c r="BJ38" s="84">
        <v>45917</v>
      </c>
      <c r="BK38" s="83" t="s">
        <v>123</v>
      </c>
      <c r="BL38" s="38"/>
      <c r="BM38" s="114"/>
      <c r="BN38" s="115" t="s">
        <v>112</v>
      </c>
      <c r="BO38" s="83" t="s">
        <v>243</v>
      </c>
      <c r="BP38" s="83"/>
      <c r="BQ38" s="116" t="s">
        <v>112</v>
      </c>
      <c r="BR38" s="117"/>
    </row>
    <row r="39" spans="1:70" s="112" customFormat="1" ht="15" customHeight="1" x14ac:dyDescent="0.3">
      <c r="A39" s="83">
        <v>35</v>
      </c>
      <c r="B39" s="38" t="s">
        <v>261</v>
      </c>
      <c r="C39" s="38" t="s">
        <v>262</v>
      </c>
      <c r="D39" s="38" t="s">
        <v>247</v>
      </c>
      <c r="E39" s="38" t="s">
        <v>246</v>
      </c>
      <c r="F39" s="38" t="s">
        <v>246</v>
      </c>
      <c r="G39" s="83" t="s">
        <v>244</v>
      </c>
      <c r="H39" s="38" t="s">
        <v>245</v>
      </c>
      <c r="I39" s="83">
        <v>1184</v>
      </c>
      <c r="J39" s="38" t="s">
        <v>401</v>
      </c>
      <c r="K39" s="83">
        <v>1184</v>
      </c>
      <c r="L39" s="83" t="s">
        <v>264</v>
      </c>
      <c r="M39" s="38" t="s">
        <v>265</v>
      </c>
      <c r="N39" s="83">
        <v>3489</v>
      </c>
      <c r="O39" s="83" t="s">
        <v>402</v>
      </c>
      <c r="P39" s="83">
        <v>4105</v>
      </c>
      <c r="Q39" s="38" t="s">
        <v>403</v>
      </c>
      <c r="R39" s="38" t="s">
        <v>268</v>
      </c>
      <c r="S39" s="83" t="s">
        <v>407</v>
      </c>
      <c r="T39" s="83" t="s">
        <v>407</v>
      </c>
      <c r="U39" s="83" t="s">
        <v>286</v>
      </c>
      <c r="V39" s="83" t="s">
        <v>271</v>
      </c>
      <c r="W39" s="83">
        <v>0</v>
      </c>
      <c r="X39" s="38" t="s">
        <v>272</v>
      </c>
      <c r="Y39" s="83">
        <v>17778973</v>
      </c>
      <c r="Z39" s="38" t="s">
        <v>408</v>
      </c>
      <c r="AA39" s="107" t="s">
        <v>1230</v>
      </c>
      <c r="AB39" s="83">
        <v>46674</v>
      </c>
      <c r="AC39" s="107" t="s">
        <v>1139</v>
      </c>
      <c r="AD39" s="83">
        <v>52</v>
      </c>
      <c r="AE39" s="83" t="s">
        <v>546</v>
      </c>
      <c r="AF39" s="83" t="s">
        <v>1231</v>
      </c>
      <c r="AG39" s="107" t="s">
        <v>1232</v>
      </c>
      <c r="AH39" s="83" t="s">
        <v>1148</v>
      </c>
      <c r="AI39" s="107" t="s">
        <v>1230</v>
      </c>
      <c r="AJ39" s="83">
        <v>1450</v>
      </c>
      <c r="AK39" s="83">
        <v>1450</v>
      </c>
      <c r="AL39" s="107" t="s">
        <v>1143</v>
      </c>
      <c r="AM39" s="83">
        <v>41468.949999999997</v>
      </c>
      <c r="AN39" s="111">
        <v>887</v>
      </c>
      <c r="AO39" s="111">
        <v>42355.95</v>
      </c>
      <c r="AP39" s="111">
        <v>5660.28</v>
      </c>
      <c r="AQ39" s="111">
        <v>188.92</v>
      </c>
      <c r="AR39" s="111">
        <v>5849.2</v>
      </c>
      <c r="AS39" s="111">
        <v>5383.05</v>
      </c>
      <c r="AT39" s="111">
        <v>188.92</v>
      </c>
      <c r="AU39" s="111">
        <v>5571.97</v>
      </c>
      <c r="AV39" s="83">
        <v>49</v>
      </c>
      <c r="AW39" s="83">
        <v>1285</v>
      </c>
      <c r="AX39" s="83" t="s">
        <v>1137</v>
      </c>
      <c r="AY39" s="107"/>
      <c r="AZ39" s="83"/>
      <c r="BA39" s="83"/>
      <c r="BB39" s="83" t="s">
        <v>1923</v>
      </c>
      <c r="BC39" s="83"/>
      <c r="BD39" s="107" t="s">
        <v>1926</v>
      </c>
      <c r="BE39" s="83">
        <v>46674</v>
      </c>
      <c r="BF39" s="38" t="s">
        <v>407</v>
      </c>
      <c r="BG39" s="83" t="s">
        <v>1964</v>
      </c>
      <c r="BH39" s="113" t="s">
        <v>2254</v>
      </c>
      <c r="BI39" s="38" t="s">
        <v>112</v>
      </c>
      <c r="BJ39" s="84">
        <v>45917</v>
      </c>
      <c r="BK39" s="83" t="s">
        <v>123</v>
      </c>
      <c r="BL39" s="38"/>
      <c r="BM39" s="114"/>
      <c r="BN39" s="115" t="s">
        <v>112</v>
      </c>
      <c r="BO39" s="83" t="s">
        <v>243</v>
      </c>
      <c r="BP39" s="83"/>
      <c r="BQ39" s="116" t="s">
        <v>112</v>
      </c>
      <c r="BR39" s="117"/>
    </row>
    <row r="40" spans="1:70" s="112" customFormat="1" ht="15" customHeight="1" x14ac:dyDescent="0.3">
      <c r="A40" s="83">
        <v>36</v>
      </c>
      <c r="B40" s="38" t="s">
        <v>261</v>
      </c>
      <c r="C40" s="38" t="s">
        <v>262</v>
      </c>
      <c r="D40" s="38" t="s">
        <v>247</v>
      </c>
      <c r="E40" s="38" t="s">
        <v>246</v>
      </c>
      <c r="F40" s="38" t="s">
        <v>246</v>
      </c>
      <c r="G40" s="83" t="s">
        <v>244</v>
      </c>
      <c r="H40" s="38" t="s">
        <v>245</v>
      </c>
      <c r="I40" s="83">
        <v>1184</v>
      </c>
      <c r="J40" s="38" t="s">
        <v>401</v>
      </c>
      <c r="K40" s="83">
        <v>1184</v>
      </c>
      <c r="L40" s="83" t="s">
        <v>264</v>
      </c>
      <c r="M40" s="38" t="s">
        <v>265</v>
      </c>
      <c r="N40" s="83">
        <v>3489</v>
      </c>
      <c r="O40" s="83" t="s">
        <v>402</v>
      </c>
      <c r="P40" s="83">
        <v>4105</v>
      </c>
      <c r="Q40" s="38" t="s">
        <v>403</v>
      </c>
      <c r="R40" s="38" t="s">
        <v>277</v>
      </c>
      <c r="S40" s="83" t="s">
        <v>409</v>
      </c>
      <c r="T40" s="83" t="s">
        <v>409</v>
      </c>
      <c r="U40" s="83" t="s">
        <v>286</v>
      </c>
      <c r="V40" s="83" t="s">
        <v>271</v>
      </c>
      <c r="W40" s="83">
        <v>0</v>
      </c>
      <c r="X40" s="38" t="s">
        <v>294</v>
      </c>
      <c r="Y40" s="83">
        <v>17801682</v>
      </c>
      <c r="Z40" s="38" t="s">
        <v>410</v>
      </c>
      <c r="AA40" s="107" t="s">
        <v>1233</v>
      </c>
      <c r="AB40" s="83">
        <v>37339</v>
      </c>
      <c r="AC40" s="107" t="s">
        <v>1139</v>
      </c>
      <c r="AD40" s="83">
        <v>52</v>
      </c>
      <c r="AE40" s="83" t="s">
        <v>546</v>
      </c>
      <c r="AF40" s="83" t="s">
        <v>1234</v>
      </c>
      <c r="AG40" s="107" t="s">
        <v>1235</v>
      </c>
      <c r="AH40" s="83" t="s">
        <v>1236</v>
      </c>
      <c r="AI40" s="107" t="s">
        <v>1233</v>
      </c>
      <c r="AJ40" s="83">
        <v>905</v>
      </c>
      <c r="AK40" s="83">
        <v>905</v>
      </c>
      <c r="AL40" s="107" t="s">
        <v>1143</v>
      </c>
      <c r="AM40" s="83">
        <v>34023.800000000003</v>
      </c>
      <c r="AN40" s="111">
        <v>213.99</v>
      </c>
      <c r="AO40" s="111">
        <v>34237.79</v>
      </c>
      <c r="AP40" s="111">
        <v>3533.2</v>
      </c>
      <c r="AQ40" s="111">
        <v>50.85</v>
      </c>
      <c r="AR40" s="111">
        <v>3584.05</v>
      </c>
      <c r="AS40" s="111">
        <v>3315.2</v>
      </c>
      <c r="AT40" s="111">
        <v>50.85</v>
      </c>
      <c r="AU40" s="111">
        <v>3366.05</v>
      </c>
      <c r="AV40" s="83">
        <v>99</v>
      </c>
      <c r="AW40" s="83">
        <v>1384</v>
      </c>
      <c r="AX40" s="83" t="s">
        <v>1137</v>
      </c>
      <c r="AY40" s="107"/>
      <c r="AZ40" s="83"/>
      <c r="BA40" s="83"/>
      <c r="BB40" s="83" t="s">
        <v>1923</v>
      </c>
      <c r="BC40" s="83"/>
      <c r="BD40" s="107" t="s">
        <v>1412</v>
      </c>
      <c r="BE40" s="83">
        <v>37339</v>
      </c>
      <c r="BF40" s="38" t="s">
        <v>409</v>
      </c>
      <c r="BG40" s="83" t="s">
        <v>1965</v>
      </c>
      <c r="BH40" s="113" t="s">
        <v>2254</v>
      </c>
      <c r="BI40" s="38" t="s">
        <v>112</v>
      </c>
      <c r="BJ40" s="84">
        <v>45917</v>
      </c>
      <c r="BK40" s="83" t="s">
        <v>123</v>
      </c>
      <c r="BL40" s="38"/>
      <c r="BM40" s="114"/>
      <c r="BN40" s="115" t="s">
        <v>112</v>
      </c>
      <c r="BO40" s="83" t="s">
        <v>243</v>
      </c>
      <c r="BP40" s="83"/>
      <c r="BQ40" s="116" t="s">
        <v>112</v>
      </c>
      <c r="BR40" s="117"/>
    </row>
    <row r="41" spans="1:70" s="112" customFormat="1" ht="15" customHeight="1" x14ac:dyDescent="0.3">
      <c r="A41" s="83">
        <v>37</v>
      </c>
      <c r="B41" s="38" t="s">
        <v>261</v>
      </c>
      <c r="C41" s="38" t="s">
        <v>262</v>
      </c>
      <c r="D41" s="38" t="s">
        <v>247</v>
      </c>
      <c r="E41" s="38" t="s">
        <v>246</v>
      </c>
      <c r="F41" s="38" t="s">
        <v>246</v>
      </c>
      <c r="G41" s="83" t="s">
        <v>244</v>
      </c>
      <c r="H41" s="38" t="s">
        <v>245</v>
      </c>
      <c r="I41" s="83">
        <v>2686</v>
      </c>
      <c r="J41" s="38" t="s">
        <v>411</v>
      </c>
      <c r="K41" s="83">
        <v>2686</v>
      </c>
      <c r="L41" s="83" t="s">
        <v>264</v>
      </c>
      <c r="M41" s="38" t="s">
        <v>265</v>
      </c>
      <c r="N41" s="83">
        <v>3669</v>
      </c>
      <c r="O41" s="83" t="s">
        <v>412</v>
      </c>
      <c r="P41" s="83">
        <v>4312</v>
      </c>
      <c r="Q41" s="38" t="s">
        <v>413</v>
      </c>
      <c r="R41" s="38" t="s">
        <v>277</v>
      </c>
      <c r="S41" s="83" t="s">
        <v>414</v>
      </c>
      <c r="T41" s="83" t="s">
        <v>414</v>
      </c>
      <c r="U41" s="83" t="s">
        <v>286</v>
      </c>
      <c r="V41" s="83" t="s">
        <v>271</v>
      </c>
      <c r="W41" s="83">
        <v>0</v>
      </c>
      <c r="X41" s="38" t="s">
        <v>392</v>
      </c>
      <c r="Y41" s="83">
        <v>17848735</v>
      </c>
      <c r="Z41" s="38" t="s">
        <v>415</v>
      </c>
      <c r="AA41" s="107" t="s">
        <v>1237</v>
      </c>
      <c r="AB41" s="83">
        <v>36302</v>
      </c>
      <c r="AC41" s="107" t="s">
        <v>1132</v>
      </c>
      <c r="AD41" s="83">
        <v>52</v>
      </c>
      <c r="AE41" s="83" t="s">
        <v>303</v>
      </c>
      <c r="AF41" s="83" t="s">
        <v>1238</v>
      </c>
      <c r="AG41" s="107" t="s">
        <v>1239</v>
      </c>
      <c r="AH41" s="83" t="s">
        <v>1236</v>
      </c>
      <c r="AI41" s="107" t="s">
        <v>1237</v>
      </c>
      <c r="AJ41" s="83">
        <v>0</v>
      </c>
      <c r="AK41" s="83">
        <v>0</v>
      </c>
      <c r="AL41" s="107" t="s">
        <v>1143</v>
      </c>
      <c r="AM41" s="83">
        <v>34601.440000000002</v>
      </c>
      <c r="AN41" s="111">
        <v>19.260000000000002</v>
      </c>
      <c r="AO41" s="111">
        <v>34620.699999999997</v>
      </c>
      <c r="AP41" s="111">
        <v>1972.56</v>
      </c>
      <c r="AQ41" s="111">
        <v>0</v>
      </c>
      <c r="AR41" s="111">
        <v>1972.56</v>
      </c>
      <c r="AS41" s="111">
        <v>1973.08</v>
      </c>
      <c r="AT41" s="111">
        <v>0</v>
      </c>
      <c r="AU41" s="111">
        <v>1973.08</v>
      </c>
      <c r="AV41" s="83">
        <v>82</v>
      </c>
      <c r="AW41" s="83">
        <v>1501</v>
      </c>
      <c r="AX41" s="83" t="s">
        <v>1137</v>
      </c>
      <c r="AY41" s="107"/>
      <c r="AZ41" s="83"/>
      <c r="BA41" s="83"/>
      <c r="BB41" s="83" t="s">
        <v>1923</v>
      </c>
      <c r="BC41" s="83"/>
      <c r="BD41" s="107" t="s">
        <v>1924</v>
      </c>
      <c r="BE41" s="83">
        <v>36302</v>
      </c>
      <c r="BF41" s="38" t="s">
        <v>414</v>
      </c>
      <c r="BG41" s="83" t="s">
        <v>1966</v>
      </c>
      <c r="BH41" s="113" t="s">
        <v>2254</v>
      </c>
      <c r="BI41" s="38" t="s">
        <v>112</v>
      </c>
      <c r="BJ41" s="84">
        <v>45917</v>
      </c>
      <c r="BK41" s="83" t="s">
        <v>123</v>
      </c>
      <c r="BL41" s="38"/>
      <c r="BM41" s="114"/>
      <c r="BN41" s="115" t="s">
        <v>112</v>
      </c>
      <c r="BO41" s="83" t="s">
        <v>243</v>
      </c>
      <c r="BP41" s="83"/>
      <c r="BQ41" s="116" t="s">
        <v>112</v>
      </c>
      <c r="BR41" s="117"/>
    </row>
    <row r="42" spans="1:70" s="112" customFormat="1" ht="15" customHeight="1" x14ac:dyDescent="0.3">
      <c r="A42" s="83">
        <v>38</v>
      </c>
      <c r="B42" s="38" t="s">
        <v>261</v>
      </c>
      <c r="C42" s="38" t="s">
        <v>262</v>
      </c>
      <c r="D42" s="38" t="s">
        <v>247</v>
      </c>
      <c r="E42" s="38" t="s">
        <v>246</v>
      </c>
      <c r="F42" s="38" t="s">
        <v>246</v>
      </c>
      <c r="G42" s="83" t="s">
        <v>244</v>
      </c>
      <c r="H42" s="38" t="s">
        <v>245</v>
      </c>
      <c r="I42" s="83">
        <v>2686</v>
      </c>
      <c r="J42" s="38" t="s">
        <v>411</v>
      </c>
      <c r="K42" s="83">
        <v>2686</v>
      </c>
      <c r="L42" s="83" t="s">
        <v>264</v>
      </c>
      <c r="M42" s="38" t="s">
        <v>265</v>
      </c>
      <c r="N42" s="83">
        <v>3669</v>
      </c>
      <c r="O42" s="83" t="s">
        <v>412</v>
      </c>
      <c r="P42" s="83">
        <v>4312</v>
      </c>
      <c r="Q42" s="38" t="s">
        <v>413</v>
      </c>
      <c r="R42" s="38" t="s">
        <v>268</v>
      </c>
      <c r="S42" s="83" t="s">
        <v>416</v>
      </c>
      <c r="T42" s="83" t="s">
        <v>416</v>
      </c>
      <c r="U42" s="83" t="s">
        <v>286</v>
      </c>
      <c r="V42" s="83" t="s">
        <v>271</v>
      </c>
      <c r="W42" s="83">
        <v>0</v>
      </c>
      <c r="X42" s="38" t="s">
        <v>417</v>
      </c>
      <c r="Y42" s="83">
        <v>17848805</v>
      </c>
      <c r="Z42" s="38" t="s">
        <v>418</v>
      </c>
      <c r="AA42" s="107" t="s">
        <v>1237</v>
      </c>
      <c r="AB42" s="83">
        <v>36302</v>
      </c>
      <c r="AC42" s="107" t="s">
        <v>1132</v>
      </c>
      <c r="AD42" s="83">
        <v>52</v>
      </c>
      <c r="AE42" s="83" t="s">
        <v>303</v>
      </c>
      <c r="AF42" s="83" t="s">
        <v>1238</v>
      </c>
      <c r="AG42" s="107" t="s">
        <v>1239</v>
      </c>
      <c r="AH42" s="83" t="s">
        <v>1236</v>
      </c>
      <c r="AI42" s="107" t="s">
        <v>1237</v>
      </c>
      <c r="AJ42" s="83">
        <v>1130</v>
      </c>
      <c r="AK42" s="83">
        <v>1130</v>
      </c>
      <c r="AL42" s="107" t="s">
        <v>1143</v>
      </c>
      <c r="AM42" s="83">
        <v>31707.23</v>
      </c>
      <c r="AN42" s="111">
        <v>295</v>
      </c>
      <c r="AO42" s="111">
        <v>32002.23</v>
      </c>
      <c r="AP42" s="111">
        <v>4714.25</v>
      </c>
      <c r="AQ42" s="111">
        <v>180.68</v>
      </c>
      <c r="AR42" s="111">
        <v>4894.93</v>
      </c>
      <c r="AS42" s="111">
        <v>4668.7700000000004</v>
      </c>
      <c r="AT42" s="111">
        <v>180.68</v>
      </c>
      <c r="AU42" s="111">
        <v>4849.45</v>
      </c>
      <c r="AV42" s="83">
        <v>48</v>
      </c>
      <c r="AW42" s="83">
        <v>1373</v>
      </c>
      <c r="AX42" s="83" t="s">
        <v>1137</v>
      </c>
      <c r="AY42" s="107"/>
      <c r="AZ42" s="83"/>
      <c r="BA42" s="83"/>
      <c r="BB42" s="83" t="s">
        <v>1923</v>
      </c>
      <c r="BC42" s="83"/>
      <c r="BD42" s="107" t="s">
        <v>1924</v>
      </c>
      <c r="BE42" s="83">
        <v>36302</v>
      </c>
      <c r="BF42" s="38" t="s">
        <v>416</v>
      </c>
      <c r="BG42" s="83" t="s">
        <v>1967</v>
      </c>
      <c r="BH42" s="113" t="s">
        <v>2254</v>
      </c>
      <c r="BI42" s="38" t="s">
        <v>112</v>
      </c>
      <c r="BJ42" s="84">
        <v>45917</v>
      </c>
      <c r="BK42" s="83" t="s">
        <v>123</v>
      </c>
      <c r="BL42" s="38"/>
      <c r="BM42" s="114"/>
      <c r="BN42" s="115" t="s">
        <v>112</v>
      </c>
      <c r="BO42" s="83" t="s">
        <v>243</v>
      </c>
      <c r="BP42" s="83"/>
      <c r="BQ42" s="116" t="s">
        <v>112</v>
      </c>
      <c r="BR42" s="117"/>
    </row>
    <row r="43" spans="1:70" s="112" customFormat="1" ht="15" customHeight="1" x14ac:dyDescent="0.3">
      <c r="A43" s="83">
        <v>39</v>
      </c>
      <c r="B43" s="38" t="s">
        <v>261</v>
      </c>
      <c r="C43" s="38" t="s">
        <v>262</v>
      </c>
      <c r="D43" s="38" t="s">
        <v>247</v>
      </c>
      <c r="E43" s="38" t="s">
        <v>246</v>
      </c>
      <c r="F43" s="38" t="s">
        <v>246</v>
      </c>
      <c r="G43" s="83" t="s">
        <v>244</v>
      </c>
      <c r="H43" s="38" t="s">
        <v>245</v>
      </c>
      <c r="I43" s="83">
        <v>1146</v>
      </c>
      <c r="J43" s="38" t="s">
        <v>274</v>
      </c>
      <c r="K43" s="83">
        <v>1146</v>
      </c>
      <c r="L43" s="83" t="s">
        <v>264</v>
      </c>
      <c r="M43" s="38" t="s">
        <v>265</v>
      </c>
      <c r="N43" s="83">
        <v>3071</v>
      </c>
      <c r="O43" s="83" t="s">
        <v>419</v>
      </c>
      <c r="P43" s="83">
        <v>4462</v>
      </c>
      <c r="Q43" s="38" t="s">
        <v>420</v>
      </c>
      <c r="R43" s="38" t="s">
        <v>268</v>
      </c>
      <c r="S43" s="83" t="s">
        <v>421</v>
      </c>
      <c r="T43" s="83" t="s">
        <v>421</v>
      </c>
      <c r="U43" s="83" t="s">
        <v>286</v>
      </c>
      <c r="V43" s="83" t="s">
        <v>271</v>
      </c>
      <c r="W43" s="83">
        <v>0</v>
      </c>
      <c r="X43" s="38" t="s">
        <v>294</v>
      </c>
      <c r="Y43" s="83">
        <v>18018856</v>
      </c>
      <c r="Z43" s="38" t="s">
        <v>422</v>
      </c>
      <c r="AA43" s="107" t="s">
        <v>1240</v>
      </c>
      <c r="AB43" s="83">
        <v>37339</v>
      </c>
      <c r="AC43" s="107" t="s">
        <v>1139</v>
      </c>
      <c r="AD43" s="83">
        <v>52</v>
      </c>
      <c r="AE43" s="83" t="s">
        <v>303</v>
      </c>
      <c r="AF43" s="83" t="s">
        <v>1234</v>
      </c>
      <c r="AG43" s="107" t="s">
        <v>1241</v>
      </c>
      <c r="AH43" s="83" t="s">
        <v>1236</v>
      </c>
      <c r="AI43" s="107" t="s">
        <v>1240</v>
      </c>
      <c r="AJ43" s="83">
        <v>1160</v>
      </c>
      <c r="AK43" s="83">
        <v>1160</v>
      </c>
      <c r="AL43" s="107" t="s">
        <v>1143</v>
      </c>
      <c r="AM43" s="83">
        <v>20216.73</v>
      </c>
      <c r="AN43" s="111">
        <v>696.95</v>
      </c>
      <c r="AO43" s="111">
        <v>20913.68</v>
      </c>
      <c r="AP43" s="111">
        <v>19242.189999999999</v>
      </c>
      <c r="AQ43" s="111">
        <v>4130.78</v>
      </c>
      <c r="AR43" s="111">
        <v>23372.97</v>
      </c>
      <c r="AS43" s="111">
        <v>18837.27</v>
      </c>
      <c r="AT43" s="111">
        <v>4130.78</v>
      </c>
      <c r="AU43" s="111">
        <v>22968.05</v>
      </c>
      <c r="AV43" s="83">
        <v>48</v>
      </c>
      <c r="AW43" s="83">
        <v>1369</v>
      </c>
      <c r="AX43" s="83" t="s">
        <v>1137</v>
      </c>
      <c r="AY43" s="107"/>
      <c r="AZ43" s="83"/>
      <c r="BA43" s="83"/>
      <c r="BB43" s="83" t="s">
        <v>1923</v>
      </c>
      <c r="BC43" s="83"/>
      <c r="BD43" s="107" t="s">
        <v>1924</v>
      </c>
      <c r="BE43" s="83">
        <v>37339</v>
      </c>
      <c r="BF43" s="38" t="s">
        <v>421</v>
      </c>
      <c r="BG43" s="83" t="s">
        <v>1968</v>
      </c>
      <c r="BH43" s="113" t="s">
        <v>2254</v>
      </c>
      <c r="BI43" s="38" t="s">
        <v>112</v>
      </c>
      <c r="BJ43" s="84">
        <v>45917</v>
      </c>
      <c r="BK43" s="83" t="s">
        <v>123</v>
      </c>
      <c r="BL43" s="38"/>
      <c r="BM43" s="114"/>
      <c r="BN43" s="115" t="s">
        <v>112</v>
      </c>
      <c r="BO43" s="83" t="s">
        <v>243</v>
      </c>
      <c r="BP43" s="83"/>
      <c r="BQ43" s="116" t="s">
        <v>112</v>
      </c>
      <c r="BR43" s="117"/>
    </row>
    <row r="44" spans="1:70" s="112" customFormat="1" ht="15" customHeight="1" x14ac:dyDescent="0.3">
      <c r="A44" s="83">
        <v>40</v>
      </c>
      <c r="B44" s="38" t="s">
        <v>261</v>
      </c>
      <c r="C44" s="38" t="s">
        <v>262</v>
      </c>
      <c r="D44" s="38" t="s">
        <v>247</v>
      </c>
      <c r="E44" s="38" t="s">
        <v>246</v>
      </c>
      <c r="F44" s="38" t="s">
        <v>246</v>
      </c>
      <c r="G44" s="83" t="s">
        <v>244</v>
      </c>
      <c r="H44" s="38" t="s">
        <v>245</v>
      </c>
      <c r="I44" s="83">
        <v>1155</v>
      </c>
      <c r="J44" s="38" t="s">
        <v>347</v>
      </c>
      <c r="K44" s="83">
        <v>1155</v>
      </c>
      <c r="L44" s="83" t="s">
        <v>264</v>
      </c>
      <c r="M44" s="38" t="s">
        <v>265</v>
      </c>
      <c r="N44" s="83">
        <v>3950</v>
      </c>
      <c r="O44" s="83" t="s">
        <v>423</v>
      </c>
      <c r="P44" s="83">
        <v>4653</v>
      </c>
      <c r="Q44" s="38" t="s">
        <v>424</v>
      </c>
      <c r="R44" s="38" t="s">
        <v>268</v>
      </c>
      <c r="S44" s="83" t="s">
        <v>425</v>
      </c>
      <c r="T44" s="83" t="s">
        <v>425</v>
      </c>
      <c r="U44" s="83" t="s">
        <v>270</v>
      </c>
      <c r="V44" s="83" t="s">
        <v>271</v>
      </c>
      <c r="W44" s="83">
        <v>0</v>
      </c>
      <c r="X44" s="38" t="s">
        <v>426</v>
      </c>
      <c r="Y44" s="83">
        <v>18109962</v>
      </c>
      <c r="Z44" s="38" t="s">
        <v>427</v>
      </c>
      <c r="AA44" s="107" t="s">
        <v>1242</v>
      </c>
      <c r="AB44" s="83">
        <v>51860</v>
      </c>
      <c r="AC44" s="107" t="s">
        <v>1168</v>
      </c>
      <c r="AD44" s="83">
        <v>52</v>
      </c>
      <c r="AE44" s="83" t="s">
        <v>1160</v>
      </c>
      <c r="AF44" s="83" t="s">
        <v>1243</v>
      </c>
      <c r="AG44" s="107" t="s">
        <v>1244</v>
      </c>
      <c r="AH44" s="83" t="s">
        <v>1148</v>
      </c>
      <c r="AI44" s="107" t="s">
        <v>1242</v>
      </c>
      <c r="AJ44" s="83">
        <v>1615</v>
      </c>
      <c r="AK44" s="83">
        <v>1615</v>
      </c>
      <c r="AL44" s="107" t="s">
        <v>1158</v>
      </c>
      <c r="AM44" s="83">
        <v>41212.699999999997</v>
      </c>
      <c r="AN44" s="111">
        <v>3024</v>
      </c>
      <c r="AO44" s="111">
        <v>44236.7</v>
      </c>
      <c r="AP44" s="111">
        <v>10981.38</v>
      </c>
      <c r="AQ44" s="111">
        <v>721.99</v>
      </c>
      <c r="AR44" s="111">
        <v>11703.37</v>
      </c>
      <c r="AS44" s="111">
        <v>10821.3</v>
      </c>
      <c r="AT44" s="111">
        <v>721.99</v>
      </c>
      <c r="AU44" s="111">
        <v>11543.29</v>
      </c>
      <c r="AV44" s="83">
        <v>48</v>
      </c>
      <c r="AW44" s="83">
        <v>1163</v>
      </c>
      <c r="AX44" s="83" t="s">
        <v>1137</v>
      </c>
      <c r="AY44" s="107"/>
      <c r="AZ44" s="83"/>
      <c r="BA44" s="83"/>
      <c r="BB44" s="83" t="s">
        <v>1923</v>
      </c>
      <c r="BC44" s="83"/>
      <c r="BD44" s="107" t="s">
        <v>1925</v>
      </c>
      <c r="BE44" s="83">
        <v>51860</v>
      </c>
      <c r="BF44" s="38" t="s">
        <v>425</v>
      </c>
      <c r="BG44" s="83" t="s">
        <v>1969</v>
      </c>
      <c r="BH44" s="113" t="s">
        <v>2254</v>
      </c>
      <c r="BI44" s="38" t="s">
        <v>112</v>
      </c>
      <c r="BJ44" s="84">
        <v>45917</v>
      </c>
      <c r="BK44" s="83" t="s">
        <v>123</v>
      </c>
      <c r="BL44" s="38"/>
      <c r="BM44" s="114"/>
      <c r="BN44" s="115" t="s">
        <v>112</v>
      </c>
      <c r="BO44" s="83" t="s">
        <v>243</v>
      </c>
      <c r="BP44" s="83"/>
      <c r="BQ44" s="116" t="s">
        <v>112</v>
      </c>
      <c r="BR44" s="117"/>
    </row>
    <row r="45" spans="1:70" s="112" customFormat="1" ht="15" customHeight="1" x14ac:dyDescent="0.3">
      <c r="A45" s="83">
        <v>41</v>
      </c>
      <c r="B45" s="38" t="s">
        <v>261</v>
      </c>
      <c r="C45" s="38" t="s">
        <v>262</v>
      </c>
      <c r="D45" s="38" t="s">
        <v>247</v>
      </c>
      <c r="E45" s="38" t="s">
        <v>246</v>
      </c>
      <c r="F45" s="38" t="s">
        <v>246</v>
      </c>
      <c r="G45" s="83" t="s">
        <v>244</v>
      </c>
      <c r="H45" s="38" t="s">
        <v>245</v>
      </c>
      <c r="I45" s="83">
        <v>1155</v>
      </c>
      <c r="J45" s="38" t="s">
        <v>347</v>
      </c>
      <c r="K45" s="83">
        <v>1155</v>
      </c>
      <c r="L45" s="83" t="s">
        <v>264</v>
      </c>
      <c r="M45" s="38" t="s">
        <v>265</v>
      </c>
      <c r="N45" s="83">
        <v>3950</v>
      </c>
      <c r="O45" s="83" t="s">
        <v>423</v>
      </c>
      <c r="P45" s="83">
        <v>4653</v>
      </c>
      <c r="Q45" s="38" t="s">
        <v>424</v>
      </c>
      <c r="R45" s="38" t="s">
        <v>277</v>
      </c>
      <c r="S45" s="83" t="s">
        <v>428</v>
      </c>
      <c r="T45" s="83" t="s">
        <v>428</v>
      </c>
      <c r="U45" s="83" t="s">
        <v>279</v>
      </c>
      <c r="V45" s="83" t="s">
        <v>271</v>
      </c>
      <c r="W45" s="83">
        <v>0</v>
      </c>
      <c r="X45" s="38" t="s">
        <v>301</v>
      </c>
      <c r="Y45" s="83">
        <v>18109991</v>
      </c>
      <c r="Z45" s="38" t="s">
        <v>351</v>
      </c>
      <c r="AA45" s="107" t="s">
        <v>1242</v>
      </c>
      <c r="AB45" s="83">
        <v>37339</v>
      </c>
      <c r="AC45" s="107" t="s">
        <v>1168</v>
      </c>
      <c r="AD45" s="83">
        <v>52</v>
      </c>
      <c r="AE45" s="83" t="s">
        <v>303</v>
      </c>
      <c r="AF45" s="83" t="s">
        <v>1245</v>
      </c>
      <c r="AG45" s="107" t="s">
        <v>1244</v>
      </c>
      <c r="AH45" s="83" t="s">
        <v>1236</v>
      </c>
      <c r="AI45" s="107" t="s">
        <v>1242</v>
      </c>
      <c r="AJ45" s="83">
        <v>905</v>
      </c>
      <c r="AK45" s="83">
        <v>905</v>
      </c>
      <c r="AL45" s="107" t="s">
        <v>1143</v>
      </c>
      <c r="AM45" s="83">
        <v>36163.14</v>
      </c>
      <c r="AN45" s="111">
        <v>252</v>
      </c>
      <c r="AO45" s="111">
        <v>36415.14</v>
      </c>
      <c r="AP45" s="111">
        <v>1283.8599999999999</v>
      </c>
      <c r="AQ45" s="111">
        <v>4</v>
      </c>
      <c r="AR45" s="111">
        <v>1287.8599999999999</v>
      </c>
      <c r="AS45" s="111">
        <v>1175.8599999999999</v>
      </c>
      <c r="AT45" s="111">
        <v>4</v>
      </c>
      <c r="AU45" s="111">
        <v>1179.8599999999999</v>
      </c>
      <c r="AV45" s="83">
        <v>97</v>
      </c>
      <c r="AW45" s="83">
        <v>1350</v>
      </c>
      <c r="AX45" s="83" t="s">
        <v>1137</v>
      </c>
      <c r="AY45" s="107"/>
      <c r="AZ45" s="83"/>
      <c r="BA45" s="83"/>
      <c r="BB45" s="83" t="s">
        <v>1923</v>
      </c>
      <c r="BC45" s="83"/>
      <c r="BD45" s="107" t="s">
        <v>1924</v>
      </c>
      <c r="BE45" s="83">
        <v>37339</v>
      </c>
      <c r="BF45" s="38" t="s">
        <v>428</v>
      </c>
      <c r="BG45" s="83" t="s">
        <v>1970</v>
      </c>
      <c r="BH45" s="113" t="s">
        <v>2254</v>
      </c>
      <c r="BI45" s="38" t="s">
        <v>112</v>
      </c>
      <c r="BJ45" s="84">
        <v>45917</v>
      </c>
      <c r="BK45" s="83" t="s">
        <v>123</v>
      </c>
      <c r="BL45" s="38"/>
      <c r="BM45" s="114"/>
      <c r="BN45" s="115" t="s">
        <v>112</v>
      </c>
      <c r="BO45" s="83" t="s">
        <v>243</v>
      </c>
      <c r="BP45" s="83"/>
      <c r="BQ45" s="116" t="s">
        <v>112</v>
      </c>
      <c r="BR45" s="117"/>
    </row>
    <row r="46" spans="1:70" s="112" customFormat="1" ht="15" customHeight="1" x14ac:dyDescent="0.3">
      <c r="A46" s="83">
        <v>42</v>
      </c>
      <c r="B46" s="38" t="s">
        <v>261</v>
      </c>
      <c r="C46" s="38" t="s">
        <v>262</v>
      </c>
      <c r="D46" s="38" t="s">
        <v>247</v>
      </c>
      <c r="E46" s="38" t="s">
        <v>246</v>
      </c>
      <c r="F46" s="38" t="s">
        <v>246</v>
      </c>
      <c r="G46" s="83" t="s">
        <v>244</v>
      </c>
      <c r="H46" s="38" t="s">
        <v>245</v>
      </c>
      <c r="I46" s="83">
        <v>1155</v>
      </c>
      <c r="J46" s="38" t="s">
        <v>347</v>
      </c>
      <c r="K46" s="83">
        <v>1155</v>
      </c>
      <c r="L46" s="83" t="s">
        <v>264</v>
      </c>
      <c r="M46" s="38" t="s">
        <v>265</v>
      </c>
      <c r="N46" s="83">
        <v>3950</v>
      </c>
      <c r="O46" s="83" t="s">
        <v>423</v>
      </c>
      <c r="P46" s="83">
        <v>4653</v>
      </c>
      <c r="Q46" s="38" t="s">
        <v>424</v>
      </c>
      <c r="R46" s="38" t="s">
        <v>277</v>
      </c>
      <c r="S46" s="83" t="s">
        <v>429</v>
      </c>
      <c r="T46" s="83" t="s">
        <v>429</v>
      </c>
      <c r="U46" s="83" t="s">
        <v>286</v>
      </c>
      <c r="V46" s="83" t="s">
        <v>271</v>
      </c>
      <c r="W46" s="83">
        <v>0</v>
      </c>
      <c r="X46" s="38" t="s">
        <v>334</v>
      </c>
      <c r="Y46" s="83">
        <v>18171025</v>
      </c>
      <c r="Z46" s="38" t="s">
        <v>430</v>
      </c>
      <c r="AA46" s="107" t="s">
        <v>1246</v>
      </c>
      <c r="AB46" s="83">
        <v>51860</v>
      </c>
      <c r="AC46" s="107" t="s">
        <v>1168</v>
      </c>
      <c r="AD46" s="83">
        <v>52</v>
      </c>
      <c r="AE46" s="83" t="s">
        <v>1206</v>
      </c>
      <c r="AF46" s="83" t="s">
        <v>1247</v>
      </c>
      <c r="AG46" s="107" t="s">
        <v>1248</v>
      </c>
      <c r="AH46" s="83" t="s">
        <v>1148</v>
      </c>
      <c r="AI46" s="107" t="s">
        <v>1246</v>
      </c>
      <c r="AJ46" s="83">
        <v>1260</v>
      </c>
      <c r="AK46" s="83">
        <v>1260</v>
      </c>
      <c r="AL46" s="107" t="s">
        <v>1143</v>
      </c>
      <c r="AM46" s="83">
        <v>47229.42</v>
      </c>
      <c r="AN46" s="111">
        <v>445</v>
      </c>
      <c r="AO46" s="111">
        <v>47674.42</v>
      </c>
      <c r="AP46" s="111">
        <v>4786.58</v>
      </c>
      <c r="AQ46" s="111">
        <v>73</v>
      </c>
      <c r="AR46" s="111">
        <v>4859.58</v>
      </c>
      <c r="AS46" s="111">
        <v>4630.58</v>
      </c>
      <c r="AT46" s="111">
        <v>73</v>
      </c>
      <c r="AU46" s="111">
        <v>4703.58</v>
      </c>
      <c r="AV46" s="83">
        <v>97</v>
      </c>
      <c r="AW46" s="83">
        <v>1357</v>
      </c>
      <c r="AX46" s="83" t="s">
        <v>1137</v>
      </c>
      <c r="AY46" s="107"/>
      <c r="AZ46" s="83"/>
      <c r="BA46" s="83"/>
      <c r="BB46" s="83" t="s">
        <v>1923</v>
      </c>
      <c r="BC46" s="83"/>
      <c r="BD46" s="107" t="s">
        <v>1924</v>
      </c>
      <c r="BE46" s="83">
        <v>51860</v>
      </c>
      <c r="BF46" s="38" t="s">
        <v>429</v>
      </c>
      <c r="BG46" s="83" t="s">
        <v>1971</v>
      </c>
      <c r="BH46" s="113" t="s">
        <v>2254</v>
      </c>
      <c r="BI46" s="38" t="s">
        <v>112</v>
      </c>
      <c r="BJ46" s="84">
        <v>45918</v>
      </c>
      <c r="BK46" s="83" t="s">
        <v>123</v>
      </c>
      <c r="BL46" s="38"/>
      <c r="BM46" s="114"/>
      <c r="BN46" s="115" t="s">
        <v>112</v>
      </c>
      <c r="BO46" s="83" t="s">
        <v>243</v>
      </c>
      <c r="BP46" s="83"/>
      <c r="BQ46" s="116" t="s">
        <v>112</v>
      </c>
      <c r="BR46" s="117"/>
    </row>
    <row r="47" spans="1:70" s="112" customFormat="1" ht="15" customHeight="1" x14ac:dyDescent="0.3">
      <c r="A47" s="83">
        <v>43</v>
      </c>
      <c r="B47" s="38" t="s">
        <v>261</v>
      </c>
      <c r="C47" s="38" t="s">
        <v>262</v>
      </c>
      <c r="D47" s="38" t="s">
        <v>247</v>
      </c>
      <c r="E47" s="38" t="s">
        <v>246</v>
      </c>
      <c r="F47" s="38" t="s">
        <v>246</v>
      </c>
      <c r="G47" s="83" t="s">
        <v>244</v>
      </c>
      <c r="H47" s="38" t="s">
        <v>245</v>
      </c>
      <c r="I47" s="83">
        <v>1155</v>
      </c>
      <c r="J47" s="38" t="s">
        <v>347</v>
      </c>
      <c r="K47" s="83">
        <v>1155</v>
      </c>
      <c r="L47" s="83" t="s">
        <v>264</v>
      </c>
      <c r="M47" s="38" t="s">
        <v>265</v>
      </c>
      <c r="N47" s="83">
        <v>3950</v>
      </c>
      <c r="O47" s="83" t="s">
        <v>423</v>
      </c>
      <c r="P47" s="83">
        <v>4653</v>
      </c>
      <c r="Q47" s="38" t="s">
        <v>424</v>
      </c>
      <c r="R47" s="38" t="s">
        <v>277</v>
      </c>
      <c r="S47" s="83" t="s">
        <v>431</v>
      </c>
      <c r="T47" s="83" t="s">
        <v>431</v>
      </c>
      <c r="U47" s="83" t="s">
        <v>286</v>
      </c>
      <c r="V47" s="83" t="s">
        <v>271</v>
      </c>
      <c r="W47" s="83">
        <v>0</v>
      </c>
      <c r="X47" s="38" t="s">
        <v>432</v>
      </c>
      <c r="Y47" s="83">
        <v>18182572</v>
      </c>
      <c r="Z47" s="38" t="s">
        <v>433</v>
      </c>
      <c r="AA47" s="107" t="s">
        <v>1246</v>
      </c>
      <c r="AB47" s="83">
        <v>51860</v>
      </c>
      <c r="AC47" s="107" t="s">
        <v>1168</v>
      </c>
      <c r="AD47" s="83">
        <v>52</v>
      </c>
      <c r="AE47" s="83" t="s">
        <v>383</v>
      </c>
      <c r="AF47" s="83" t="s">
        <v>1249</v>
      </c>
      <c r="AG47" s="107" t="s">
        <v>1248</v>
      </c>
      <c r="AH47" s="83" t="s">
        <v>1135</v>
      </c>
      <c r="AI47" s="107" t="s">
        <v>1246</v>
      </c>
      <c r="AJ47" s="83">
        <v>1260</v>
      </c>
      <c r="AK47" s="83">
        <v>1260</v>
      </c>
      <c r="AL47" s="107" t="s">
        <v>1143</v>
      </c>
      <c r="AM47" s="83">
        <v>47778.42</v>
      </c>
      <c r="AN47" s="111">
        <v>319</v>
      </c>
      <c r="AO47" s="111">
        <v>48097.42</v>
      </c>
      <c r="AP47" s="111">
        <v>4232.58</v>
      </c>
      <c r="AQ47" s="111">
        <v>57</v>
      </c>
      <c r="AR47" s="111">
        <v>4289.58</v>
      </c>
      <c r="AS47" s="111">
        <v>4081.58</v>
      </c>
      <c r="AT47" s="111">
        <v>57</v>
      </c>
      <c r="AU47" s="111">
        <v>4138.58</v>
      </c>
      <c r="AV47" s="83">
        <v>97</v>
      </c>
      <c r="AW47" s="83">
        <v>1371</v>
      </c>
      <c r="AX47" s="83" t="s">
        <v>1137</v>
      </c>
      <c r="AY47" s="107"/>
      <c r="AZ47" s="83"/>
      <c r="BA47" s="83"/>
      <c r="BB47" s="83" t="s">
        <v>1923</v>
      </c>
      <c r="BC47" s="83"/>
      <c r="BD47" s="107" t="s">
        <v>1924</v>
      </c>
      <c r="BE47" s="83">
        <v>51860</v>
      </c>
      <c r="BF47" s="38" t="s">
        <v>431</v>
      </c>
      <c r="BG47" s="83" t="s">
        <v>1972</v>
      </c>
      <c r="BH47" s="113" t="s">
        <v>2254</v>
      </c>
      <c r="BI47" s="38" t="s">
        <v>112</v>
      </c>
      <c r="BJ47" s="84">
        <v>45918</v>
      </c>
      <c r="BK47" s="83" t="s">
        <v>123</v>
      </c>
      <c r="BL47" s="38"/>
      <c r="BM47" s="114"/>
      <c r="BN47" s="115" t="s">
        <v>112</v>
      </c>
      <c r="BO47" s="83" t="s">
        <v>243</v>
      </c>
      <c r="BP47" s="83"/>
      <c r="BQ47" s="116" t="s">
        <v>112</v>
      </c>
      <c r="BR47" s="117"/>
    </row>
    <row r="48" spans="1:70" s="112" customFormat="1" ht="15" customHeight="1" x14ac:dyDescent="0.3">
      <c r="A48" s="83">
        <v>44</v>
      </c>
      <c r="B48" s="38" t="s">
        <v>261</v>
      </c>
      <c r="C48" s="38" t="s">
        <v>262</v>
      </c>
      <c r="D48" s="38" t="s">
        <v>247</v>
      </c>
      <c r="E48" s="38" t="s">
        <v>246</v>
      </c>
      <c r="F48" s="38" t="s">
        <v>246</v>
      </c>
      <c r="G48" s="83" t="s">
        <v>244</v>
      </c>
      <c r="H48" s="38" t="s">
        <v>245</v>
      </c>
      <c r="I48" s="83">
        <v>1020</v>
      </c>
      <c r="J48" s="38" t="s">
        <v>317</v>
      </c>
      <c r="K48" s="83">
        <v>1020</v>
      </c>
      <c r="L48" s="83" t="s">
        <v>264</v>
      </c>
      <c r="M48" s="38" t="s">
        <v>265</v>
      </c>
      <c r="N48" s="83">
        <v>3362</v>
      </c>
      <c r="O48" s="83" t="s">
        <v>387</v>
      </c>
      <c r="P48" s="83">
        <v>4794</v>
      </c>
      <c r="Q48" s="38" t="s">
        <v>434</v>
      </c>
      <c r="R48" s="38" t="s">
        <v>277</v>
      </c>
      <c r="S48" s="83" t="s">
        <v>435</v>
      </c>
      <c r="T48" s="83" t="s">
        <v>435</v>
      </c>
      <c r="U48" s="83" t="s">
        <v>270</v>
      </c>
      <c r="V48" s="83" t="s">
        <v>271</v>
      </c>
      <c r="W48" s="83">
        <v>0</v>
      </c>
      <c r="X48" s="38" t="s">
        <v>272</v>
      </c>
      <c r="Y48" s="83">
        <v>18246347</v>
      </c>
      <c r="Z48" s="38" t="s">
        <v>436</v>
      </c>
      <c r="AA48" s="107" t="s">
        <v>1250</v>
      </c>
      <c r="AB48" s="83">
        <v>51860</v>
      </c>
      <c r="AC48" s="107" t="s">
        <v>1145</v>
      </c>
      <c r="AD48" s="83">
        <v>52</v>
      </c>
      <c r="AE48" s="83" t="s">
        <v>383</v>
      </c>
      <c r="AF48" s="83" t="s">
        <v>1251</v>
      </c>
      <c r="AG48" s="107" t="s">
        <v>1252</v>
      </c>
      <c r="AH48" s="83" t="s">
        <v>1148</v>
      </c>
      <c r="AI48" s="107" t="s">
        <v>1250</v>
      </c>
      <c r="AJ48" s="83">
        <v>1260</v>
      </c>
      <c r="AK48" s="83">
        <v>1260</v>
      </c>
      <c r="AL48" s="107" t="s">
        <v>1143</v>
      </c>
      <c r="AM48" s="83">
        <v>48947.199999999997</v>
      </c>
      <c r="AN48" s="111">
        <v>432</v>
      </c>
      <c r="AO48" s="111">
        <v>49379.199999999997</v>
      </c>
      <c r="AP48" s="111">
        <v>3169.8</v>
      </c>
      <c r="AQ48" s="111">
        <v>22.96</v>
      </c>
      <c r="AR48" s="111">
        <v>3192.76</v>
      </c>
      <c r="AS48" s="111">
        <v>2912.8</v>
      </c>
      <c r="AT48" s="111">
        <v>22.96</v>
      </c>
      <c r="AU48" s="111">
        <v>2935.76</v>
      </c>
      <c r="AV48" s="83">
        <v>101</v>
      </c>
      <c r="AW48" s="83">
        <v>1354</v>
      </c>
      <c r="AX48" s="83" t="s">
        <v>1137</v>
      </c>
      <c r="AY48" s="107"/>
      <c r="AZ48" s="83"/>
      <c r="BA48" s="83"/>
      <c r="BB48" s="83" t="s">
        <v>1923</v>
      </c>
      <c r="BC48" s="83"/>
      <c r="BD48" s="107" t="s">
        <v>1924</v>
      </c>
      <c r="BE48" s="83">
        <v>51860</v>
      </c>
      <c r="BF48" s="38" t="s">
        <v>435</v>
      </c>
      <c r="BG48" s="83" t="s">
        <v>1973</v>
      </c>
      <c r="BH48" s="113" t="s">
        <v>2254</v>
      </c>
      <c r="BI48" s="38" t="s">
        <v>112</v>
      </c>
      <c r="BJ48" s="84">
        <v>45918</v>
      </c>
      <c r="BK48" s="83" t="s">
        <v>123</v>
      </c>
      <c r="BL48" s="38"/>
      <c r="BM48" s="114"/>
      <c r="BN48" s="115" t="s">
        <v>112</v>
      </c>
      <c r="BO48" s="83" t="s">
        <v>243</v>
      </c>
      <c r="BP48" s="83"/>
      <c r="BQ48" s="116" t="s">
        <v>112</v>
      </c>
      <c r="BR48" s="117"/>
    </row>
    <row r="49" spans="1:70" s="112" customFormat="1" ht="15" customHeight="1" x14ac:dyDescent="0.3">
      <c r="A49" s="83">
        <v>45</v>
      </c>
      <c r="B49" s="38" t="s">
        <v>261</v>
      </c>
      <c r="C49" s="38" t="s">
        <v>262</v>
      </c>
      <c r="D49" s="38" t="s">
        <v>247</v>
      </c>
      <c r="E49" s="38" t="s">
        <v>246</v>
      </c>
      <c r="F49" s="38" t="s">
        <v>246</v>
      </c>
      <c r="G49" s="83" t="s">
        <v>244</v>
      </c>
      <c r="H49" s="38" t="s">
        <v>245</v>
      </c>
      <c r="I49" s="83">
        <v>1020</v>
      </c>
      <c r="J49" s="38" t="s">
        <v>317</v>
      </c>
      <c r="K49" s="83">
        <v>1020</v>
      </c>
      <c r="L49" s="83" t="s">
        <v>264</v>
      </c>
      <c r="M49" s="38" t="s">
        <v>265</v>
      </c>
      <c r="N49" s="83">
        <v>3362</v>
      </c>
      <c r="O49" s="83" t="s">
        <v>387</v>
      </c>
      <c r="P49" s="83">
        <v>4794</v>
      </c>
      <c r="Q49" s="38" t="s">
        <v>434</v>
      </c>
      <c r="R49" s="38" t="s">
        <v>277</v>
      </c>
      <c r="S49" s="83" t="s">
        <v>437</v>
      </c>
      <c r="T49" s="83" t="s">
        <v>437</v>
      </c>
      <c r="U49" s="83" t="s">
        <v>270</v>
      </c>
      <c r="V49" s="83" t="s">
        <v>271</v>
      </c>
      <c r="W49" s="83">
        <v>0</v>
      </c>
      <c r="X49" s="38" t="s">
        <v>301</v>
      </c>
      <c r="Y49" s="83">
        <v>18246833</v>
      </c>
      <c r="Z49" s="38" t="s">
        <v>438</v>
      </c>
      <c r="AA49" s="107" t="s">
        <v>1253</v>
      </c>
      <c r="AB49" s="83">
        <v>51860</v>
      </c>
      <c r="AC49" s="107" t="s">
        <v>1145</v>
      </c>
      <c r="AD49" s="83">
        <v>52</v>
      </c>
      <c r="AE49" s="83" t="s">
        <v>546</v>
      </c>
      <c r="AF49" s="83" t="s">
        <v>1254</v>
      </c>
      <c r="AG49" s="107" t="s">
        <v>1255</v>
      </c>
      <c r="AH49" s="83" t="s">
        <v>1148</v>
      </c>
      <c r="AI49" s="107" t="s">
        <v>1253</v>
      </c>
      <c r="AJ49" s="83">
        <v>1260</v>
      </c>
      <c r="AK49" s="83">
        <v>1260</v>
      </c>
      <c r="AL49" s="107" t="s">
        <v>1143</v>
      </c>
      <c r="AM49" s="83">
        <v>45927.98</v>
      </c>
      <c r="AN49" s="111">
        <v>625</v>
      </c>
      <c r="AO49" s="111">
        <v>46552.98</v>
      </c>
      <c r="AP49" s="111">
        <v>6204.02</v>
      </c>
      <c r="AQ49" s="111">
        <v>116</v>
      </c>
      <c r="AR49" s="111">
        <v>6320.02</v>
      </c>
      <c r="AS49" s="111">
        <v>5932.02</v>
      </c>
      <c r="AT49" s="111">
        <v>116</v>
      </c>
      <c r="AU49" s="111">
        <v>6048.02</v>
      </c>
      <c r="AV49" s="83">
        <v>103</v>
      </c>
      <c r="AW49" s="83">
        <v>1354</v>
      </c>
      <c r="AX49" s="83" t="s">
        <v>1137</v>
      </c>
      <c r="AY49" s="107"/>
      <c r="AZ49" s="83"/>
      <c r="BA49" s="83"/>
      <c r="BB49" s="83" t="s">
        <v>1923</v>
      </c>
      <c r="BC49" s="83"/>
      <c r="BD49" s="107" t="s">
        <v>1924</v>
      </c>
      <c r="BE49" s="83">
        <v>51860</v>
      </c>
      <c r="BF49" s="38" t="s">
        <v>437</v>
      </c>
      <c r="BG49" s="83" t="s">
        <v>1974</v>
      </c>
      <c r="BH49" s="113" t="s">
        <v>2254</v>
      </c>
      <c r="BI49" s="38" t="s">
        <v>112</v>
      </c>
      <c r="BJ49" s="84">
        <v>45918</v>
      </c>
      <c r="BK49" s="83" t="s">
        <v>123</v>
      </c>
      <c r="BL49" s="38"/>
      <c r="BM49" s="114"/>
      <c r="BN49" s="115" t="s">
        <v>112</v>
      </c>
      <c r="BO49" s="83" t="s">
        <v>243</v>
      </c>
      <c r="BP49" s="83"/>
      <c r="BQ49" s="116" t="s">
        <v>112</v>
      </c>
      <c r="BR49" s="117"/>
    </row>
    <row r="50" spans="1:70" s="112" customFormat="1" ht="15" customHeight="1" x14ac:dyDescent="0.3">
      <c r="A50" s="83">
        <v>46</v>
      </c>
      <c r="B50" s="38" t="s">
        <v>261</v>
      </c>
      <c r="C50" s="38" t="s">
        <v>262</v>
      </c>
      <c r="D50" s="38" t="s">
        <v>247</v>
      </c>
      <c r="E50" s="38" t="s">
        <v>246</v>
      </c>
      <c r="F50" s="38" t="s">
        <v>246</v>
      </c>
      <c r="G50" s="83" t="s">
        <v>244</v>
      </c>
      <c r="H50" s="38" t="s">
        <v>245</v>
      </c>
      <c r="I50" s="83">
        <v>1020</v>
      </c>
      <c r="J50" s="38" t="s">
        <v>317</v>
      </c>
      <c r="K50" s="83">
        <v>1020</v>
      </c>
      <c r="L50" s="83" t="s">
        <v>264</v>
      </c>
      <c r="M50" s="38" t="s">
        <v>265</v>
      </c>
      <c r="N50" s="83">
        <v>3362</v>
      </c>
      <c r="O50" s="83" t="s">
        <v>387</v>
      </c>
      <c r="P50" s="83">
        <v>4794</v>
      </c>
      <c r="Q50" s="38" t="s">
        <v>434</v>
      </c>
      <c r="R50" s="38" t="s">
        <v>277</v>
      </c>
      <c r="S50" s="83" t="s">
        <v>439</v>
      </c>
      <c r="T50" s="83" t="s">
        <v>439</v>
      </c>
      <c r="U50" s="83" t="s">
        <v>270</v>
      </c>
      <c r="V50" s="83" t="s">
        <v>271</v>
      </c>
      <c r="W50" s="83">
        <v>0</v>
      </c>
      <c r="X50" s="38" t="s">
        <v>440</v>
      </c>
      <c r="Y50" s="83">
        <v>18246995</v>
      </c>
      <c r="Z50" s="38" t="s">
        <v>441</v>
      </c>
      <c r="AA50" s="107" t="s">
        <v>1250</v>
      </c>
      <c r="AB50" s="83">
        <v>51860</v>
      </c>
      <c r="AC50" s="107" t="s">
        <v>1145</v>
      </c>
      <c r="AD50" s="83">
        <v>52</v>
      </c>
      <c r="AE50" s="83" t="s">
        <v>546</v>
      </c>
      <c r="AF50" s="83" t="s">
        <v>1256</v>
      </c>
      <c r="AG50" s="107" t="s">
        <v>1252</v>
      </c>
      <c r="AH50" s="83" t="s">
        <v>1148</v>
      </c>
      <c r="AI50" s="107" t="s">
        <v>1250</v>
      </c>
      <c r="AJ50" s="83">
        <v>1260</v>
      </c>
      <c r="AK50" s="83">
        <v>1260</v>
      </c>
      <c r="AL50" s="107" t="s">
        <v>1143</v>
      </c>
      <c r="AM50" s="83">
        <v>48452.22</v>
      </c>
      <c r="AN50" s="111">
        <v>578</v>
      </c>
      <c r="AO50" s="111">
        <v>49030.22</v>
      </c>
      <c r="AP50" s="111">
        <v>3673.78</v>
      </c>
      <c r="AQ50" s="111">
        <v>32.979999999999997</v>
      </c>
      <c r="AR50" s="111">
        <v>3706.76</v>
      </c>
      <c r="AS50" s="111">
        <v>3407.78</v>
      </c>
      <c r="AT50" s="111">
        <v>32.979999999999997</v>
      </c>
      <c r="AU50" s="111">
        <v>3440.76</v>
      </c>
      <c r="AV50" s="83">
        <v>102</v>
      </c>
      <c r="AW50" s="83">
        <v>1340</v>
      </c>
      <c r="AX50" s="83" t="s">
        <v>1137</v>
      </c>
      <c r="AY50" s="107"/>
      <c r="AZ50" s="83"/>
      <c r="BA50" s="83"/>
      <c r="BB50" s="83" t="s">
        <v>1923</v>
      </c>
      <c r="BC50" s="83"/>
      <c r="BD50" s="107" t="s">
        <v>1924</v>
      </c>
      <c r="BE50" s="83">
        <v>51860</v>
      </c>
      <c r="BF50" s="38" t="s">
        <v>439</v>
      </c>
      <c r="BG50" s="83" t="s">
        <v>1975</v>
      </c>
      <c r="BH50" s="113" t="s">
        <v>2254</v>
      </c>
      <c r="BI50" s="38" t="s">
        <v>112</v>
      </c>
      <c r="BJ50" s="84">
        <v>45918</v>
      </c>
      <c r="BK50" s="83" t="s">
        <v>123</v>
      </c>
      <c r="BL50" s="38"/>
      <c r="BM50" s="114"/>
      <c r="BN50" s="115" t="s">
        <v>112</v>
      </c>
      <c r="BO50" s="83" t="s">
        <v>243</v>
      </c>
      <c r="BP50" s="83"/>
      <c r="BQ50" s="116" t="s">
        <v>112</v>
      </c>
      <c r="BR50" s="117"/>
    </row>
    <row r="51" spans="1:70" s="112" customFormat="1" ht="15" customHeight="1" x14ac:dyDescent="0.3">
      <c r="A51" s="83">
        <v>47</v>
      </c>
      <c r="B51" s="38" t="s">
        <v>261</v>
      </c>
      <c r="C51" s="38" t="s">
        <v>262</v>
      </c>
      <c r="D51" s="38" t="s">
        <v>247</v>
      </c>
      <c r="E51" s="38" t="s">
        <v>246</v>
      </c>
      <c r="F51" s="38" t="s">
        <v>246</v>
      </c>
      <c r="G51" s="83" t="s">
        <v>244</v>
      </c>
      <c r="H51" s="38" t="s">
        <v>245</v>
      </c>
      <c r="I51" s="83">
        <v>3179</v>
      </c>
      <c r="J51" s="38" t="s">
        <v>358</v>
      </c>
      <c r="K51" s="83">
        <v>3179</v>
      </c>
      <c r="L51" s="83" t="s">
        <v>264</v>
      </c>
      <c r="M51" s="38" t="s">
        <v>265</v>
      </c>
      <c r="N51" s="83">
        <v>4487</v>
      </c>
      <c r="O51" s="83" t="s">
        <v>442</v>
      </c>
      <c r="P51" s="83">
        <v>5294</v>
      </c>
      <c r="Q51" s="38" t="s">
        <v>443</v>
      </c>
      <c r="R51" s="38" t="s">
        <v>268</v>
      </c>
      <c r="S51" s="83" t="s">
        <v>444</v>
      </c>
      <c r="T51" s="83" t="s">
        <v>444</v>
      </c>
      <c r="U51" s="83" t="s">
        <v>286</v>
      </c>
      <c r="V51" s="83" t="s">
        <v>271</v>
      </c>
      <c r="W51" s="83">
        <v>0</v>
      </c>
      <c r="X51" s="38" t="s">
        <v>445</v>
      </c>
      <c r="Y51" s="83">
        <v>18431437</v>
      </c>
      <c r="Z51" s="38" t="s">
        <v>446</v>
      </c>
      <c r="AA51" s="107" t="s">
        <v>1257</v>
      </c>
      <c r="AB51" s="83">
        <v>46674</v>
      </c>
      <c r="AC51" s="107" t="s">
        <v>1258</v>
      </c>
      <c r="AD51" s="83">
        <v>24</v>
      </c>
      <c r="AE51" s="83" t="s">
        <v>1160</v>
      </c>
      <c r="AF51" s="83" t="s">
        <v>1259</v>
      </c>
      <c r="AG51" s="107" t="s">
        <v>1260</v>
      </c>
      <c r="AH51" s="83" t="s">
        <v>1148</v>
      </c>
      <c r="AI51" s="107" t="s">
        <v>1257</v>
      </c>
      <c r="AJ51" s="83">
        <v>2470</v>
      </c>
      <c r="AK51" s="83">
        <v>2470</v>
      </c>
      <c r="AL51" s="107" t="s">
        <v>1189</v>
      </c>
      <c r="AM51" s="83">
        <v>40619.379999999997</v>
      </c>
      <c r="AN51" s="111">
        <v>813</v>
      </c>
      <c r="AO51" s="111">
        <v>41432.379999999997</v>
      </c>
      <c r="AP51" s="111">
        <v>6795.62</v>
      </c>
      <c r="AQ51" s="111">
        <v>129</v>
      </c>
      <c r="AR51" s="111">
        <v>6924.62</v>
      </c>
      <c r="AS51" s="111">
        <v>6054.62</v>
      </c>
      <c r="AT51" s="111">
        <v>129</v>
      </c>
      <c r="AU51" s="111">
        <v>6183.62</v>
      </c>
      <c r="AV51" s="83">
        <v>50</v>
      </c>
      <c r="AW51" s="83">
        <v>1345</v>
      </c>
      <c r="AX51" s="83" t="s">
        <v>1137</v>
      </c>
      <c r="AY51" s="107"/>
      <c r="AZ51" s="83"/>
      <c r="BA51" s="83"/>
      <c r="BB51" s="83" t="s">
        <v>1923</v>
      </c>
      <c r="BC51" s="83"/>
      <c r="BD51" s="107"/>
      <c r="BE51" s="83">
        <v>0</v>
      </c>
      <c r="BF51" s="38" t="s">
        <v>444</v>
      </c>
      <c r="BG51" s="83" t="s">
        <v>1976</v>
      </c>
      <c r="BH51" s="113" t="s">
        <v>2254</v>
      </c>
      <c r="BI51" s="38" t="s">
        <v>112</v>
      </c>
      <c r="BJ51" s="84">
        <v>45918</v>
      </c>
      <c r="BK51" s="83" t="s">
        <v>123</v>
      </c>
      <c r="BL51" s="38"/>
      <c r="BM51" s="114"/>
      <c r="BN51" s="115" t="s">
        <v>112</v>
      </c>
      <c r="BO51" s="83" t="s">
        <v>243</v>
      </c>
      <c r="BP51" s="83"/>
      <c r="BQ51" s="116" t="s">
        <v>112</v>
      </c>
      <c r="BR51" s="117"/>
    </row>
    <row r="52" spans="1:70" s="112" customFormat="1" ht="15" customHeight="1" x14ac:dyDescent="0.3">
      <c r="A52" s="83">
        <v>48</v>
      </c>
      <c r="B52" s="38" t="s">
        <v>261</v>
      </c>
      <c r="C52" s="38" t="s">
        <v>262</v>
      </c>
      <c r="D52" s="38" t="s">
        <v>247</v>
      </c>
      <c r="E52" s="38" t="s">
        <v>246</v>
      </c>
      <c r="F52" s="38" t="s">
        <v>246</v>
      </c>
      <c r="G52" s="83" t="s">
        <v>244</v>
      </c>
      <c r="H52" s="38" t="s">
        <v>245</v>
      </c>
      <c r="I52" s="83">
        <v>3179</v>
      </c>
      <c r="J52" s="38" t="s">
        <v>358</v>
      </c>
      <c r="K52" s="83">
        <v>3179</v>
      </c>
      <c r="L52" s="83" t="s">
        <v>264</v>
      </c>
      <c r="M52" s="38" t="s">
        <v>265</v>
      </c>
      <c r="N52" s="83">
        <v>4487</v>
      </c>
      <c r="O52" s="83" t="s">
        <v>442</v>
      </c>
      <c r="P52" s="83">
        <v>5294</v>
      </c>
      <c r="Q52" s="38" t="s">
        <v>443</v>
      </c>
      <c r="R52" s="38" t="s">
        <v>268</v>
      </c>
      <c r="S52" s="83" t="s">
        <v>447</v>
      </c>
      <c r="T52" s="83" t="s">
        <v>447</v>
      </c>
      <c r="U52" s="83" t="s">
        <v>286</v>
      </c>
      <c r="V52" s="83" t="s">
        <v>271</v>
      </c>
      <c r="W52" s="83">
        <v>0</v>
      </c>
      <c r="X52" s="38" t="s">
        <v>448</v>
      </c>
      <c r="Y52" s="83">
        <v>18431731</v>
      </c>
      <c r="Z52" s="38" t="s">
        <v>449</v>
      </c>
      <c r="AA52" s="107" t="s">
        <v>1257</v>
      </c>
      <c r="AB52" s="83">
        <v>46674</v>
      </c>
      <c r="AC52" s="107" t="s">
        <v>1258</v>
      </c>
      <c r="AD52" s="83">
        <v>24</v>
      </c>
      <c r="AE52" s="83" t="s">
        <v>1160</v>
      </c>
      <c r="AF52" s="83" t="s">
        <v>1259</v>
      </c>
      <c r="AG52" s="107" t="s">
        <v>1260</v>
      </c>
      <c r="AH52" s="83" t="s">
        <v>1148</v>
      </c>
      <c r="AI52" s="107" t="s">
        <v>1257</v>
      </c>
      <c r="AJ52" s="83">
        <v>2470</v>
      </c>
      <c r="AK52" s="83">
        <v>2470</v>
      </c>
      <c r="AL52" s="107" t="s">
        <v>1143</v>
      </c>
      <c r="AM52" s="83">
        <v>43407.98</v>
      </c>
      <c r="AN52" s="111">
        <v>842</v>
      </c>
      <c r="AO52" s="111">
        <v>44249.98</v>
      </c>
      <c r="AP52" s="111">
        <v>4007.02</v>
      </c>
      <c r="AQ52" s="111">
        <v>26</v>
      </c>
      <c r="AR52" s="111">
        <v>4033.02</v>
      </c>
      <c r="AS52" s="111">
        <v>3266.02</v>
      </c>
      <c r="AT52" s="111">
        <v>26</v>
      </c>
      <c r="AU52" s="111">
        <v>3292.02</v>
      </c>
      <c r="AV52" s="83">
        <v>49</v>
      </c>
      <c r="AW52" s="83">
        <v>1314</v>
      </c>
      <c r="AX52" s="83" t="s">
        <v>1137</v>
      </c>
      <c r="AY52" s="107"/>
      <c r="AZ52" s="83"/>
      <c r="BA52" s="83"/>
      <c r="BB52" s="83" t="s">
        <v>1923</v>
      </c>
      <c r="BC52" s="83"/>
      <c r="BD52" s="107" t="s">
        <v>1926</v>
      </c>
      <c r="BE52" s="83">
        <v>46674</v>
      </c>
      <c r="BF52" s="38" t="s">
        <v>447</v>
      </c>
      <c r="BG52" s="83" t="s">
        <v>1977</v>
      </c>
      <c r="BH52" s="113" t="s">
        <v>2254</v>
      </c>
      <c r="BI52" s="38" t="s">
        <v>112</v>
      </c>
      <c r="BJ52" s="84">
        <v>45918</v>
      </c>
      <c r="BK52" s="83" t="s">
        <v>123</v>
      </c>
      <c r="BL52" s="38"/>
      <c r="BM52" s="114"/>
      <c r="BN52" s="115" t="s">
        <v>112</v>
      </c>
      <c r="BO52" s="83" t="s">
        <v>243</v>
      </c>
      <c r="BP52" s="83"/>
      <c r="BQ52" s="116" t="s">
        <v>112</v>
      </c>
      <c r="BR52" s="117"/>
    </row>
    <row r="53" spans="1:70" s="112" customFormat="1" ht="15" customHeight="1" x14ac:dyDescent="0.3">
      <c r="A53" s="83">
        <v>49</v>
      </c>
      <c r="B53" s="38" t="s">
        <v>261</v>
      </c>
      <c r="C53" s="38" t="s">
        <v>262</v>
      </c>
      <c r="D53" s="38" t="s">
        <v>247</v>
      </c>
      <c r="E53" s="38" t="s">
        <v>246</v>
      </c>
      <c r="F53" s="38" t="s">
        <v>246</v>
      </c>
      <c r="G53" s="83" t="s">
        <v>244</v>
      </c>
      <c r="H53" s="38" t="s">
        <v>245</v>
      </c>
      <c r="I53" s="83">
        <v>3179</v>
      </c>
      <c r="J53" s="38" t="s">
        <v>358</v>
      </c>
      <c r="K53" s="83">
        <v>3179</v>
      </c>
      <c r="L53" s="83" t="s">
        <v>264</v>
      </c>
      <c r="M53" s="38" t="s">
        <v>265</v>
      </c>
      <c r="N53" s="83">
        <v>4487</v>
      </c>
      <c r="O53" s="83" t="s">
        <v>442</v>
      </c>
      <c r="P53" s="83">
        <v>5294</v>
      </c>
      <c r="Q53" s="38" t="s">
        <v>443</v>
      </c>
      <c r="R53" s="38" t="s">
        <v>268</v>
      </c>
      <c r="S53" s="83" t="s">
        <v>450</v>
      </c>
      <c r="T53" s="83" t="s">
        <v>450</v>
      </c>
      <c r="U53" s="83" t="s">
        <v>286</v>
      </c>
      <c r="V53" s="83" t="s">
        <v>271</v>
      </c>
      <c r="W53" s="83">
        <v>0</v>
      </c>
      <c r="X53" s="38" t="s">
        <v>451</v>
      </c>
      <c r="Y53" s="83">
        <v>18432335</v>
      </c>
      <c r="Z53" s="38" t="s">
        <v>446</v>
      </c>
      <c r="AA53" s="107" t="s">
        <v>1257</v>
      </c>
      <c r="AB53" s="83">
        <v>46674</v>
      </c>
      <c r="AC53" s="107" t="s">
        <v>1258</v>
      </c>
      <c r="AD53" s="83">
        <v>24</v>
      </c>
      <c r="AE53" s="83" t="s">
        <v>1206</v>
      </c>
      <c r="AF53" s="83" t="s">
        <v>1261</v>
      </c>
      <c r="AG53" s="107" t="s">
        <v>1260</v>
      </c>
      <c r="AH53" s="83" t="s">
        <v>1135</v>
      </c>
      <c r="AI53" s="107" t="s">
        <v>1257</v>
      </c>
      <c r="AJ53" s="83">
        <v>2470</v>
      </c>
      <c r="AK53" s="83">
        <v>2470</v>
      </c>
      <c r="AL53" s="107" t="s">
        <v>1262</v>
      </c>
      <c r="AM53" s="83">
        <v>40619.15</v>
      </c>
      <c r="AN53" s="111">
        <v>779</v>
      </c>
      <c r="AO53" s="111">
        <v>41398.15</v>
      </c>
      <c r="AP53" s="111">
        <v>6795.85</v>
      </c>
      <c r="AQ53" s="111">
        <v>111</v>
      </c>
      <c r="AR53" s="111">
        <v>6906.85</v>
      </c>
      <c r="AS53" s="111">
        <v>6054.85</v>
      </c>
      <c r="AT53" s="111">
        <v>111</v>
      </c>
      <c r="AU53" s="111">
        <v>6165.85</v>
      </c>
      <c r="AV53" s="83">
        <v>49</v>
      </c>
      <c r="AW53" s="83">
        <v>1345</v>
      </c>
      <c r="AX53" s="83" t="s">
        <v>1137</v>
      </c>
      <c r="AY53" s="107"/>
      <c r="AZ53" s="83"/>
      <c r="BA53" s="83"/>
      <c r="BB53" s="83" t="s">
        <v>1923</v>
      </c>
      <c r="BC53" s="83"/>
      <c r="BD53" s="107"/>
      <c r="BE53" s="83">
        <v>0</v>
      </c>
      <c r="BF53" s="38" t="s">
        <v>450</v>
      </c>
      <c r="BG53" s="83" t="s">
        <v>1978</v>
      </c>
      <c r="BH53" s="113" t="s">
        <v>2254</v>
      </c>
      <c r="BI53" s="38" t="s">
        <v>112</v>
      </c>
      <c r="BJ53" s="84">
        <v>45918</v>
      </c>
      <c r="BK53" s="83" t="s">
        <v>123</v>
      </c>
      <c r="BL53" s="38"/>
      <c r="BM53" s="114"/>
      <c r="BN53" s="115" t="s">
        <v>112</v>
      </c>
      <c r="BO53" s="83" t="s">
        <v>243</v>
      </c>
      <c r="BP53" s="83"/>
      <c r="BQ53" s="116" t="s">
        <v>112</v>
      </c>
      <c r="BR53" s="117"/>
    </row>
    <row r="54" spans="1:70" s="112" customFormat="1" ht="15" customHeight="1" x14ac:dyDescent="0.3">
      <c r="A54" s="83">
        <v>50</v>
      </c>
      <c r="B54" s="38" t="s">
        <v>261</v>
      </c>
      <c r="C54" s="38" t="s">
        <v>262</v>
      </c>
      <c r="D54" s="38" t="s">
        <v>247</v>
      </c>
      <c r="E54" s="38" t="s">
        <v>246</v>
      </c>
      <c r="F54" s="38" t="s">
        <v>246</v>
      </c>
      <c r="G54" s="83" t="s">
        <v>244</v>
      </c>
      <c r="H54" s="38" t="s">
        <v>245</v>
      </c>
      <c r="I54" s="83">
        <v>3179</v>
      </c>
      <c r="J54" s="38" t="s">
        <v>358</v>
      </c>
      <c r="K54" s="83">
        <v>3179</v>
      </c>
      <c r="L54" s="83" t="s">
        <v>264</v>
      </c>
      <c r="M54" s="38" t="s">
        <v>265</v>
      </c>
      <c r="N54" s="83">
        <v>4487</v>
      </c>
      <c r="O54" s="83" t="s">
        <v>442</v>
      </c>
      <c r="P54" s="83">
        <v>5294</v>
      </c>
      <c r="Q54" s="38" t="s">
        <v>443</v>
      </c>
      <c r="R54" s="38" t="s">
        <v>268</v>
      </c>
      <c r="S54" s="83" t="s">
        <v>452</v>
      </c>
      <c r="T54" s="83" t="s">
        <v>452</v>
      </c>
      <c r="U54" s="83" t="s">
        <v>286</v>
      </c>
      <c r="V54" s="83" t="s">
        <v>271</v>
      </c>
      <c r="W54" s="83">
        <v>0</v>
      </c>
      <c r="X54" s="38" t="s">
        <v>453</v>
      </c>
      <c r="Y54" s="83">
        <v>18537244</v>
      </c>
      <c r="Z54" s="38" t="s">
        <v>454</v>
      </c>
      <c r="AA54" s="107" t="s">
        <v>1263</v>
      </c>
      <c r="AB54" s="83">
        <v>46674</v>
      </c>
      <c r="AC54" s="107" t="s">
        <v>1258</v>
      </c>
      <c r="AD54" s="83">
        <v>24</v>
      </c>
      <c r="AE54" s="83" t="s">
        <v>1160</v>
      </c>
      <c r="AF54" s="83" t="s">
        <v>1259</v>
      </c>
      <c r="AG54" s="107" t="s">
        <v>1264</v>
      </c>
      <c r="AH54" s="83" t="s">
        <v>1148</v>
      </c>
      <c r="AI54" s="107" t="s">
        <v>1263</v>
      </c>
      <c r="AJ54" s="83">
        <v>2470</v>
      </c>
      <c r="AK54" s="83">
        <v>2470</v>
      </c>
      <c r="AL54" s="107" t="s">
        <v>1143</v>
      </c>
      <c r="AM54" s="83">
        <v>40747.32</v>
      </c>
      <c r="AN54" s="111">
        <v>821</v>
      </c>
      <c r="AO54" s="111">
        <v>41568.32</v>
      </c>
      <c r="AP54" s="111">
        <v>6668.68</v>
      </c>
      <c r="AQ54" s="111">
        <v>133</v>
      </c>
      <c r="AR54" s="111">
        <v>6801.68</v>
      </c>
      <c r="AS54" s="111">
        <v>5926.68</v>
      </c>
      <c r="AT54" s="111">
        <v>133</v>
      </c>
      <c r="AU54" s="111">
        <v>6059.68</v>
      </c>
      <c r="AV54" s="83">
        <v>50</v>
      </c>
      <c r="AW54" s="83">
        <v>1345</v>
      </c>
      <c r="AX54" s="83" t="s">
        <v>1137</v>
      </c>
      <c r="AY54" s="107"/>
      <c r="AZ54" s="83"/>
      <c r="BA54" s="83"/>
      <c r="BB54" s="83" t="s">
        <v>1923</v>
      </c>
      <c r="BC54" s="83"/>
      <c r="BD54" s="107" t="s">
        <v>1926</v>
      </c>
      <c r="BE54" s="83">
        <v>46674</v>
      </c>
      <c r="BF54" s="38" t="s">
        <v>452</v>
      </c>
      <c r="BG54" s="83" t="s">
        <v>1979</v>
      </c>
      <c r="BH54" s="113" t="s">
        <v>2254</v>
      </c>
      <c r="BI54" s="38" t="s">
        <v>112</v>
      </c>
      <c r="BJ54" s="84">
        <v>45918</v>
      </c>
      <c r="BK54" s="83" t="s">
        <v>123</v>
      </c>
      <c r="BL54" s="38"/>
      <c r="BM54" s="114"/>
      <c r="BN54" s="115" t="s">
        <v>112</v>
      </c>
      <c r="BO54" s="83" t="s">
        <v>243</v>
      </c>
      <c r="BP54" s="83"/>
      <c r="BQ54" s="116" t="s">
        <v>112</v>
      </c>
      <c r="BR54" s="117"/>
    </row>
    <row r="55" spans="1:70" s="112" customFormat="1" ht="15" customHeight="1" x14ac:dyDescent="0.3">
      <c r="A55" s="83">
        <v>51</v>
      </c>
      <c r="B55" s="38" t="s">
        <v>261</v>
      </c>
      <c r="C55" s="38" t="s">
        <v>262</v>
      </c>
      <c r="D55" s="38" t="s">
        <v>247</v>
      </c>
      <c r="E55" s="38" t="s">
        <v>246</v>
      </c>
      <c r="F55" s="38" t="s">
        <v>246</v>
      </c>
      <c r="G55" s="83" t="s">
        <v>244</v>
      </c>
      <c r="H55" s="38" t="s">
        <v>245</v>
      </c>
      <c r="I55" s="83">
        <v>3179</v>
      </c>
      <c r="J55" s="38" t="s">
        <v>358</v>
      </c>
      <c r="K55" s="83">
        <v>3179</v>
      </c>
      <c r="L55" s="83" t="s">
        <v>264</v>
      </c>
      <c r="M55" s="38" t="s">
        <v>265</v>
      </c>
      <c r="N55" s="83">
        <v>4487</v>
      </c>
      <c r="O55" s="83" t="s">
        <v>442</v>
      </c>
      <c r="P55" s="83">
        <v>5294</v>
      </c>
      <c r="Q55" s="38" t="s">
        <v>443</v>
      </c>
      <c r="R55" s="38" t="s">
        <v>268</v>
      </c>
      <c r="S55" s="83" t="s">
        <v>455</v>
      </c>
      <c r="T55" s="83" t="s">
        <v>455</v>
      </c>
      <c r="U55" s="83" t="s">
        <v>286</v>
      </c>
      <c r="V55" s="83" t="s">
        <v>271</v>
      </c>
      <c r="W55" s="83">
        <v>0</v>
      </c>
      <c r="X55" s="38" t="s">
        <v>445</v>
      </c>
      <c r="Y55" s="83">
        <v>18537366</v>
      </c>
      <c r="Z55" s="38" t="s">
        <v>456</v>
      </c>
      <c r="AA55" s="107" t="s">
        <v>1257</v>
      </c>
      <c r="AB55" s="83">
        <v>46674</v>
      </c>
      <c r="AC55" s="107" t="s">
        <v>1258</v>
      </c>
      <c r="AD55" s="83">
        <v>24</v>
      </c>
      <c r="AE55" s="83" t="s">
        <v>546</v>
      </c>
      <c r="AF55" s="83" t="s">
        <v>1265</v>
      </c>
      <c r="AG55" s="107" t="s">
        <v>1260</v>
      </c>
      <c r="AH55" s="83" t="s">
        <v>1148</v>
      </c>
      <c r="AI55" s="107" t="s">
        <v>1257</v>
      </c>
      <c r="AJ55" s="83">
        <v>2470</v>
      </c>
      <c r="AK55" s="83">
        <v>2470</v>
      </c>
      <c r="AL55" s="107" t="s">
        <v>1189</v>
      </c>
      <c r="AM55" s="83">
        <v>43093.61</v>
      </c>
      <c r="AN55" s="111">
        <v>855</v>
      </c>
      <c r="AO55" s="111">
        <v>43948.61</v>
      </c>
      <c r="AP55" s="111">
        <v>4321.3900000000003</v>
      </c>
      <c r="AQ55" s="111">
        <v>28</v>
      </c>
      <c r="AR55" s="111">
        <v>4349.3900000000003</v>
      </c>
      <c r="AS55" s="111">
        <v>3580.39</v>
      </c>
      <c r="AT55" s="111">
        <v>28</v>
      </c>
      <c r="AU55" s="111">
        <v>3608.39</v>
      </c>
      <c r="AV55" s="83">
        <v>49</v>
      </c>
      <c r="AW55" s="83">
        <v>1314</v>
      </c>
      <c r="AX55" s="83" t="s">
        <v>1137</v>
      </c>
      <c r="AY55" s="107"/>
      <c r="AZ55" s="83"/>
      <c r="BA55" s="83"/>
      <c r="BB55" s="83" t="s">
        <v>1923</v>
      </c>
      <c r="BC55" s="83"/>
      <c r="BD55" s="107"/>
      <c r="BE55" s="83">
        <v>0</v>
      </c>
      <c r="BF55" s="38" t="s">
        <v>455</v>
      </c>
      <c r="BG55" s="83" t="s">
        <v>1980</v>
      </c>
      <c r="BH55" s="113" t="s">
        <v>2254</v>
      </c>
      <c r="BI55" s="38" t="s">
        <v>112</v>
      </c>
      <c r="BJ55" s="84">
        <v>45918</v>
      </c>
      <c r="BK55" s="83" t="s">
        <v>123</v>
      </c>
      <c r="BL55" s="38"/>
      <c r="BM55" s="114"/>
      <c r="BN55" s="115" t="s">
        <v>112</v>
      </c>
      <c r="BO55" s="83" t="s">
        <v>243</v>
      </c>
      <c r="BP55" s="83"/>
      <c r="BQ55" s="116" t="s">
        <v>112</v>
      </c>
      <c r="BR55" s="117"/>
    </row>
    <row r="56" spans="1:70" s="112" customFormat="1" ht="15" customHeight="1" x14ac:dyDescent="0.3">
      <c r="A56" s="83">
        <v>52</v>
      </c>
      <c r="B56" s="38" t="s">
        <v>261</v>
      </c>
      <c r="C56" s="38" t="s">
        <v>262</v>
      </c>
      <c r="D56" s="38" t="s">
        <v>247</v>
      </c>
      <c r="E56" s="38" t="s">
        <v>246</v>
      </c>
      <c r="F56" s="38" t="s">
        <v>246</v>
      </c>
      <c r="G56" s="83" t="s">
        <v>244</v>
      </c>
      <c r="H56" s="38" t="s">
        <v>245</v>
      </c>
      <c r="I56" s="83">
        <v>3179</v>
      </c>
      <c r="J56" s="38" t="s">
        <v>358</v>
      </c>
      <c r="K56" s="83">
        <v>3179</v>
      </c>
      <c r="L56" s="83" t="s">
        <v>264</v>
      </c>
      <c r="M56" s="38" t="s">
        <v>265</v>
      </c>
      <c r="N56" s="83">
        <v>4487</v>
      </c>
      <c r="O56" s="83" t="s">
        <v>442</v>
      </c>
      <c r="P56" s="83">
        <v>5294</v>
      </c>
      <c r="Q56" s="38" t="s">
        <v>443</v>
      </c>
      <c r="R56" s="38" t="s">
        <v>268</v>
      </c>
      <c r="S56" s="83" t="s">
        <v>457</v>
      </c>
      <c r="T56" s="83" t="s">
        <v>457</v>
      </c>
      <c r="U56" s="83" t="s">
        <v>286</v>
      </c>
      <c r="V56" s="83" t="s">
        <v>271</v>
      </c>
      <c r="W56" s="83">
        <v>0</v>
      </c>
      <c r="X56" s="38" t="s">
        <v>458</v>
      </c>
      <c r="Y56" s="83">
        <v>18627123</v>
      </c>
      <c r="Z56" s="38" t="s">
        <v>459</v>
      </c>
      <c r="AA56" s="107" t="s">
        <v>1257</v>
      </c>
      <c r="AB56" s="83">
        <v>31116</v>
      </c>
      <c r="AC56" s="107" t="s">
        <v>1258</v>
      </c>
      <c r="AD56" s="83">
        <v>24</v>
      </c>
      <c r="AE56" s="83" t="s">
        <v>303</v>
      </c>
      <c r="AF56" s="83" t="s">
        <v>1266</v>
      </c>
      <c r="AG56" s="107" t="s">
        <v>1260</v>
      </c>
      <c r="AH56" s="83" t="s">
        <v>1236</v>
      </c>
      <c r="AI56" s="107" t="s">
        <v>1257</v>
      </c>
      <c r="AJ56" s="83">
        <v>1645</v>
      </c>
      <c r="AK56" s="83">
        <v>1645</v>
      </c>
      <c r="AL56" s="107" t="s">
        <v>1143</v>
      </c>
      <c r="AM56" s="83">
        <v>27045.48</v>
      </c>
      <c r="AN56" s="111">
        <v>545</v>
      </c>
      <c r="AO56" s="111">
        <v>27590.48</v>
      </c>
      <c r="AP56" s="111">
        <v>4564.5200000000004</v>
      </c>
      <c r="AQ56" s="111">
        <v>87</v>
      </c>
      <c r="AR56" s="111">
        <v>4651.5200000000004</v>
      </c>
      <c r="AS56" s="111">
        <v>4070.52</v>
      </c>
      <c r="AT56" s="111">
        <v>87</v>
      </c>
      <c r="AU56" s="111">
        <v>4157.5200000000004</v>
      </c>
      <c r="AV56" s="83">
        <v>50</v>
      </c>
      <c r="AW56" s="83">
        <v>1345</v>
      </c>
      <c r="AX56" s="83" t="s">
        <v>1137</v>
      </c>
      <c r="AY56" s="107"/>
      <c r="AZ56" s="83"/>
      <c r="BA56" s="83"/>
      <c r="BB56" s="83" t="s">
        <v>1923</v>
      </c>
      <c r="BC56" s="83"/>
      <c r="BD56" s="107"/>
      <c r="BE56" s="83">
        <v>0</v>
      </c>
      <c r="BF56" s="38" t="s">
        <v>457</v>
      </c>
      <c r="BG56" s="83" t="s">
        <v>1981</v>
      </c>
      <c r="BH56" s="113" t="s">
        <v>2254</v>
      </c>
      <c r="BI56" s="38" t="s">
        <v>112</v>
      </c>
      <c r="BJ56" s="84">
        <v>45918</v>
      </c>
      <c r="BK56" s="83" t="s">
        <v>123</v>
      </c>
      <c r="BL56" s="38"/>
      <c r="BM56" s="114"/>
      <c r="BN56" s="115" t="s">
        <v>112</v>
      </c>
      <c r="BO56" s="83" t="s">
        <v>243</v>
      </c>
      <c r="BP56" s="83"/>
      <c r="BQ56" s="116" t="s">
        <v>112</v>
      </c>
      <c r="BR56" s="117"/>
    </row>
    <row r="57" spans="1:70" s="112" customFormat="1" ht="15" customHeight="1" x14ac:dyDescent="0.3">
      <c r="A57" s="83">
        <v>53</v>
      </c>
      <c r="B57" s="38" t="s">
        <v>261</v>
      </c>
      <c r="C57" s="38" t="s">
        <v>262</v>
      </c>
      <c r="D57" s="38" t="s">
        <v>247</v>
      </c>
      <c r="E57" s="38" t="s">
        <v>246</v>
      </c>
      <c r="F57" s="38" t="s">
        <v>246</v>
      </c>
      <c r="G57" s="83" t="s">
        <v>244</v>
      </c>
      <c r="H57" s="38" t="s">
        <v>245</v>
      </c>
      <c r="I57" s="83">
        <v>2686</v>
      </c>
      <c r="J57" s="38" t="s">
        <v>411</v>
      </c>
      <c r="K57" s="83">
        <v>2686</v>
      </c>
      <c r="L57" s="83" t="s">
        <v>264</v>
      </c>
      <c r="M57" s="38" t="s">
        <v>265</v>
      </c>
      <c r="N57" s="83">
        <v>2145</v>
      </c>
      <c r="O57" s="83" t="s">
        <v>460</v>
      </c>
      <c r="P57" s="83">
        <v>2495</v>
      </c>
      <c r="Q57" s="38" t="s">
        <v>461</v>
      </c>
      <c r="R57" s="38" t="s">
        <v>268</v>
      </c>
      <c r="S57" s="83" t="s">
        <v>462</v>
      </c>
      <c r="T57" s="83" t="s">
        <v>462</v>
      </c>
      <c r="U57" s="83" t="s">
        <v>286</v>
      </c>
      <c r="V57" s="83" t="s">
        <v>271</v>
      </c>
      <c r="W57" s="83">
        <v>0</v>
      </c>
      <c r="X57" s="38" t="s">
        <v>463</v>
      </c>
      <c r="Y57" s="83">
        <v>19343639</v>
      </c>
      <c r="Z57" s="38" t="s">
        <v>464</v>
      </c>
      <c r="AA57" s="107" t="s">
        <v>1267</v>
      </c>
      <c r="AB57" s="83">
        <v>31116</v>
      </c>
      <c r="AC57" s="107" t="s">
        <v>1132</v>
      </c>
      <c r="AD57" s="83">
        <v>24</v>
      </c>
      <c r="AE57" s="83" t="s">
        <v>1160</v>
      </c>
      <c r="AF57" s="83" t="s">
        <v>1268</v>
      </c>
      <c r="AG57" s="107" t="s">
        <v>1269</v>
      </c>
      <c r="AH57" s="83" t="s">
        <v>1148</v>
      </c>
      <c r="AI57" s="107" t="s">
        <v>1267</v>
      </c>
      <c r="AJ57" s="83">
        <v>1650</v>
      </c>
      <c r="AK57" s="83">
        <v>1650</v>
      </c>
      <c r="AL57" s="107" t="s">
        <v>1143</v>
      </c>
      <c r="AM57" s="83">
        <v>30022.23</v>
      </c>
      <c r="AN57" s="111">
        <v>1172.33</v>
      </c>
      <c r="AO57" s="111">
        <v>31194.560000000001</v>
      </c>
      <c r="AP57" s="111">
        <v>1584.77</v>
      </c>
      <c r="AQ57" s="111">
        <v>8.67</v>
      </c>
      <c r="AR57" s="111">
        <v>1593.44</v>
      </c>
      <c r="AS57" s="111">
        <v>1093.77</v>
      </c>
      <c r="AT57" s="111">
        <v>8.67</v>
      </c>
      <c r="AU57" s="111">
        <v>1102.44</v>
      </c>
      <c r="AV57" s="83">
        <v>49</v>
      </c>
      <c r="AW57" s="83">
        <v>1222</v>
      </c>
      <c r="AX57" s="83" t="s">
        <v>1137</v>
      </c>
      <c r="AY57" s="107"/>
      <c r="AZ57" s="83"/>
      <c r="BA57" s="83"/>
      <c r="BB57" s="83" t="s">
        <v>1923</v>
      </c>
      <c r="BC57" s="83"/>
      <c r="BD57" s="107"/>
      <c r="BE57" s="83">
        <v>0</v>
      </c>
      <c r="BF57" s="38" t="s">
        <v>462</v>
      </c>
      <c r="BG57" s="83" t="s">
        <v>1982</v>
      </c>
      <c r="BH57" s="113" t="s">
        <v>2254</v>
      </c>
      <c r="BI57" s="38" t="s">
        <v>112</v>
      </c>
      <c r="BJ57" s="84">
        <v>45918</v>
      </c>
      <c r="BK57" s="83" t="s">
        <v>123</v>
      </c>
      <c r="BL57" s="38"/>
      <c r="BM57" s="114"/>
      <c r="BN57" s="115" t="s">
        <v>112</v>
      </c>
      <c r="BO57" s="83" t="s">
        <v>243</v>
      </c>
      <c r="BP57" s="83"/>
      <c r="BQ57" s="116" t="s">
        <v>112</v>
      </c>
      <c r="BR57" s="117"/>
    </row>
    <row r="58" spans="1:70" s="112" customFormat="1" ht="15" customHeight="1" x14ac:dyDescent="0.3">
      <c r="A58" s="83">
        <v>54</v>
      </c>
      <c r="B58" s="38" t="s">
        <v>261</v>
      </c>
      <c r="C58" s="38" t="s">
        <v>262</v>
      </c>
      <c r="D58" s="38" t="s">
        <v>247</v>
      </c>
      <c r="E58" s="38" t="s">
        <v>246</v>
      </c>
      <c r="F58" s="38" t="s">
        <v>246</v>
      </c>
      <c r="G58" s="83" t="s">
        <v>244</v>
      </c>
      <c r="H58" s="38" t="s">
        <v>245</v>
      </c>
      <c r="I58" s="83">
        <v>1020</v>
      </c>
      <c r="J58" s="38" t="s">
        <v>317</v>
      </c>
      <c r="K58" s="83">
        <v>1020</v>
      </c>
      <c r="L58" s="83" t="s">
        <v>264</v>
      </c>
      <c r="M58" s="38" t="s">
        <v>265</v>
      </c>
      <c r="N58" s="83">
        <v>2354</v>
      </c>
      <c r="O58" s="83" t="s">
        <v>387</v>
      </c>
      <c r="P58" s="83">
        <v>2750</v>
      </c>
      <c r="Q58" s="38" t="s">
        <v>465</v>
      </c>
      <c r="R58" s="38" t="s">
        <v>268</v>
      </c>
      <c r="S58" s="83" t="s">
        <v>466</v>
      </c>
      <c r="T58" s="83" t="s">
        <v>466</v>
      </c>
      <c r="U58" s="83" t="s">
        <v>270</v>
      </c>
      <c r="V58" s="83" t="s">
        <v>271</v>
      </c>
      <c r="W58" s="83">
        <v>0</v>
      </c>
      <c r="X58" s="38" t="s">
        <v>330</v>
      </c>
      <c r="Y58" s="83">
        <v>19357973</v>
      </c>
      <c r="Z58" s="38" t="s">
        <v>467</v>
      </c>
      <c r="AA58" s="107" t="s">
        <v>1271</v>
      </c>
      <c r="AB58" s="83">
        <v>31116</v>
      </c>
      <c r="AC58" s="107" t="s">
        <v>1132</v>
      </c>
      <c r="AD58" s="83">
        <v>24</v>
      </c>
      <c r="AE58" s="83" t="s">
        <v>546</v>
      </c>
      <c r="AF58" s="83" t="s">
        <v>1272</v>
      </c>
      <c r="AG58" s="107" t="s">
        <v>1273</v>
      </c>
      <c r="AH58" s="83" t="s">
        <v>1148</v>
      </c>
      <c r="AI58" s="107" t="s">
        <v>1271</v>
      </c>
      <c r="AJ58" s="83">
        <v>1645</v>
      </c>
      <c r="AK58" s="83">
        <v>1645</v>
      </c>
      <c r="AL58" s="107" t="s">
        <v>1274</v>
      </c>
      <c r="AM58" s="83">
        <v>31264.17</v>
      </c>
      <c r="AN58" s="111">
        <v>876</v>
      </c>
      <c r="AO58" s="111">
        <v>32140.17</v>
      </c>
      <c r="AP58" s="111">
        <v>389.83</v>
      </c>
      <c r="AQ58" s="111">
        <v>0</v>
      </c>
      <c r="AR58" s="111">
        <v>389.83</v>
      </c>
      <c r="AS58" s="111">
        <v>0</v>
      </c>
      <c r="AT58" s="111">
        <v>0</v>
      </c>
      <c r="AU58" s="111">
        <v>0</v>
      </c>
      <c r="AV58" s="83">
        <v>48</v>
      </c>
      <c r="AW58" s="83">
        <v>0</v>
      </c>
      <c r="AX58" s="83" t="s">
        <v>1270</v>
      </c>
      <c r="AY58" s="107"/>
      <c r="AZ58" s="83"/>
      <c r="BA58" s="83"/>
      <c r="BB58" s="83" t="s">
        <v>1923</v>
      </c>
      <c r="BC58" s="83"/>
      <c r="BD58" s="107"/>
      <c r="BE58" s="83">
        <v>0</v>
      </c>
      <c r="BF58" s="38" t="s">
        <v>466</v>
      </c>
      <c r="BG58" s="83" t="s">
        <v>1983</v>
      </c>
      <c r="BH58" s="113" t="s">
        <v>2254</v>
      </c>
      <c r="BI58" s="38" t="s">
        <v>110</v>
      </c>
      <c r="BJ58" s="84">
        <v>45919</v>
      </c>
      <c r="BK58" s="83"/>
      <c r="BL58" s="38" t="s">
        <v>115</v>
      </c>
      <c r="BM58" s="114" t="s">
        <v>120</v>
      </c>
      <c r="BN58" s="115" t="s">
        <v>200</v>
      </c>
      <c r="BO58" s="83" t="s">
        <v>243</v>
      </c>
      <c r="BP58" s="83"/>
      <c r="BQ58" s="116"/>
      <c r="BR58" s="117"/>
    </row>
    <row r="59" spans="1:70" s="112" customFormat="1" ht="15" customHeight="1" x14ac:dyDescent="0.3">
      <c r="A59" s="83">
        <v>55</v>
      </c>
      <c r="B59" s="38" t="s">
        <v>261</v>
      </c>
      <c r="C59" s="38" t="s">
        <v>262</v>
      </c>
      <c r="D59" s="38" t="s">
        <v>247</v>
      </c>
      <c r="E59" s="38" t="s">
        <v>246</v>
      </c>
      <c r="F59" s="38" t="s">
        <v>246</v>
      </c>
      <c r="G59" s="83" t="s">
        <v>244</v>
      </c>
      <c r="H59" s="38" t="s">
        <v>245</v>
      </c>
      <c r="I59" s="83">
        <v>1020</v>
      </c>
      <c r="J59" s="38" t="s">
        <v>317</v>
      </c>
      <c r="K59" s="83">
        <v>1020</v>
      </c>
      <c r="L59" s="83" t="s">
        <v>264</v>
      </c>
      <c r="M59" s="38" t="s">
        <v>265</v>
      </c>
      <c r="N59" s="83">
        <v>2354</v>
      </c>
      <c r="O59" s="83" t="s">
        <v>387</v>
      </c>
      <c r="P59" s="83">
        <v>2750</v>
      </c>
      <c r="Q59" s="38" t="s">
        <v>465</v>
      </c>
      <c r="R59" s="38" t="s">
        <v>268</v>
      </c>
      <c r="S59" s="83" t="s">
        <v>468</v>
      </c>
      <c r="T59" s="83" t="s">
        <v>468</v>
      </c>
      <c r="U59" s="83" t="s">
        <v>279</v>
      </c>
      <c r="V59" s="83" t="s">
        <v>271</v>
      </c>
      <c r="W59" s="83">
        <v>0</v>
      </c>
      <c r="X59" s="38" t="s">
        <v>330</v>
      </c>
      <c r="Y59" s="83">
        <v>19359859</v>
      </c>
      <c r="Z59" s="38" t="s">
        <v>449</v>
      </c>
      <c r="AA59" s="107" t="s">
        <v>1271</v>
      </c>
      <c r="AB59" s="83">
        <v>31116</v>
      </c>
      <c r="AC59" s="107" t="s">
        <v>1132</v>
      </c>
      <c r="AD59" s="83">
        <v>24</v>
      </c>
      <c r="AE59" s="83" t="s">
        <v>1206</v>
      </c>
      <c r="AF59" s="83" t="s">
        <v>1275</v>
      </c>
      <c r="AG59" s="107" t="s">
        <v>1273</v>
      </c>
      <c r="AH59" s="83" t="s">
        <v>1135</v>
      </c>
      <c r="AI59" s="107" t="s">
        <v>1271</v>
      </c>
      <c r="AJ59" s="83">
        <v>1645</v>
      </c>
      <c r="AK59" s="83">
        <v>1645</v>
      </c>
      <c r="AL59" s="107" t="s">
        <v>1274</v>
      </c>
      <c r="AM59" s="83">
        <v>31293.41</v>
      </c>
      <c r="AN59" s="111">
        <v>893</v>
      </c>
      <c r="AO59" s="111">
        <v>32186.41</v>
      </c>
      <c r="AP59" s="111">
        <v>254.59</v>
      </c>
      <c r="AQ59" s="111">
        <v>0</v>
      </c>
      <c r="AR59" s="111">
        <v>254.59</v>
      </c>
      <c r="AS59" s="111">
        <v>0</v>
      </c>
      <c r="AT59" s="111">
        <v>0</v>
      </c>
      <c r="AU59" s="111">
        <v>0</v>
      </c>
      <c r="AV59" s="83">
        <v>48</v>
      </c>
      <c r="AW59" s="83">
        <v>0</v>
      </c>
      <c r="AX59" s="83" t="s">
        <v>1270</v>
      </c>
      <c r="AY59" s="107"/>
      <c r="AZ59" s="83"/>
      <c r="BA59" s="83"/>
      <c r="BB59" s="83" t="s">
        <v>1923</v>
      </c>
      <c r="BC59" s="83"/>
      <c r="BD59" s="107" t="s">
        <v>1926</v>
      </c>
      <c r="BE59" s="83">
        <v>31116</v>
      </c>
      <c r="BF59" s="38" t="s">
        <v>468</v>
      </c>
      <c r="BG59" s="83" t="s">
        <v>1984</v>
      </c>
      <c r="BH59" s="113" t="s">
        <v>2254</v>
      </c>
      <c r="BI59" s="38" t="s">
        <v>110</v>
      </c>
      <c r="BJ59" s="84">
        <v>45919</v>
      </c>
      <c r="BK59" s="83"/>
      <c r="BL59" s="38" t="s">
        <v>115</v>
      </c>
      <c r="BM59" s="114" t="s">
        <v>120</v>
      </c>
      <c r="BN59" s="115" t="s">
        <v>200</v>
      </c>
      <c r="BO59" s="83" t="s">
        <v>243</v>
      </c>
      <c r="BP59" s="83"/>
      <c r="BQ59" s="116"/>
      <c r="BR59" s="117"/>
    </row>
    <row r="60" spans="1:70" s="112" customFormat="1" ht="15" customHeight="1" x14ac:dyDescent="0.3">
      <c r="A60" s="83">
        <v>56</v>
      </c>
      <c r="B60" s="38" t="s">
        <v>261</v>
      </c>
      <c r="C60" s="38" t="s">
        <v>262</v>
      </c>
      <c r="D60" s="38" t="s">
        <v>247</v>
      </c>
      <c r="E60" s="38" t="s">
        <v>246</v>
      </c>
      <c r="F60" s="38" t="s">
        <v>246</v>
      </c>
      <c r="G60" s="83" t="s">
        <v>244</v>
      </c>
      <c r="H60" s="38" t="s">
        <v>245</v>
      </c>
      <c r="I60" s="83">
        <v>1146</v>
      </c>
      <c r="J60" s="38" t="s">
        <v>274</v>
      </c>
      <c r="K60" s="83">
        <v>1146</v>
      </c>
      <c r="L60" s="83" t="s">
        <v>264</v>
      </c>
      <c r="M60" s="38" t="s">
        <v>265</v>
      </c>
      <c r="N60" s="83">
        <v>2920</v>
      </c>
      <c r="O60" s="83" t="s">
        <v>383</v>
      </c>
      <c r="P60" s="83">
        <v>3417</v>
      </c>
      <c r="Q60" s="38" t="s">
        <v>384</v>
      </c>
      <c r="R60" s="38" t="s">
        <v>268</v>
      </c>
      <c r="S60" s="83" t="s">
        <v>385</v>
      </c>
      <c r="T60" s="83" t="s">
        <v>385</v>
      </c>
      <c r="U60" s="83" t="s">
        <v>286</v>
      </c>
      <c r="V60" s="83" t="s">
        <v>271</v>
      </c>
      <c r="W60" s="83">
        <v>0</v>
      </c>
      <c r="X60" s="38" t="s">
        <v>334</v>
      </c>
      <c r="Y60" s="83">
        <v>20308756</v>
      </c>
      <c r="Z60" s="38" t="s">
        <v>386</v>
      </c>
      <c r="AA60" s="107" t="s">
        <v>1276</v>
      </c>
      <c r="AB60" s="83">
        <v>31116</v>
      </c>
      <c r="AC60" s="107" t="s">
        <v>1145</v>
      </c>
      <c r="AD60" s="83">
        <v>24</v>
      </c>
      <c r="AE60" s="83" t="s">
        <v>1160</v>
      </c>
      <c r="AF60" s="83" t="s">
        <v>1217</v>
      </c>
      <c r="AG60" s="107" t="s">
        <v>1218</v>
      </c>
      <c r="AH60" s="83" t="s">
        <v>1148</v>
      </c>
      <c r="AI60" s="107" t="s">
        <v>1276</v>
      </c>
      <c r="AJ60" s="83">
        <v>1650</v>
      </c>
      <c r="AK60" s="83">
        <v>1650</v>
      </c>
      <c r="AL60" s="107" t="s">
        <v>1277</v>
      </c>
      <c r="AM60" s="83">
        <v>26837.21</v>
      </c>
      <c r="AN60" s="111">
        <v>2508.4499999999998</v>
      </c>
      <c r="AO60" s="111">
        <v>29345.66</v>
      </c>
      <c r="AP60" s="111">
        <v>5198.3599999999997</v>
      </c>
      <c r="AQ60" s="111">
        <v>158.21</v>
      </c>
      <c r="AR60" s="111">
        <v>5356.57</v>
      </c>
      <c r="AS60" s="111">
        <v>4698.79</v>
      </c>
      <c r="AT60" s="111">
        <v>158.21</v>
      </c>
      <c r="AU60" s="111">
        <v>4857</v>
      </c>
      <c r="AV60" s="83">
        <v>49</v>
      </c>
      <c r="AW60" s="83">
        <v>1164</v>
      </c>
      <c r="AX60" s="83" t="s">
        <v>1137</v>
      </c>
      <c r="AY60" s="107"/>
      <c r="AZ60" s="83"/>
      <c r="BA60" s="83"/>
      <c r="BB60" s="83" t="s">
        <v>1923</v>
      </c>
      <c r="BC60" s="83"/>
      <c r="BD60" s="107"/>
      <c r="BE60" s="83">
        <v>0</v>
      </c>
      <c r="BF60" s="38" t="s">
        <v>385</v>
      </c>
      <c r="BG60" s="83" t="s">
        <v>1958</v>
      </c>
      <c r="BH60" s="113" t="s">
        <v>2254</v>
      </c>
      <c r="BI60" s="38" t="s">
        <v>112</v>
      </c>
      <c r="BJ60" s="84">
        <v>45918</v>
      </c>
      <c r="BK60" s="83" t="s">
        <v>123</v>
      </c>
      <c r="BL60" s="38"/>
      <c r="BM60" s="114"/>
      <c r="BN60" s="115" t="s">
        <v>112</v>
      </c>
      <c r="BO60" s="83" t="s">
        <v>243</v>
      </c>
      <c r="BP60" s="83"/>
      <c r="BQ60" s="116" t="s">
        <v>112</v>
      </c>
      <c r="BR60" s="117"/>
    </row>
    <row r="61" spans="1:70" s="112" customFormat="1" ht="15" customHeight="1" x14ac:dyDescent="0.3">
      <c r="A61" s="83">
        <v>57</v>
      </c>
      <c r="B61" s="38" t="s">
        <v>261</v>
      </c>
      <c r="C61" s="38" t="s">
        <v>262</v>
      </c>
      <c r="D61" s="38" t="s">
        <v>247</v>
      </c>
      <c r="E61" s="38" t="s">
        <v>246</v>
      </c>
      <c r="F61" s="38" t="s">
        <v>246</v>
      </c>
      <c r="G61" s="83" t="s">
        <v>244</v>
      </c>
      <c r="H61" s="38" t="s">
        <v>245</v>
      </c>
      <c r="I61" s="83">
        <v>1146</v>
      </c>
      <c r="J61" s="38" t="s">
        <v>274</v>
      </c>
      <c r="K61" s="83">
        <v>1146</v>
      </c>
      <c r="L61" s="83" t="s">
        <v>264</v>
      </c>
      <c r="M61" s="38" t="s">
        <v>265</v>
      </c>
      <c r="N61" s="83">
        <v>2420</v>
      </c>
      <c r="O61" s="83" t="s">
        <v>363</v>
      </c>
      <c r="P61" s="83">
        <v>2833</v>
      </c>
      <c r="Q61" s="38" t="s">
        <v>364</v>
      </c>
      <c r="R61" s="38" t="s">
        <v>268</v>
      </c>
      <c r="S61" s="83" t="s">
        <v>365</v>
      </c>
      <c r="T61" s="83" t="s">
        <v>365</v>
      </c>
      <c r="U61" s="83" t="s">
        <v>286</v>
      </c>
      <c r="V61" s="83" t="s">
        <v>271</v>
      </c>
      <c r="W61" s="83">
        <v>0</v>
      </c>
      <c r="X61" s="38" t="s">
        <v>469</v>
      </c>
      <c r="Y61" s="83">
        <v>20972734</v>
      </c>
      <c r="Z61" s="38" t="s">
        <v>366</v>
      </c>
      <c r="AA61" s="107" t="s">
        <v>1278</v>
      </c>
      <c r="AB61" s="83">
        <v>31116</v>
      </c>
      <c r="AC61" s="107" t="s">
        <v>1145</v>
      </c>
      <c r="AD61" s="83">
        <v>24</v>
      </c>
      <c r="AE61" s="83" t="s">
        <v>749</v>
      </c>
      <c r="AF61" s="83" t="s">
        <v>1203</v>
      </c>
      <c r="AG61" s="107" t="s">
        <v>1204</v>
      </c>
      <c r="AH61" s="83" t="s">
        <v>1148</v>
      </c>
      <c r="AI61" s="107" t="s">
        <v>1278</v>
      </c>
      <c r="AJ61" s="83">
        <v>1650</v>
      </c>
      <c r="AK61" s="83">
        <v>1650</v>
      </c>
      <c r="AL61" s="107" t="s">
        <v>1279</v>
      </c>
      <c r="AM61" s="83">
        <v>18371.88</v>
      </c>
      <c r="AN61" s="111">
        <v>2443.64</v>
      </c>
      <c r="AO61" s="111">
        <v>20815.52</v>
      </c>
      <c r="AP61" s="111">
        <v>16566.05</v>
      </c>
      <c r="AQ61" s="111">
        <v>1690.88</v>
      </c>
      <c r="AR61" s="111">
        <v>18256.93</v>
      </c>
      <c r="AS61" s="111">
        <v>15354.12</v>
      </c>
      <c r="AT61" s="111">
        <v>1690.88</v>
      </c>
      <c r="AU61" s="111">
        <v>17045</v>
      </c>
      <c r="AV61" s="83">
        <v>49</v>
      </c>
      <c r="AW61" s="83">
        <v>1406</v>
      </c>
      <c r="AX61" s="83" t="s">
        <v>1137</v>
      </c>
      <c r="AY61" s="107"/>
      <c r="AZ61" s="83"/>
      <c r="BA61" s="83"/>
      <c r="BB61" s="83" t="s">
        <v>1923</v>
      </c>
      <c r="BC61" s="83"/>
      <c r="BD61" s="107" t="s">
        <v>1924</v>
      </c>
      <c r="BE61" s="83">
        <v>31116</v>
      </c>
      <c r="BF61" s="38" t="s">
        <v>365</v>
      </c>
      <c r="BG61" s="83" t="s">
        <v>1953</v>
      </c>
      <c r="BH61" s="113" t="s">
        <v>2254</v>
      </c>
      <c r="BI61" s="38" t="s">
        <v>112</v>
      </c>
      <c r="BJ61" s="84">
        <v>45918</v>
      </c>
      <c r="BK61" s="83" t="s">
        <v>125</v>
      </c>
      <c r="BL61" s="38"/>
      <c r="BM61" s="114"/>
      <c r="BN61" s="115" t="s">
        <v>112</v>
      </c>
      <c r="BO61" s="83" t="s">
        <v>243</v>
      </c>
      <c r="BP61" s="83"/>
      <c r="BQ61" s="116" t="s">
        <v>112</v>
      </c>
      <c r="BR61" s="117"/>
    </row>
    <row r="62" spans="1:70" s="112" customFormat="1" ht="15" customHeight="1" x14ac:dyDescent="0.3">
      <c r="A62" s="83">
        <v>58</v>
      </c>
      <c r="B62" s="38" t="s">
        <v>261</v>
      </c>
      <c r="C62" s="38" t="s">
        <v>262</v>
      </c>
      <c r="D62" s="38" t="s">
        <v>247</v>
      </c>
      <c r="E62" s="38" t="s">
        <v>246</v>
      </c>
      <c r="F62" s="38" t="s">
        <v>246</v>
      </c>
      <c r="G62" s="83" t="s">
        <v>244</v>
      </c>
      <c r="H62" s="38" t="s">
        <v>245</v>
      </c>
      <c r="I62" s="83">
        <v>1146</v>
      </c>
      <c r="J62" s="38" t="s">
        <v>274</v>
      </c>
      <c r="K62" s="83">
        <v>1146</v>
      </c>
      <c r="L62" s="83" t="s">
        <v>264</v>
      </c>
      <c r="M62" s="38" t="s">
        <v>265</v>
      </c>
      <c r="N62" s="83">
        <v>2920</v>
      </c>
      <c r="O62" s="83" t="s">
        <v>383</v>
      </c>
      <c r="P62" s="83">
        <v>3417</v>
      </c>
      <c r="Q62" s="38" t="s">
        <v>384</v>
      </c>
      <c r="R62" s="38" t="s">
        <v>268</v>
      </c>
      <c r="S62" s="83" t="s">
        <v>470</v>
      </c>
      <c r="T62" s="83" t="s">
        <v>470</v>
      </c>
      <c r="U62" s="83" t="s">
        <v>279</v>
      </c>
      <c r="V62" s="83" t="s">
        <v>271</v>
      </c>
      <c r="W62" s="83">
        <v>0</v>
      </c>
      <c r="X62" s="38" t="s">
        <v>272</v>
      </c>
      <c r="Y62" s="83">
        <v>21218049</v>
      </c>
      <c r="Z62" s="38" t="s">
        <v>471</v>
      </c>
      <c r="AA62" s="107" t="s">
        <v>1276</v>
      </c>
      <c r="AB62" s="83">
        <v>31116</v>
      </c>
      <c r="AC62" s="107" t="s">
        <v>1145</v>
      </c>
      <c r="AD62" s="83">
        <v>24</v>
      </c>
      <c r="AE62" s="83" t="s">
        <v>1160</v>
      </c>
      <c r="AF62" s="83" t="s">
        <v>1217</v>
      </c>
      <c r="AG62" s="107" t="s">
        <v>1218</v>
      </c>
      <c r="AH62" s="83" t="s">
        <v>1148</v>
      </c>
      <c r="AI62" s="107" t="s">
        <v>1276</v>
      </c>
      <c r="AJ62" s="83">
        <v>1650</v>
      </c>
      <c r="AK62" s="83">
        <v>1650</v>
      </c>
      <c r="AL62" s="107" t="s">
        <v>1280</v>
      </c>
      <c r="AM62" s="83">
        <v>27143.14</v>
      </c>
      <c r="AN62" s="111">
        <v>998.85</v>
      </c>
      <c r="AO62" s="111">
        <v>28141.99</v>
      </c>
      <c r="AP62" s="111">
        <v>4472.8599999999997</v>
      </c>
      <c r="AQ62" s="111">
        <v>92.15</v>
      </c>
      <c r="AR62" s="111">
        <v>4565.01</v>
      </c>
      <c r="AS62" s="111">
        <v>3972.86</v>
      </c>
      <c r="AT62" s="111">
        <v>92.15</v>
      </c>
      <c r="AU62" s="111">
        <v>4065.01</v>
      </c>
      <c r="AV62" s="83">
        <v>50</v>
      </c>
      <c r="AW62" s="83">
        <v>1286</v>
      </c>
      <c r="AX62" s="83" t="s">
        <v>1137</v>
      </c>
      <c r="AY62" s="107"/>
      <c r="AZ62" s="83"/>
      <c r="BA62" s="83"/>
      <c r="BB62" s="83" t="s">
        <v>1923</v>
      </c>
      <c r="BC62" s="83"/>
      <c r="BD62" s="107"/>
      <c r="BE62" s="83">
        <v>0</v>
      </c>
      <c r="BF62" s="38" t="s">
        <v>470</v>
      </c>
      <c r="BG62" s="83" t="s">
        <v>1985</v>
      </c>
      <c r="BH62" s="113" t="s">
        <v>2254</v>
      </c>
      <c r="BI62" s="38" t="s">
        <v>112</v>
      </c>
      <c r="BJ62" s="84">
        <v>45918</v>
      </c>
      <c r="BK62" s="83" t="s">
        <v>125</v>
      </c>
      <c r="BL62" s="38"/>
      <c r="BM62" s="114"/>
      <c r="BN62" s="115" t="s">
        <v>112</v>
      </c>
      <c r="BO62" s="83" t="s">
        <v>243</v>
      </c>
      <c r="BP62" s="83"/>
      <c r="BQ62" s="116" t="s">
        <v>112</v>
      </c>
      <c r="BR62" s="117"/>
    </row>
    <row r="63" spans="1:70" s="112" customFormat="1" ht="15" customHeight="1" x14ac:dyDescent="0.3">
      <c r="A63" s="83">
        <v>59</v>
      </c>
      <c r="B63" s="38" t="s">
        <v>261</v>
      </c>
      <c r="C63" s="38" t="s">
        <v>262</v>
      </c>
      <c r="D63" s="38" t="s">
        <v>247</v>
      </c>
      <c r="E63" s="38" t="s">
        <v>246</v>
      </c>
      <c r="F63" s="38" t="s">
        <v>246</v>
      </c>
      <c r="G63" s="83" t="s">
        <v>244</v>
      </c>
      <c r="H63" s="38" t="s">
        <v>245</v>
      </c>
      <c r="I63" s="83">
        <v>1332</v>
      </c>
      <c r="J63" s="38" t="s">
        <v>472</v>
      </c>
      <c r="K63" s="83">
        <v>1332</v>
      </c>
      <c r="L63" s="83" t="s">
        <v>264</v>
      </c>
      <c r="M63" s="38" t="s">
        <v>265</v>
      </c>
      <c r="N63" s="83">
        <v>6081</v>
      </c>
      <c r="O63" s="83" t="s">
        <v>473</v>
      </c>
      <c r="P63" s="83">
        <v>7227</v>
      </c>
      <c r="Q63" s="38" t="s">
        <v>474</v>
      </c>
      <c r="R63" s="38" t="s">
        <v>268</v>
      </c>
      <c r="S63" s="83" t="s">
        <v>475</v>
      </c>
      <c r="T63" s="83" t="s">
        <v>475</v>
      </c>
      <c r="U63" s="83" t="s">
        <v>270</v>
      </c>
      <c r="V63" s="83" t="s">
        <v>271</v>
      </c>
      <c r="W63" s="83">
        <v>0</v>
      </c>
      <c r="X63" s="38" t="s">
        <v>294</v>
      </c>
      <c r="Y63" s="83">
        <v>21222409</v>
      </c>
      <c r="Z63" s="38" t="s">
        <v>476</v>
      </c>
      <c r="AA63" s="107" t="s">
        <v>1278</v>
      </c>
      <c r="AB63" s="83">
        <v>31116</v>
      </c>
      <c r="AC63" s="107" t="s">
        <v>1139</v>
      </c>
      <c r="AD63" s="83">
        <v>18</v>
      </c>
      <c r="AE63" s="83" t="s">
        <v>1160</v>
      </c>
      <c r="AF63" s="83" t="s">
        <v>1281</v>
      </c>
      <c r="AG63" s="107" t="s">
        <v>1282</v>
      </c>
      <c r="AH63" s="83" t="s">
        <v>1148</v>
      </c>
      <c r="AI63" s="107" t="s">
        <v>1278</v>
      </c>
      <c r="AJ63" s="83">
        <v>2080</v>
      </c>
      <c r="AK63" s="83">
        <v>2080</v>
      </c>
      <c r="AL63" s="107" t="s">
        <v>1143</v>
      </c>
      <c r="AM63" s="83">
        <v>27194.31</v>
      </c>
      <c r="AN63" s="111">
        <v>678.16</v>
      </c>
      <c r="AO63" s="111">
        <v>27872.47</v>
      </c>
      <c r="AP63" s="111">
        <v>4498.07</v>
      </c>
      <c r="AQ63" s="111">
        <v>45.39</v>
      </c>
      <c r="AR63" s="111">
        <v>4543.46</v>
      </c>
      <c r="AS63" s="111">
        <v>4035.69</v>
      </c>
      <c r="AT63" s="111">
        <v>45.39</v>
      </c>
      <c r="AU63" s="111">
        <v>4081.08</v>
      </c>
      <c r="AV63" s="83">
        <v>49</v>
      </c>
      <c r="AW63" s="83">
        <v>1313</v>
      </c>
      <c r="AX63" s="83" t="s">
        <v>1137</v>
      </c>
      <c r="AY63" s="107"/>
      <c r="AZ63" s="83"/>
      <c r="BA63" s="83"/>
      <c r="BB63" s="83" t="s">
        <v>1923</v>
      </c>
      <c r="BC63" s="83"/>
      <c r="BD63" s="107" t="s">
        <v>1412</v>
      </c>
      <c r="BE63" s="83">
        <v>31116</v>
      </c>
      <c r="BF63" s="38" t="s">
        <v>475</v>
      </c>
      <c r="BG63" s="83" t="s">
        <v>1986</v>
      </c>
      <c r="BH63" s="113" t="s">
        <v>2254</v>
      </c>
      <c r="BI63" s="38" t="s">
        <v>112</v>
      </c>
      <c r="BJ63" s="84">
        <v>45918</v>
      </c>
      <c r="BK63" s="83" t="s">
        <v>125</v>
      </c>
      <c r="BL63" s="38"/>
      <c r="BM63" s="114"/>
      <c r="BN63" s="115" t="s">
        <v>112</v>
      </c>
      <c r="BO63" s="83" t="s">
        <v>243</v>
      </c>
      <c r="BP63" s="83"/>
      <c r="BQ63" s="116" t="s">
        <v>112</v>
      </c>
      <c r="BR63" s="117"/>
    </row>
    <row r="64" spans="1:70" s="112" customFormat="1" ht="15" customHeight="1" x14ac:dyDescent="0.3">
      <c r="A64" s="83">
        <v>60</v>
      </c>
      <c r="B64" s="38" t="s">
        <v>261</v>
      </c>
      <c r="C64" s="38" t="s">
        <v>262</v>
      </c>
      <c r="D64" s="38" t="s">
        <v>247</v>
      </c>
      <c r="E64" s="38" t="s">
        <v>246</v>
      </c>
      <c r="F64" s="38" t="s">
        <v>246</v>
      </c>
      <c r="G64" s="83" t="s">
        <v>244</v>
      </c>
      <c r="H64" s="38" t="s">
        <v>245</v>
      </c>
      <c r="I64" s="83">
        <v>2686</v>
      </c>
      <c r="J64" s="38" t="s">
        <v>411</v>
      </c>
      <c r="K64" s="83">
        <v>2686</v>
      </c>
      <c r="L64" s="83" t="s">
        <v>264</v>
      </c>
      <c r="M64" s="38" t="s">
        <v>265</v>
      </c>
      <c r="N64" s="83">
        <v>5973</v>
      </c>
      <c r="O64" s="83" t="s">
        <v>477</v>
      </c>
      <c r="P64" s="83">
        <v>7097</v>
      </c>
      <c r="Q64" s="38" t="s">
        <v>478</v>
      </c>
      <c r="R64" s="38" t="s">
        <v>268</v>
      </c>
      <c r="S64" s="83" t="s">
        <v>479</v>
      </c>
      <c r="T64" s="83" t="s">
        <v>479</v>
      </c>
      <c r="U64" s="83" t="s">
        <v>270</v>
      </c>
      <c r="V64" s="83" t="s">
        <v>271</v>
      </c>
      <c r="W64" s="83">
        <v>0</v>
      </c>
      <c r="X64" s="38" t="s">
        <v>294</v>
      </c>
      <c r="Y64" s="83">
        <v>21446639</v>
      </c>
      <c r="Z64" s="38" t="s">
        <v>480</v>
      </c>
      <c r="AA64" s="107" t="s">
        <v>1283</v>
      </c>
      <c r="AB64" s="83">
        <v>31116</v>
      </c>
      <c r="AC64" s="107" t="s">
        <v>1132</v>
      </c>
      <c r="AD64" s="83">
        <v>18</v>
      </c>
      <c r="AE64" s="83" t="s">
        <v>303</v>
      </c>
      <c r="AF64" s="83" t="s">
        <v>1284</v>
      </c>
      <c r="AG64" s="107" t="s">
        <v>1285</v>
      </c>
      <c r="AH64" s="83" t="s">
        <v>1236</v>
      </c>
      <c r="AI64" s="107" t="s">
        <v>1283</v>
      </c>
      <c r="AJ64" s="83">
        <v>2080</v>
      </c>
      <c r="AK64" s="83">
        <v>2080</v>
      </c>
      <c r="AL64" s="107" t="s">
        <v>1143</v>
      </c>
      <c r="AM64" s="83">
        <v>29398.25</v>
      </c>
      <c r="AN64" s="111">
        <v>250.03</v>
      </c>
      <c r="AO64" s="111">
        <v>29648.28</v>
      </c>
      <c r="AP64" s="111">
        <v>2150.75</v>
      </c>
      <c r="AQ64" s="111">
        <v>3.97</v>
      </c>
      <c r="AR64" s="111">
        <v>2154.7199999999998</v>
      </c>
      <c r="AS64" s="111">
        <v>1717.75</v>
      </c>
      <c r="AT64" s="111">
        <v>3.97</v>
      </c>
      <c r="AU64" s="111">
        <v>1721.72</v>
      </c>
      <c r="AV64" s="83">
        <v>49</v>
      </c>
      <c r="AW64" s="83">
        <v>1370</v>
      </c>
      <c r="AX64" s="83" t="s">
        <v>1137</v>
      </c>
      <c r="AY64" s="107"/>
      <c r="AZ64" s="83"/>
      <c r="BA64" s="83"/>
      <c r="BB64" s="83" t="s">
        <v>1923</v>
      </c>
      <c r="BC64" s="83"/>
      <c r="BD64" s="107"/>
      <c r="BE64" s="83">
        <v>0</v>
      </c>
      <c r="BF64" s="38" t="s">
        <v>479</v>
      </c>
      <c r="BG64" s="83" t="s">
        <v>1987</v>
      </c>
      <c r="BH64" s="113" t="s">
        <v>2254</v>
      </c>
      <c r="BI64" s="38" t="s">
        <v>112</v>
      </c>
      <c r="BJ64" s="84">
        <v>45918</v>
      </c>
      <c r="BK64" s="83" t="s">
        <v>125</v>
      </c>
      <c r="BL64" s="38"/>
      <c r="BM64" s="114"/>
      <c r="BN64" s="115" t="s">
        <v>112</v>
      </c>
      <c r="BO64" s="83" t="s">
        <v>243</v>
      </c>
      <c r="BP64" s="83"/>
      <c r="BQ64" s="116" t="s">
        <v>112</v>
      </c>
      <c r="BR64" s="117"/>
    </row>
    <row r="65" spans="1:70" s="112" customFormat="1" ht="15" customHeight="1" x14ac:dyDescent="0.3">
      <c r="A65" s="83">
        <v>61</v>
      </c>
      <c r="B65" s="38" t="s">
        <v>261</v>
      </c>
      <c r="C65" s="38" t="s">
        <v>262</v>
      </c>
      <c r="D65" s="38" t="s">
        <v>247</v>
      </c>
      <c r="E65" s="38" t="s">
        <v>246</v>
      </c>
      <c r="F65" s="38" t="s">
        <v>246</v>
      </c>
      <c r="G65" s="83" t="s">
        <v>244</v>
      </c>
      <c r="H65" s="38" t="s">
        <v>245</v>
      </c>
      <c r="I65" s="83">
        <v>2686</v>
      </c>
      <c r="J65" s="38" t="s">
        <v>411</v>
      </c>
      <c r="K65" s="83">
        <v>2686</v>
      </c>
      <c r="L65" s="83" t="s">
        <v>264</v>
      </c>
      <c r="M65" s="38" t="s">
        <v>265</v>
      </c>
      <c r="N65" s="83">
        <v>5973</v>
      </c>
      <c r="O65" s="83" t="s">
        <v>477</v>
      </c>
      <c r="P65" s="83">
        <v>7097</v>
      </c>
      <c r="Q65" s="38" t="s">
        <v>478</v>
      </c>
      <c r="R65" s="38" t="s">
        <v>268</v>
      </c>
      <c r="S65" s="83" t="s">
        <v>481</v>
      </c>
      <c r="T65" s="83" t="s">
        <v>481</v>
      </c>
      <c r="U65" s="83" t="s">
        <v>279</v>
      </c>
      <c r="V65" s="83" t="s">
        <v>271</v>
      </c>
      <c r="W65" s="83">
        <v>0</v>
      </c>
      <c r="X65" s="38" t="s">
        <v>448</v>
      </c>
      <c r="Y65" s="83">
        <v>21452508</v>
      </c>
      <c r="Z65" s="38" t="s">
        <v>482</v>
      </c>
      <c r="AA65" s="107" t="s">
        <v>1283</v>
      </c>
      <c r="AB65" s="83">
        <v>31116</v>
      </c>
      <c r="AC65" s="107" t="s">
        <v>1132</v>
      </c>
      <c r="AD65" s="83">
        <v>18</v>
      </c>
      <c r="AE65" s="83" t="s">
        <v>303</v>
      </c>
      <c r="AF65" s="83" t="s">
        <v>1284</v>
      </c>
      <c r="AG65" s="107" t="s">
        <v>1285</v>
      </c>
      <c r="AH65" s="83" t="s">
        <v>1236</v>
      </c>
      <c r="AI65" s="107" t="s">
        <v>1283</v>
      </c>
      <c r="AJ65" s="83">
        <v>2080</v>
      </c>
      <c r="AK65" s="83">
        <v>4052</v>
      </c>
      <c r="AL65" s="107" t="s">
        <v>1143</v>
      </c>
      <c r="AM65" s="83">
        <v>29403.25</v>
      </c>
      <c r="AN65" s="111">
        <v>200.03</v>
      </c>
      <c r="AO65" s="111">
        <v>29603.279999999999</v>
      </c>
      <c r="AP65" s="111">
        <v>2145.75</v>
      </c>
      <c r="AQ65" s="111">
        <v>3.97</v>
      </c>
      <c r="AR65" s="111">
        <v>2149.7199999999998</v>
      </c>
      <c r="AS65" s="111">
        <v>1712.75</v>
      </c>
      <c r="AT65" s="111">
        <v>3.97</v>
      </c>
      <c r="AU65" s="111">
        <v>1716.72</v>
      </c>
      <c r="AV65" s="83">
        <v>48</v>
      </c>
      <c r="AW65" s="83">
        <v>1400</v>
      </c>
      <c r="AX65" s="83" t="s">
        <v>1137</v>
      </c>
      <c r="AY65" s="107"/>
      <c r="AZ65" s="83"/>
      <c r="BA65" s="83"/>
      <c r="BB65" s="83" t="s">
        <v>1923</v>
      </c>
      <c r="BC65" s="83"/>
      <c r="BD65" s="107"/>
      <c r="BE65" s="83">
        <v>0</v>
      </c>
      <c r="BF65" s="38" t="s">
        <v>481</v>
      </c>
      <c r="BG65" s="83" t="s">
        <v>1988</v>
      </c>
      <c r="BH65" s="113" t="s">
        <v>2254</v>
      </c>
      <c r="BI65" s="38" t="s">
        <v>112</v>
      </c>
      <c r="BJ65" s="84">
        <v>45918</v>
      </c>
      <c r="BK65" s="83" t="s">
        <v>125</v>
      </c>
      <c r="BL65" s="38"/>
      <c r="BM65" s="114"/>
      <c r="BN65" s="115" t="s">
        <v>112</v>
      </c>
      <c r="BO65" s="83" t="s">
        <v>243</v>
      </c>
      <c r="BP65" s="83"/>
      <c r="BQ65" s="116" t="s">
        <v>112</v>
      </c>
      <c r="BR65" s="117"/>
    </row>
    <row r="66" spans="1:70" s="112" customFormat="1" ht="15" customHeight="1" x14ac:dyDescent="0.3">
      <c r="A66" s="83">
        <v>62</v>
      </c>
      <c r="B66" s="38" t="s">
        <v>261</v>
      </c>
      <c r="C66" s="38" t="s">
        <v>262</v>
      </c>
      <c r="D66" s="38" t="s">
        <v>247</v>
      </c>
      <c r="E66" s="38" t="s">
        <v>246</v>
      </c>
      <c r="F66" s="38" t="s">
        <v>246</v>
      </c>
      <c r="G66" s="83" t="s">
        <v>244</v>
      </c>
      <c r="H66" s="38" t="s">
        <v>245</v>
      </c>
      <c r="I66" s="83">
        <v>2686</v>
      </c>
      <c r="J66" s="38" t="s">
        <v>411</v>
      </c>
      <c r="K66" s="83">
        <v>2686</v>
      </c>
      <c r="L66" s="83" t="s">
        <v>264</v>
      </c>
      <c r="M66" s="38" t="s">
        <v>265</v>
      </c>
      <c r="N66" s="83">
        <v>5973</v>
      </c>
      <c r="O66" s="83" t="s">
        <v>477</v>
      </c>
      <c r="P66" s="83">
        <v>7097</v>
      </c>
      <c r="Q66" s="38" t="s">
        <v>478</v>
      </c>
      <c r="R66" s="38" t="s">
        <v>268</v>
      </c>
      <c r="S66" s="83" t="s">
        <v>483</v>
      </c>
      <c r="T66" s="83" t="s">
        <v>483</v>
      </c>
      <c r="U66" s="83" t="s">
        <v>270</v>
      </c>
      <c r="V66" s="83" t="s">
        <v>271</v>
      </c>
      <c r="W66" s="83">
        <v>0</v>
      </c>
      <c r="X66" s="38" t="s">
        <v>294</v>
      </c>
      <c r="Y66" s="83">
        <v>21456864</v>
      </c>
      <c r="Z66" s="38" t="s">
        <v>484</v>
      </c>
      <c r="AA66" s="107" t="s">
        <v>1283</v>
      </c>
      <c r="AB66" s="83">
        <v>31116</v>
      </c>
      <c r="AC66" s="107" t="s">
        <v>1132</v>
      </c>
      <c r="AD66" s="83">
        <v>18</v>
      </c>
      <c r="AE66" s="83" t="s">
        <v>303</v>
      </c>
      <c r="AF66" s="83" t="s">
        <v>1284</v>
      </c>
      <c r="AG66" s="107" t="s">
        <v>1285</v>
      </c>
      <c r="AH66" s="83" t="s">
        <v>1236</v>
      </c>
      <c r="AI66" s="107" t="s">
        <v>1283</v>
      </c>
      <c r="AJ66" s="83">
        <v>2080</v>
      </c>
      <c r="AK66" s="83">
        <v>2080</v>
      </c>
      <c r="AL66" s="107" t="s">
        <v>1143</v>
      </c>
      <c r="AM66" s="83">
        <v>24754.07</v>
      </c>
      <c r="AN66" s="111">
        <v>300.20999999999998</v>
      </c>
      <c r="AO66" s="111">
        <v>25054.28</v>
      </c>
      <c r="AP66" s="111">
        <v>6786.93</v>
      </c>
      <c r="AQ66" s="111">
        <v>147.79</v>
      </c>
      <c r="AR66" s="111">
        <v>6934.72</v>
      </c>
      <c r="AS66" s="111">
        <v>6361.93</v>
      </c>
      <c r="AT66" s="111">
        <v>147.79</v>
      </c>
      <c r="AU66" s="111">
        <v>6509.72</v>
      </c>
      <c r="AV66" s="83">
        <v>48</v>
      </c>
      <c r="AW66" s="83">
        <v>1400</v>
      </c>
      <c r="AX66" s="83" t="s">
        <v>1137</v>
      </c>
      <c r="AY66" s="107"/>
      <c r="AZ66" s="83"/>
      <c r="BA66" s="83"/>
      <c r="BB66" s="83" t="s">
        <v>1923</v>
      </c>
      <c r="BC66" s="83"/>
      <c r="BD66" s="107"/>
      <c r="BE66" s="83">
        <v>0</v>
      </c>
      <c r="BF66" s="38" t="s">
        <v>483</v>
      </c>
      <c r="BG66" s="83" t="s">
        <v>1989</v>
      </c>
      <c r="BH66" s="113" t="s">
        <v>2254</v>
      </c>
      <c r="BI66" s="38" t="s">
        <v>112</v>
      </c>
      <c r="BJ66" s="84">
        <v>45918</v>
      </c>
      <c r="BK66" s="83" t="s">
        <v>125</v>
      </c>
      <c r="BL66" s="38"/>
      <c r="BM66" s="114"/>
      <c r="BN66" s="115" t="s">
        <v>112</v>
      </c>
      <c r="BO66" s="83" t="s">
        <v>243</v>
      </c>
      <c r="BP66" s="83"/>
      <c r="BQ66" s="116" t="s">
        <v>112</v>
      </c>
      <c r="BR66" s="117"/>
    </row>
    <row r="67" spans="1:70" s="112" customFormat="1" ht="15" customHeight="1" x14ac:dyDescent="0.3">
      <c r="A67" s="83">
        <v>63</v>
      </c>
      <c r="B67" s="38" t="s">
        <v>261</v>
      </c>
      <c r="C67" s="38" t="s">
        <v>262</v>
      </c>
      <c r="D67" s="38" t="s">
        <v>247</v>
      </c>
      <c r="E67" s="38" t="s">
        <v>246</v>
      </c>
      <c r="F67" s="38" t="s">
        <v>246</v>
      </c>
      <c r="G67" s="83" t="s">
        <v>244</v>
      </c>
      <c r="H67" s="38" t="s">
        <v>245</v>
      </c>
      <c r="I67" s="83">
        <v>1146</v>
      </c>
      <c r="J67" s="38" t="s">
        <v>274</v>
      </c>
      <c r="K67" s="83">
        <v>1146</v>
      </c>
      <c r="L67" s="83" t="s">
        <v>264</v>
      </c>
      <c r="M67" s="38" t="s">
        <v>265</v>
      </c>
      <c r="N67" s="83">
        <v>2420</v>
      </c>
      <c r="O67" s="83" t="s">
        <v>363</v>
      </c>
      <c r="P67" s="83">
        <v>2833</v>
      </c>
      <c r="Q67" s="38" t="s">
        <v>364</v>
      </c>
      <c r="R67" s="38" t="s">
        <v>268</v>
      </c>
      <c r="S67" s="83" t="s">
        <v>485</v>
      </c>
      <c r="T67" s="83" t="s">
        <v>485</v>
      </c>
      <c r="U67" s="83" t="s">
        <v>286</v>
      </c>
      <c r="V67" s="83" t="s">
        <v>271</v>
      </c>
      <c r="W67" s="83">
        <v>0</v>
      </c>
      <c r="X67" s="38" t="s">
        <v>486</v>
      </c>
      <c r="Y67" s="83">
        <v>21459420</v>
      </c>
      <c r="Z67" s="38" t="s">
        <v>487</v>
      </c>
      <c r="AA67" s="107" t="s">
        <v>1286</v>
      </c>
      <c r="AB67" s="83">
        <v>31116</v>
      </c>
      <c r="AC67" s="107" t="s">
        <v>1145</v>
      </c>
      <c r="AD67" s="83">
        <v>24</v>
      </c>
      <c r="AE67" s="83" t="s">
        <v>1206</v>
      </c>
      <c r="AF67" s="83" t="s">
        <v>1287</v>
      </c>
      <c r="AG67" s="107" t="s">
        <v>1288</v>
      </c>
      <c r="AH67" s="83" t="s">
        <v>1236</v>
      </c>
      <c r="AI67" s="107" t="s">
        <v>1286</v>
      </c>
      <c r="AJ67" s="83">
        <v>1650</v>
      </c>
      <c r="AK67" s="83">
        <v>1650</v>
      </c>
      <c r="AL67" s="107" t="s">
        <v>1143</v>
      </c>
      <c r="AM67" s="83">
        <v>28836.51</v>
      </c>
      <c r="AN67" s="111">
        <v>1332.19</v>
      </c>
      <c r="AO67" s="111">
        <v>30168.7</v>
      </c>
      <c r="AP67" s="111">
        <v>2804.49</v>
      </c>
      <c r="AQ67" s="111">
        <v>30.81</v>
      </c>
      <c r="AR67" s="111">
        <v>2835.3</v>
      </c>
      <c r="AS67" s="111">
        <v>2279.4899999999998</v>
      </c>
      <c r="AT67" s="111">
        <v>30.81</v>
      </c>
      <c r="AU67" s="111">
        <v>2310.3000000000002</v>
      </c>
      <c r="AV67" s="83">
        <v>48</v>
      </c>
      <c r="AW67" s="83">
        <v>1225</v>
      </c>
      <c r="AX67" s="83" t="s">
        <v>1137</v>
      </c>
      <c r="AY67" s="107"/>
      <c r="AZ67" s="83"/>
      <c r="BA67" s="83"/>
      <c r="BB67" s="83" t="s">
        <v>1923</v>
      </c>
      <c r="BC67" s="83"/>
      <c r="BD67" s="107" t="s">
        <v>1927</v>
      </c>
      <c r="BE67" s="83">
        <v>31116</v>
      </c>
      <c r="BF67" s="38" t="s">
        <v>485</v>
      </c>
      <c r="BG67" s="83" t="s">
        <v>1990</v>
      </c>
      <c r="BH67" s="113" t="s">
        <v>2254</v>
      </c>
      <c r="BI67" s="38" t="s">
        <v>112</v>
      </c>
      <c r="BJ67" s="84">
        <v>45918</v>
      </c>
      <c r="BK67" s="83" t="s">
        <v>125</v>
      </c>
      <c r="BL67" s="38"/>
      <c r="BM67" s="114"/>
      <c r="BN67" s="115" t="s">
        <v>112</v>
      </c>
      <c r="BO67" s="83" t="s">
        <v>243</v>
      </c>
      <c r="BP67" s="83"/>
      <c r="BQ67" s="116" t="s">
        <v>112</v>
      </c>
      <c r="BR67" s="117"/>
    </row>
    <row r="68" spans="1:70" s="112" customFormat="1" ht="15" customHeight="1" x14ac:dyDescent="0.3">
      <c r="A68" s="83">
        <v>64</v>
      </c>
      <c r="B68" s="38" t="s">
        <v>261</v>
      </c>
      <c r="C68" s="38" t="s">
        <v>262</v>
      </c>
      <c r="D68" s="38" t="s">
        <v>247</v>
      </c>
      <c r="E68" s="38" t="s">
        <v>246</v>
      </c>
      <c r="F68" s="38" t="s">
        <v>246</v>
      </c>
      <c r="G68" s="83" t="s">
        <v>244</v>
      </c>
      <c r="H68" s="38" t="s">
        <v>245</v>
      </c>
      <c r="I68" s="83">
        <v>2686</v>
      </c>
      <c r="J68" s="38" t="s">
        <v>411</v>
      </c>
      <c r="K68" s="83">
        <v>2686</v>
      </c>
      <c r="L68" s="83" t="s">
        <v>264</v>
      </c>
      <c r="M68" s="38" t="s">
        <v>265</v>
      </c>
      <c r="N68" s="83">
        <v>5973</v>
      </c>
      <c r="O68" s="83" t="s">
        <v>477</v>
      </c>
      <c r="P68" s="83">
        <v>7097</v>
      </c>
      <c r="Q68" s="38" t="s">
        <v>478</v>
      </c>
      <c r="R68" s="38" t="s">
        <v>268</v>
      </c>
      <c r="S68" s="83" t="s">
        <v>488</v>
      </c>
      <c r="T68" s="83" t="s">
        <v>488</v>
      </c>
      <c r="U68" s="83" t="s">
        <v>326</v>
      </c>
      <c r="V68" s="83" t="s">
        <v>271</v>
      </c>
      <c r="W68" s="83">
        <v>0</v>
      </c>
      <c r="X68" s="38" t="s">
        <v>294</v>
      </c>
      <c r="Y68" s="83">
        <v>21466578</v>
      </c>
      <c r="Z68" s="38" t="s">
        <v>489</v>
      </c>
      <c r="AA68" s="107" t="s">
        <v>1283</v>
      </c>
      <c r="AB68" s="83">
        <v>31116</v>
      </c>
      <c r="AC68" s="107" t="s">
        <v>1132</v>
      </c>
      <c r="AD68" s="83">
        <v>18</v>
      </c>
      <c r="AE68" s="83" t="s">
        <v>303</v>
      </c>
      <c r="AF68" s="83" t="s">
        <v>1284</v>
      </c>
      <c r="AG68" s="107" t="s">
        <v>1285</v>
      </c>
      <c r="AH68" s="83" t="s">
        <v>1236</v>
      </c>
      <c r="AI68" s="107" t="s">
        <v>1283</v>
      </c>
      <c r="AJ68" s="83">
        <v>2080</v>
      </c>
      <c r="AK68" s="83">
        <v>2080</v>
      </c>
      <c r="AL68" s="107" t="s">
        <v>1143</v>
      </c>
      <c r="AM68" s="83">
        <v>11547.77</v>
      </c>
      <c r="AN68" s="111">
        <v>263.92</v>
      </c>
      <c r="AO68" s="111">
        <v>11811.69</v>
      </c>
      <c r="AP68" s="111">
        <v>20449.900000000001</v>
      </c>
      <c r="AQ68" s="111">
        <v>2020.49</v>
      </c>
      <c r="AR68" s="111">
        <v>22470.39</v>
      </c>
      <c r="AS68" s="111">
        <v>20017.23</v>
      </c>
      <c r="AT68" s="111">
        <v>2020.49</v>
      </c>
      <c r="AU68" s="111">
        <v>22037.72</v>
      </c>
      <c r="AV68" s="83">
        <v>48</v>
      </c>
      <c r="AW68" s="83">
        <v>1431</v>
      </c>
      <c r="AX68" s="83" t="s">
        <v>1137</v>
      </c>
      <c r="AY68" s="107"/>
      <c r="AZ68" s="83"/>
      <c r="BA68" s="83"/>
      <c r="BB68" s="83" t="s">
        <v>1923</v>
      </c>
      <c r="BC68" s="83"/>
      <c r="BD68" s="107"/>
      <c r="BE68" s="83">
        <v>0</v>
      </c>
      <c r="BF68" s="38" t="s">
        <v>488</v>
      </c>
      <c r="BG68" s="83" t="s">
        <v>1991</v>
      </c>
      <c r="BH68" s="113" t="s">
        <v>2254</v>
      </c>
      <c r="BI68" s="38" t="s">
        <v>112</v>
      </c>
      <c r="BJ68" s="84">
        <v>45918</v>
      </c>
      <c r="BK68" s="83" t="s">
        <v>125</v>
      </c>
      <c r="BL68" s="38"/>
      <c r="BM68" s="114"/>
      <c r="BN68" s="115" t="s">
        <v>112</v>
      </c>
      <c r="BO68" s="83" t="s">
        <v>243</v>
      </c>
      <c r="BP68" s="83"/>
      <c r="BQ68" s="116" t="s">
        <v>112</v>
      </c>
      <c r="BR68" s="117"/>
    </row>
    <row r="69" spans="1:70" s="112" customFormat="1" ht="15" customHeight="1" x14ac:dyDescent="0.3">
      <c r="A69" s="83">
        <v>65</v>
      </c>
      <c r="B69" s="38" t="s">
        <v>261</v>
      </c>
      <c r="C69" s="38" t="s">
        <v>262</v>
      </c>
      <c r="D69" s="38" t="s">
        <v>247</v>
      </c>
      <c r="E69" s="38" t="s">
        <v>246</v>
      </c>
      <c r="F69" s="38" t="s">
        <v>246</v>
      </c>
      <c r="G69" s="83" t="s">
        <v>244</v>
      </c>
      <c r="H69" s="38" t="s">
        <v>245</v>
      </c>
      <c r="I69" s="83">
        <v>2686</v>
      </c>
      <c r="J69" s="38" t="s">
        <v>411</v>
      </c>
      <c r="K69" s="83">
        <v>2686</v>
      </c>
      <c r="L69" s="83" t="s">
        <v>264</v>
      </c>
      <c r="M69" s="38" t="s">
        <v>265</v>
      </c>
      <c r="N69" s="83">
        <v>5973</v>
      </c>
      <c r="O69" s="83" t="s">
        <v>477</v>
      </c>
      <c r="P69" s="83">
        <v>7097</v>
      </c>
      <c r="Q69" s="38" t="s">
        <v>478</v>
      </c>
      <c r="R69" s="38" t="s">
        <v>268</v>
      </c>
      <c r="S69" s="83" t="s">
        <v>490</v>
      </c>
      <c r="T69" s="83" t="s">
        <v>490</v>
      </c>
      <c r="U69" s="83" t="s">
        <v>326</v>
      </c>
      <c r="V69" s="83" t="s">
        <v>314</v>
      </c>
      <c r="W69" s="83">
        <v>0</v>
      </c>
      <c r="X69" s="38" t="s">
        <v>301</v>
      </c>
      <c r="Y69" s="83">
        <v>21468242</v>
      </c>
      <c r="Z69" s="38" t="s">
        <v>491</v>
      </c>
      <c r="AA69" s="107" t="s">
        <v>1283</v>
      </c>
      <c r="AB69" s="83">
        <v>31116</v>
      </c>
      <c r="AC69" s="107" t="s">
        <v>1132</v>
      </c>
      <c r="AD69" s="83">
        <v>18</v>
      </c>
      <c r="AE69" s="83" t="s">
        <v>303</v>
      </c>
      <c r="AF69" s="83" t="s">
        <v>1284</v>
      </c>
      <c r="AG69" s="107" t="s">
        <v>1285</v>
      </c>
      <c r="AH69" s="83" t="s">
        <v>1236</v>
      </c>
      <c r="AI69" s="107" t="s">
        <v>1283</v>
      </c>
      <c r="AJ69" s="83">
        <v>2080</v>
      </c>
      <c r="AK69" s="83">
        <v>2080</v>
      </c>
      <c r="AL69" s="107" t="s">
        <v>1143</v>
      </c>
      <c r="AM69" s="83">
        <v>14534.03</v>
      </c>
      <c r="AN69" s="111">
        <v>527.19000000000005</v>
      </c>
      <c r="AO69" s="111">
        <v>15061.22</v>
      </c>
      <c r="AP69" s="111">
        <v>17957.54</v>
      </c>
      <c r="AQ69" s="111">
        <v>1576.75</v>
      </c>
      <c r="AR69" s="111">
        <v>19534.29</v>
      </c>
      <c r="AS69" s="111">
        <v>17524.97</v>
      </c>
      <c r="AT69" s="111">
        <v>1576.75</v>
      </c>
      <c r="AU69" s="111">
        <v>19101.72</v>
      </c>
      <c r="AV69" s="83">
        <v>48</v>
      </c>
      <c r="AW69" s="83">
        <v>1400</v>
      </c>
      <c r="AX69" s="83" t="s">
        <v>1137</v>
      </c>
      <c r="AY69" s="107"/>
      <c r="AZ69" s="83"/>
      <c r="BA69" s="83"/>
      <c r="BB69" s="83" t="s">
        <v>1923</v>
      </c>
      <c r="BC69" s="83"/>
      <c r="BD69" s="107"/>
      <c r="BE69" s="83">
        <v>0</v>
      </c>
      <c r="BF69" s="38" t="s">
        <v>490</v>
      </c>
      <c r="BG69" s="83" t="s">
        <v>1992</v>
      </c>
      <c r="BH69" s="113" t="s">
        <v>2254</v>
      </c>
      <c r="BI69" s="38" t="s">
        <v>112</v>
      </c>
      <c r="BJ69" s="84">
        <v>45918</v>
      </c>
      <c r="BK69" s="83" t="s">
        <v>125</v>
      </c>
      <c r="BL69" s="38"/>
      <c r="BM69" s="114"/>
      <c r="BN69" s="115" t="s">
        <v>112</v>
      </c>
      <c r="BO69" s="83" t="s">
        <v>243</v>
      </c>
      <c r="BP69" s="83"/>
      <c r="BQ69" s="116" t="s">
        <v>112</v>
      </c>
      <c r="BR69" s="117"/>
    </row>
    <row r="70" spans="1:70" s="112" customFormat="1" ht="15" customHeight="1" x14ac:dyDescent="0.3">
      <c r="A70" s="83">
        <v>66</v>
      </c>
      <c r="B70" s="38" t="s">
        <v>261</v>
      </c>
      <c r="C70" s="38" t="s">
        <v>262</v>
      </c>
      <c r="D70" s="38" t="s">
        <v>247</v>
      </c>
      <c r="E70" s="38" t="s">
        <v>246</v>
      </c>
      <c r="F70" s="38" t="s">
        <v>246</v>
      </c>
      <c r="G70" s="83" t="s">
        <v>244</v>
      </c>
      <c r="H70" s="38" t="s">
        <v>245</v>
      </c>
      <c r="I70" s="83">
        <v>1146</v>
      </c>
      <c r="J70" s="38" t="s">
        <v>274</v>
      </c>
      <c r="K70" s="83">
        <v>1146</v>
      </c>
      <c r="L70" s="83" t="s">
        <v>264</v>
      </c>
      <c r="M70" s="38" t="s">
        <v>265</v>
      </c>
      <c r="N70" s="83">
        <v>2420</v>
      </c>
      <c r="O70" s="83" t="s">
        <v>363</v>
      </c>
      <c r="P70" s="83">
        <v>2833</v>
      </c>
      <c r="Q70" s="38" t="s">
        <v>364</v>
      </c>
      <c r="R70" s="38" t="s">
        <v>268</v>
      </c>
      <c r="S70" s="83" t="s">
        <v>492</v>
      </c>
      <c r="T70" s="83" t="s">
        <v>492</v>
      </c>
      <c r="U70" s="83" t="s">
        <v>286</v>
      </c>
      <c r="V70" s="83" t="s">
        <v>271</v>
      </c>
      <c r="W70" s="83">
        <v>0</v>
      </c>
      <c r="X70" s="38" t="s">
        <v>272</v>
      </c>
      <c r="Y70" s="83">
        <v>21526190</v>
      </c>
      <c r="Z70" s="38" t="s">
        <v>493</v>
      </c>
      <c r="AA70" s="107" t="s">
        <v>1289</v>
      </c>
      <c r="AB70" s="83">
        <v>31116</v>
      </c>
      <c r="AC70" s="107" t="s">
        <v>1145</v>
      </c>
      <c r="AD70" s="83">
        <v>24</v>
      </c>
      <c r="AE70" s="83" t="s">
        <v>303</v>
      </c>
      <c r="AF70" s="83" t="s">
        <v>1290</v>
      </c>
      <c r="AG70" s="107" t="s">
        <v>1291</v>
      </c>
      <c r="AH70" s="83" t="s">
        <v>1236</v>
      </c>
      <c r="AI70" s="107" t="s">
        <v>1289</v>
      </c>
      <c r="AJ70" s="83">
        <v>1650</v>
      </c>
      <c r="AK70" s="83">
        <v>1650</v>
      </c>
      <c r="AL70" s="107" t="s">
        <v>1143</v>
      </c>
      <c r="AM70" s="83">
        <v>29636.05</v>
      </c>
      <c r="AN70" s="111">
        <v>1981</v>
      </c>
      <c r="AO70" s="111">
        <v>31617.05</v>
      </c>
      <c r="AP70" s="111">
        <v>3982.95</v>
      </c>
      <c r="AQ70" s="111">
        <v>0</v>
      </c>
      <c r="AR70" s="111">
        <v>3982.95</v>
      </c>
      <c r="AS70" s="111">
        <v>1479.95</v>
      </c>
      <c r="AT70" s="111">
        <v>0</v>
      </c>
      <c r="AU70" s="111">
        <v>1479.95</v>
      </c>
      <c r="AV70" s="83">
        <v>49</v>
      </c>
      <c r="AW70" s="83">
        <v>1133</v>
      </c>
      <c r="AX70" s="83" t="s">
        <v>1137</v>
      </c>
      <c r="AY70" s="107"/>
      <c r="AZ70" s="83"/>
      <c r="BA70" s="83"/>
      <c r="BB70" s="83" t="s">
        <v>1923</v>
      </c>
      <c r="BC70" s="83"/>
      <c r="BD70" s="107" t="s">
        <v>1925</v>
      </c>
      <c r="BE70" s="83">
        <v>31116</v>
      </c>
      <c r="BF70" s="38" t="s">
        <v>492</v>
      </c>
      <c r="BG70" s="83" t="s">
        <v>1993</v>
      </c>
      <c r="BH70" s="113" t="s">
        <v>2254</v>
      </c>
      <c r="BI70" s="38" t="s">
        <v>112</v>
      </c>
      <c r="BJ70" s="84">
        <v>45918</v>
      </c>
      <c r="BK70" s="83" t="s">
        <v>125</v>
      </c>
      <c r="BL70" s="38"/>
      <c r="BM70" s="114"/>
      <c r="BN70" s="115" t="s">
        <v>112</v>
      </c>
      <c r="BO70" s="83" t="s">
        <v>243</v>
      </c>
      <c r="BP70" s="83"/>
      <c r="BQ70" s="116" t="s">
        <v>112</v>
      </c>
      <c r="BR70" s="117"/>
    </row>
    <row r="71" spans="1:70" s="112" customFormat="1" ht="15" customHeight="1" x14ac:dyDescent="0.3">
      <c r="A71" s="83">
        <v>67</v>
      </c>
      <c r="B71" s="38" t="s">
        <v>261</v>
      </c>
      <c r="C71" s="38" t="s">
        <v>262</v>
      </c>
      <c r="D71" s="38" t="s">
        <v>247</v>
      </c>
      <c r="E71" s="38" t="s">
        <v>246</v>
      </c>
      <c r="F71" s="38" t="s">
        <v>246</v>
      </c>
      <c r="G71" s="83" t="s">
        <v>244</v>
      </c>
      <c r="H71" s="38" t="s">
        <v>245</v>
      </c>
      <c r="I71" s="83">
        <v>1157</v>
      </c>
      <c r="J71" s="38" t="s">
        <v>396</v>
      </c>
      <c r="K71" s="83">
        <v>1157</v>
      </c>
      <c r="L71" s="83" t="s">
        <v>264</v>
      </c>
      <c r="M71" s="38" t="s">
        <v>265</v>
      </c>
      <c r="N71" s="83">
        <v>3415</v>
      </c>
      <c r="O71" s="83" t="s">
        <v>397</v>
      </c>
      <c r="P71" s="83">
        <v>4018</v>
      </c>
      <c r="Q71" s="38" t="s">
        <v>398</v>
      </c>
      <c r="R71" s="38" t="s">
        <v>268</v>
      </c>
      <c r="S71" s="83" t="s">
        <v>494</v>
      </c>
      <c r="T71" s="83" t="s">
        <v>494</v>
      </c>
      <c r="U71" s="83" t="s">
        <v>286</v>
      </c>
      <c r="V71" s="83" t="s">
        <v>271</v>
      </c>
      <c r="W71" s="83">
        <v>0</v>
      </c>
      <c r="X71" s="38" t="s">
        <v>301</v>
      </c>
      <c r="Y71" s="83">
        <v>21752699</v>
      </c>
      <c r="Z71" s="38" t="s">
        <v>495</v>
      </c>
      <c r="AA71" s="107" t="s">
        <v>1292</v>
      </c>
      <c r="AB71" s="83">
        <v>31116</v>
      </c>
      <c r="AC71" s="107" t="s">
        <v>1132</v>
      </c>
      <c r="AD71" s="83">
        <v>24</v>
      </c>
      <c r="AE71" s="83" t="s">
        <v>303</v>
      </c>
      <c r="AF71" s="83" t="s">
        <v>1293</v>
      </c>
      <c r="AG71" s="107" t="s">
        <v>1294</v>
      </c>
      <c r="AH71" s="83" t="s">
        <v>1236</v>
      </c>
      <c r="AI71" s="107" t="s">
        <v>1292</v>
      </c>
      <c r="AJ71" s="83">
        <v>1650</v>
      </c>
      <c r="AK71" s="83">
        <v>1650</v>
      </c>
      <c r="AL71" s="107" t="s">
        <v>1143</v>
      </c>
      <c r="AM71" s="83">
        <v>30915.919999999998</v>
      </c>
      <c r="AN71" s="111">
        <v>940</v>
      </c>
      <c r="AO71" s="111">
        <v>31855.919999999998</v>
      </c>
      <c r="AP71" s="111">
        <v>691.08</v>
      </c>
      <c r="AQ71" s="111">
        <v>0</v>
      </c>
      <c r="AR71" s="111">
        <v>691.08</v>
      </c>
      <c r="AS71" s="111">
        <v>200.08</v>
      </c>
      <c r="AT71" s="111">
        <v>0</v>
      </c>
      <c r="AU71" s="111">
        <v>200.08</v>
      </c>
      <c r="AV71" s="83">
        <v>48</v>
      </c>
      <c r="AW71" s="83">
        <v>1223</v>
      </c>
      <c r="AX71" s="83" t="s">
        <v>1137</v>
      </c>
      <c r="AY71" s="107"/>
      <c r="AZ71" s="83"/>
      <c r="BA71" s="83"/>
      <c r="BB71" s="83" t="s">
        <v>1923</v>
      </c>
      <c r="BC71" s="83"/>
      <c r="BD71" s="107"/>
      <c r="BE71" s="83">
        <v>0</v>
      </c>
      <c r="BF71" s="38" t="s">
        <v>494</v>
      </c>
      <c r="BG71" s="83" t="s">
        <v>1994</v>
      </c>
      <c r="BH71" s="113" t="s">
        <v>2254</v>
      </c>
      <c r="BI71" s="38" t="s">
        <v>112</v>
      </c>
      <c r="BJ71" s="84">
        <v>45918</v>
      </c>
      <c r="BK71" s="83" t="s">
        <v>125</v>
      </c>
      <c r="BL71" s="38"/>
      <c r="BM71" s="114"/>
      <c r="BN71" s="115" t="s">
        <v>112</v>
      </c>
      <c r="BO71" s="83" t="s">
        <v>243</v>
      </c>
      <c r="BP71" s="83"/>
      <c r="BQ71" s="116" t="s">
        <v>112</v>
      </c>
      <c r="BR71" s="117"/>
    </row>
    <row r="72" spans="1:70" s="112" customFormat="1" ht="15" customHeight="1" x14ac:dyDescent="0.3">
      <c r="A72" s="83">
        <v>68</v>
      </c>
      <c r="B72" s="38" t="s">
        <v>261</v>
      </c>
      <c r="C72" s="38" t="s">
        <v>262</v>
      </c>
      <c r="D72" s="38" t="s">
        <v>247</v>
      </c>
      <c r="E72" s="38" t="s">
        <v>246</v>
      </c>
      <c r="F72" s="38" t="s">
        <v>246</v>
      </c>
      <c r="G72" s="83" t="s">
        <v>244</v>
      </c>
      <c r="H72" s="38" t="s">
        <v>245</v>
      </c>
      <c r="I72" s="83">
        <v>1157</v>
      </c>
      <c r="J72" s="38" t="s">
        <v>396</v>
      </c>
      <c r="K72" s="83">
        <v>1157</v>
      </c>
      <c r="L72" s="83" t="s">
        <v>264</v>
      </c>
      <c r="M72" s="38" t="s">
        <v>265</v>
      </c>
      <c r="N72" s="83">
        <v>3415</v>
      </c>
      <c r="O72" s="83" t="s">
        <v>397</v>
      </c>
      <c r="P72" s="83">
        <v>4018</v>
      </c>
      <c r="Q72" s="38" t="s">
        <v>398</v>
      </c>
      <c r="R72" s="38" t="s">
        <v>496</v>
      </c>
      <c r="S72" s="83" t="s">
        <v>399</v>
      </c>
      <c r="T72" s="83" t="s">
        <v>399</v>
      </c>
      <c r="U72" s="83" t="s">
        <v>286</v>
      </c>
      <c r="V72" s="83" t="s">
        <v>271</v>
      </c>
      <c r="W72" s="83">
        <v>0</v>
      </c>
      <c r="X72" s="38" t="s">
        <v>374</v>
      </c>
      <c r="Y72" s="83">
        <v>21759508</v>
      </c>
      <c r="Z72" s="38" t="s">
        <v>400</v>
      </c>
      <c r="AA72" s="107" t="s">
        <v>1292</v>
      </c>
      <c r="AB72" s="83">
        <v>20744</v>
      </c>
      <c r="AC72" s="107" t="s">
        <v>1132</v>
      </c>
      <c r="AD72" s="83">
        <v>24</v>
      </c>
      <c r="AE72" s="83" t="s">
        <v>546</v>
      </c>
      <c r="AF72" s="83" t="s">
        <v>1225</v>
      </c>
      <c r="AG72" s="107" t="s">
        <v>1226</v>
      </c>
      <c r="AH72" s="83" t="s">
        <v>1148</v>
      </c>
      <c r="AI72" s="107" t="s">
        <v>1292</v>
      </c>
      <c r="AJ72" s="83">
        <v>1100</v>
      </c>
      <c r="AK72" s="83">
        <v>1100</v>
      </c>
      <c r="AL72" s="107" t="s">
        <v>1295</v>
      </c>
      <c r="AM72" s="83">
        <v>14750.93</v>
      </c>
      <c r="AN72" s="111">
        <v>602.07000000000005</v>
      </c>
      <c r="AO72" s="111">
        <v>15353</v>
      </c>
      <c r="AP72" s="111">
        <v>6340.07</v>
      </c>
      <c r="AQ72" s="111">
        <v>303.93</v>
      </c>
      <c r="AR72" s="111">
        <v>6644</v>
      </c>
      <c r="AS72" s="111">
        <v>5993.07</v>
      </c>
      <c r="AT72" s="111">
        <v>303.93</v>
      </c>
      <c r="AU72" s="111">
        <v>6297</v>
      </c>
      <c r="AV72" s="83">
        <v>49</v>
      </c>
      <c r="AW72" s="83">
        <v>1426</v>
      </c>
      <c r="AX72" s="83" t="s">
        <v>1137</v>
      </c>
      <c r="AY72" s="107"/>
      <c r="AZ72" s="83"/>
      <c r="BA72" s="83"/>
      <c r="BB72" s="83" t="s">
        <v>1923</v>
      </c>
      <c r="BC72" s="83"/>
      <c r="BD72" s="107"/>
      <c r="BE72" s="83">
        <v>0</v>
      </c>
      <c r="BF72" s="38" t="s">
        <v>399</v>
      </c>
      <c r="BG72" s="83" t="s">
        <v>1962</v>
      </c>
      <c r="BH72" s="113" t="s">
        <v>2254</v>
      </c>
      <c r="BI72" s="38" t="s">
        <v>112</v>
      </c>
      <c r="BJ72" s="84">
        <v>45918</v>
      </c>
      <c r="BK72" s="83" t="s">
        <v>125</v>
      </c>
      <c r="BL72" s="38"/>
      <c r="BM72" s="114"/>
      <c r="BN72" s="115" t="s">
        <v>112</v>
      </c>
      <c r="BO72" s="83" t="s">
        <v>243</v>
      </c>
      <c r="BP72" s="83"/>
      <c r="BQ72" s="116" t="s">
        <v>112</v>
      </c>
      <c r="BR72" s="117"/>
    </row>
    <row r="73" spans="1:70" s="112" customFormat="1" ht="15" customHeight="1" x14ac:dyDescent="0.3">
      <c r="A73" s="83">
        <v>69</v>
      </c>
      <c r="B73" s="38" t="s">
        <v>261</v>
      </c>
      <c r="C73" s="38" t="s">
        <v>262</v>
      </c>
      <c r="D73" s="38" t="s">
        <v>247</v>
      </c>
      <c r="E73" s="38" t="s">
        <v>246</v>
      </c>
      <c r="F73" s="38" t="s">
        <v>246</v>
      </c>
      <c r="G73" s="83" t="s">
        <v>244</v>
      </c>
      <c r="H73" s="38" t="s">
        <v>245</v>
      </c>
      <c r="I73" s="83">
        <v>1157</v>
      </c>
      <c r="J73" s="38" t="s">
        <v>396</v>
      </c>
      <c r="K73" s="83">
        <v>1157</v>
      </c>
      <c r="L73" s="83" t="s">
        <v>264</v>
      </c>
      <c r="M73" s="38" t="s">
        <v>265</v>
      </c>
      <c r="N73" s="83">
        <v>7829</v>
      </c>
      <c r="O73" s="83" t="s">
        <v>497</v>
      </c>
      <c r="P73" s="83">
        <v>9532</v>
      </c>
      <c r="Q73" s="38" t="s">
        <v>498</v>
      </c>
      <c r="R73" s="38" t="s">
        <v>499</v>
      </c>
      <c r="S73" s="83" t="s">
        <v>500</v>
      </c>
      <c r="T73" s="83" t="s">
        <v>500</v>
      </c>
      <c r="U73" s="83" t="s">
        <v>286</v>
      </c>
      <c r="V73" s="83" t="s">
        <v>271</v>
      </c>
      <c r="W73" s="83">
        <v>0</v>
      </c>
      <c r="X73" s="38" t="s">
        <v>294</v>
      </c>
      <c r="Y73" s="83">
        <v>24221944</v>
      </c>
      <c r="Z73" s="38" t="s">
        <v>501</v>
      </c>
      <c r="AA73" s="107" t="s">
        <v>1296</v>
      </c>
      <c r="AB73" s="83">
        <v>37339</v>
      </c>
      <c r="AC73" s="107" t="s">
        <v>1132</v>
      </c>
      <c r="AD73" s="83">
        <v>24</v>
      </c>
      <c r="AE73" s="83" t="s">
        <v>303</v>
      </c>
      <c r="AF73" s="83" t="s">
        <v>1297</v>
      </c>
      <c r="AG73" s="107" t="s">
        <v>1298</v>
      </c>
      <c r="AH73" s="83" t="s">
        <v>1236</v>
      </c>
      <c r="AI73" s="107" t="s">
        <v>1296</v>
      </c>
      <c r="AJ73" s="83">
        <v>1950</v>
      </c>
      <c r="AK73" s="83">
        <v>1950</v>
      </c>
      <c r="AL73" s="107" t="s">
        <v>1299</v>
      </c>
      <c r="AM73" s="83">
        <v>34041.51</v>
      </c>
      <c r="AN73" s="111">
        <v>3195.14</v>
      </c>
      <c r="AO73" s="111">
        <v>37236.65</v>
      </c>
      <c r="AP73" s="111">
        <v>3297.49</v>
      </c>
      <c r="AQ73" s="111">
        <v>36.51</v>
      </c>
      <c r="AR73" s="111">
        <v>3334</v>
      </c>
      <c r="AS73" s="111">
        <v>3297.49</v>
      </c>
      <c r="AT73" s="111">
        <v>36.51</v>
      </c>
      <c r="AU73" s="111">
        <v>3334</v>
      </c>
      <c r="AV73" s="83">
        <v>48</v>
      </c>
      <c r="AW73" s="83">
        <v>1068</v>
      </c>
      <c r="AX73" s="83" t="s">
        <v>1137</v>
      </c>
      <c r="AY73" s="107"/>
      <c r="AZ73" s="83"/>
      <c r="BA73" s="83"/>
      <c r="BB73" s="83" t="s">
        <v>1923</v>
      </c>
      <c r="BC73" s="83"/>
      <c r="BD73" s="107" t="s">
        <v>1928</v>
      </c>
      <c r="BE73" s="83">
        <v>37339</v>
      </c>
      <c r="BF73" s="38" t="s">
        <v>500</v>
      </c>
      <c r="BG73" s="83" t="s">
        <v>1995</v>
      </c>
      <c r="BH73" s="113" t="s">
        <v>2254</v>
      </c>
      <c r="BI73" s="38" t="s">
        <v>112</v>
      </c>
      <c r="BJ73" s="84">
        <v>45918</v>
      </c>
      <c r="BK73" s="83" t="s">
        <v>125</v>
      </c>
      <c r="BL73" s="38"/>
      <c r="BM73" s="114"/>
      <c r="BN73" s="115" t="s">
        <v>112</v>
      </c>
      <c r="BO73" s="83" t="s">
        <v>243</v>
      </c>
      <c r="BP73" s="83"/>
      <c r="BQ73" s="116" t="s">
        <v>112</v>
      </c>
      <c r="BR73" s="117"/>
    </row>
    <row r="74" spans="1:70" s="112" customFormat="1" ht="15" customHeight="1" x14ac:dyDescent="0.3">
      <c r="A74" s="83">
        <v>70</v>
      </c>
      <c r="B74" s="38" t="s">
        <v>261</v>
      </c>
      <c r="C74" s="38" t="s">
        <v>262</v>
      </c>
      <c r="D74" s="38" t="s">
        <v>247</v>
      </c>
      <c r="E74" s="38" t="s">
        <v>246</v>
      </c>
      <c r="F74" s="38" t="s">
        <v>246</v>
      </c>
      <c r="G74" s="83" t="s">
        <v>244</v>
      </c>
      <c r="H74" s="38" t="s">
        <v>245</v>
      </c>
      <c r="I74" s="83">
        <v>1157</v>
      </c>
      <c r="J74" s="38" t="s">
        <v>396</v>
      </c>
      <c r="K74" s="83">
        <v>1157</v>
      </c>
      <c r="L74" s="83" t="s">
        <v>264</v>
      </c>
      <c r="M74" s="38" t="s">
        <v>265</v>
      </c>
      <c r="N74" s="83">
        <v>7829</v>
      </c>
      <c r="O74" s="83" t="s">
        <v>497</v>
      </c>
      <c r="P74" s="83">
        <v>9532</v>
      </c>
      <c r="Q74" s="38" t="s">
        <v>498</v>
      </c>
      <c r="R74" s="38" t="s">
        <v>499</v>
      </c>
      <c r="S74" s="83" t="s">
        <v>502</v>
      </c>
      <c r="T74" s="83" t="s">
        <v>502</v>
      </c>
      <c r="U74" s="83" t="s">
        <v>270</v>
      </c>
      <c r="V74" s="83" t="s">
        <v>271</v>
      </c>
      <c r="W74" s="83">
        <v>0</v>
      </c>
      <c r="X74" s="38" t="s">
        <v>272</v>
      </c>
      <c r="Y74" s="83">
        <v>24479629</v>
      </c>
      <c r="Z74" s="38" t="s">
        <v>503</v>
      </c>
      <c r="AA74" s="107" t="s">
        <v>1300</v>
      </c>
      <c r="AB74" s="83">
        <v>59121</v>
      </c>
      <c r="AC74" s="107" t="s">
        <v>1132</v>
      </c>
      <c r="AD74" s="83">
        <v>24</v>
      </c>
      <c r="AE74" s="83" t="s">
        <v>383</v>
      </c>
      <c r="AF74" s="83" t="s">
        <v>1301</v>
      </c>
      <c r="AG74" s="107" t="s">
        <v>1302</v>
      </c>
      <c r="AH74" s="83" t="s">
        <v>1148</v>
      </c>
      <c r="AI74" s="107" t="s">
        <v>1300</v>
      </c>
      <c r="AJ74" s="83">
        <v>3050</v>
      </c>
      <c r="AK74" s="83">
        <v>3050</v>
      </c>
      <c r="AL74" s="107" t="s">
        <v>1303</v>
      </c>
      <c r="AM74" s="83">
        <v>56245.97</v>
      </c>
      <c r="AN74" s="111">
        <v>4948.03</v>
      </c>
      <c r="AO74" s="111">
        <v>61194</v>
      </c>
      <c r="AP74" s="111">
        <v>2875.03</v>
      </c>
      <c r="AQ74" s="111">
        <v>49.97</v>
      </c>
      <c r="AR74" s="111">
        <v>2925</v>
      </c>
      <c r="AS74" s="111">
        <v>2875.03</v>
      </c>
      <c r="AT74" s="111">
        <v>49.97</v>
      </c>
      <c r="AU74" s="111">
        <v>2925</v>
      </c>
      <c r="AV74" s="83">
        <v>48</v>
      </c>
      <c r="AW74" s="83">
        <v>1037</v>
      </c>
      <c r="AX74" s="83" t="s">
        <v>1137</v>
      </c>
      <c r="AY74" s="107"/>
      <c r="AZ74" s="83"/>
      <c r="BA74" s="83"/>
      <c r="BB74" s="83" t="s">
        <v>1923</v>
      </c>
      <c r="BC74" s="83"/>
      <c r="BD74" s="107" t="s">
        <v>1928</v>
      </c>
      <c r="BE74" s="83">
        <v>59121</v>
      </c>
      <c r="BF74" s="38" t="s">
        <v>502</v>
      </c>
      <c r="BG74" s="83" t="s">
        <v>1996</v>
      </c>
      <c r="BH74" s="113" t="s">
        <v>2254</v>
      </c>
      <c r="BI74" s="38" t="s">
        <v>112</v>
      </c>
      <c r="BJ74" s="84">
        <v>45918</v>
      </c>
      <c r="BK74" s="83" t="s">
        <v>125</v>
      </c>
      <c r="BL74" s="38"/>
      <c r="BM74" s="114"/>
      <c r="BN74" s="115" t="s">
        <v>112</v>
      </c>
      <c r="BO74" s="83" t="s">
        <v>243</v>
      </c>
      <c r="BP74" s="83"/>
      <c r="BQ74" s="116" t="s">
        <v>112</v>
      </c>
      <c r="BR74" s="117"/>
    </row>
    <row r="75" spans="1:70" s="112" customFormat="1" ht="15" customHeight="1" x14ac:dyDescent="0.3">
      <c r="A75" s="83">
        <v>71</v>
      </c>
      <c r="B75" s="38" t="s">
        <v>261</v>
      </c>
      <c r="C75" s="38" t="s">
        <v>262</v>
      </c>
      <c r="D75" s="38" t="s">
        <v>247</v>
      </c>
      <c r="E75" s="38" t="s">
        <v>246</v>
      </c>
      <c r="F75" s="38" t="s">
        <v>246</v>
      </c>
      <c r="G75" s="83" t="s">
        <v>244</v>
      </c>
      <c r="H75" s="38" t="s">
        <v>245</v>
      </c>
      <c r="I75" s="83">
        <v>2686</v>
      </c>
      <c r="J75" s="38" t="s">
        <v>411</v>
      </c>
      <c r="K75" s="83">
        <v>2686</v>
      </c>
      <c r="L75" s="83" t="s">
        <v>264</v>
      </c>
      <c r="M75" s="38" t="s">
        <v>265</v>
      </c>
      <c r="N75" s="83">
        <v>3669</v>
      </c>
      <c r="O75" s="83" t="s">
        <v>412</v>
      </c>
      <c r="P75" s="83">
        <v>4312</v>
      </c>
      <c r="Q75" s="38" t="s">
        <v>413</v>
      </c>
      <c r="R75" s="38" t="s">
        <v>499</v>
      </c>
      <c r="S75" s="83" t="s">
        <v>504</v>
      </c>
      <c r="T75" s="83" t="s">
        <v>504</v>
      </c>
      <c r="U75" s="83" t="s">
        <v>286</v>
      </c>
      <c r="V75" s="83" t="s">
        <v>271</v>
      </c>
      <c r="W75" s="83">
        <v>0</v>
      </c>
      <c r="X75" s="38" t="s">
        <v>405</v>
      </c>
      <c r="Y75" s="83">
        <v>24606260</v>
      </c>
      <c r="Z75" s="38" t="s">
        <v>505</v>
      </c>
      <c r="AA75" s="107" t="s">
        <v>1304</v>
      </c>
      <c r="AB75" s="83">
        <v>41488</v>
      </c>
      <c r="AC75" s="107" t="s">
        <v>1132</v>
      </c>
      <c r="AD75" s="83">
        <v>24</v>
      </c>
      <c r="AE75" s="83" t="s">
        <v>1160</v>
      </c>
      <c r="AF75" s="83" t="s">
        <v>1238</v>
      </c>
      <c r="AG75" s="107" t="s">
        <v>1305</v>
      </c>
      <c r="AH75" s="83" t="s">
        <v>1236</v>
      </c>
      <c r="AI75" s="107" t="s">
        <v>1304</v>
      </c>
      <c r="AJ75" s="83">
        <v>2150</v>
      </c>
      <c r="AK75" s="83">
        <v>2150</v>
      </c>
      <c r="AL75" s="107" t="s">
        <v>1306</v>
      </c>
      <c r="AM75" s="83">
        <v>26275.41</v>
      </c>
      <c r="AN75" s="111">
        <v>3058.16</v>
      </c>
      <c r="AO75" s="111">
        <v>29333.57</v>
      </c>
      <c r="AP75" s="111">
        <v>15212.59</v>
      </c>
      <c r="AQ75" s="111">
        <v>1015.84</v>
      </c>
      <c r="AR75" s="111">
        <v>16228.43</v>
      </c>
      <c r="AS75" s="111">
        <v>15212.59</v>
      </c>
      <c r="AT75" s="111">
        <v>1015.84</v>
      </c>
      <c r="AU75" s="111">
        <v>16228.43</v>
      </c>
      <c r="AV75" s="83">
        <v>49</v>
      </c>
      <c r="AW75" s="83">
        <v>1222</v>
      </c>
      <c r="AX75" s="83" t="s">
        <v>1137</v>
      </c>
      <c r="AY75" s="107"/>
      <c r="AZ75" s="83"/>
      <c r="BA75" s="83"/>
      <c r="BB75" s="83" t="s">
        <v>1923</v>
      </c>
      <c r="BC75" s="83"/>
      <c r="BD75" s="107"/>
      <c r="BE75" s="83">
        <v>0</v>
      </c>
      <c r="BF75" s="38" t="s">
        <v>504</v>
      </c>
      <c r="BG75" s="83" t="s">
        <v>1997</v>
      </c>
      <c r="BH75" s="113" t="s">
        <v>2254</v>
      </c>
      <c r="BI75" s="38" t="s">
        <v>112</v>
      </c>
      <c r="BJ75" s="84">
        <v>45918</v>
      </c>
      <c r="BK75" s="83" t="s">
        <v>125</v>
      </c>
      <c r="BL75" s="38"/>
      <c r="BM75" s="114"/>
      <c r="BN75" s="115" t="s">
        <v>112</v>
      </c>
      <c r="BO75" s="83" t="s">
        <v>243</v>
      </c>
      <c r="BP75" s="83"/>
      <c r="BQ75" s="116" t="s">
        <v>112</v>
      </c>
      <c r="BR75" s="117"/>
    </row>
    <row r="76" spans="1:70" s="112" customFormat="1" ht="15" customHeight="1" x14ac:dyDescent="0.3">
      <c r="A76" s="83">
        <v>72</v>
      </c>
      <c r="B76" s="38" t="s">
        <v>261</v>
      </c>
      <c r="C76" s="38" t="s">
        <v>262</v>
      </c>
      <c r="D76" s="38" t="s">
        <v>247</v>
      </c>
      <c r="E76" s="38" t="s">
        <v>246</v>
      </c>
      <c r="F76" s="38" t="s">
        <v>246</v>
      </c>
      <c r="G76" s="83" t="s">
        <v>244</v>
      </c>
      <c r="H76" s="38" t="s">
        <v>245</v>
      </c>
      <c r="I76" s="83">
        <v>1146</v>
      </c>
      <c r="J76" s="38" t="s">
        <v>274</v>
      </c>
      <c r="K76" s="83">
        <v>1146</v>
      </c>
      <c r="L76" s="83" t="s">
        <v>264</v>
      </c>
      <c r="M76" s="38" t="s">
        <v>265</v>
      </c>
      <c r="N76" s="83">
        <v>2920</v>
      </c>
      <c r="O76" s="83" t="s">
        <v>383</v>
      </c>
      <c r="P76" s="83">
        <v>3417</v>
      </c>
      <c r="Q76" s="38" t="s">
        <v>384</v>
      </c>
      <c r="R76" s="38" t="s">
        <v>499</v>
      </c>
      <c r="S76" s="83" t="s">
        <v>506</v>
      </c>
      <c r="T76" s="83" t="s">
        <v>506</v>
      </c>
      <c r="U76" s="83" t="s">
        <v>286</v>
      </c>
      <c r="V76" s="83" t="s">
        <v>271</v>
      </c>
      <c r="W76" s="83">
        <v>0</v>
      </c>
      <c r="X76" s="38" t="s">
        <v>507</v>
      </c>
      <c r="Y76" s="83">
        <v>27571558</v>
      </c>
      <c r="Z76" s="38" t="s">
        <v>508</v>
      </c>
      <c r="AA76" s="107" t="s">
        <v>1307</v>
      </c>
      <c r="AB76" s="83">
        <v>64307</v>
      </c>
      <c r="AC76" s="107" t="s">
        <v>1145</v>
      </c>
      <c r="AD76" s="83">
        <v>24</v>
      </c>
      <c r="AE76" s="83" t="s">
        <v>749</v>
      </c>
      <c r="AF76" s="83" t="s">
        <v>1308</v>
      </c>
      <c r="AG76" s="107" t="s">
        <v>1309</v>
      </c>
      <c r="AH76" s="83" t="s">
        <v>1148</v>
      </c>
      <c r="AI76" s="107" t="s">
        <v>1307</v>
      </c>
      <c r="AJ76" s="83">
        <v>3300</v>
      </c>
      <c r="AK76" s="83">
        <v>3300</v>
      </c>
      <c r="AL76" s="107" t="s">
        <v>1143</v>
      </c>
      <c r="AM76" s="83">
        <v>2845.42</v>
      </c>
      <c r="AN76" s="111">
        <v>222.52</v>
      </c>
      <c r="AO76" s="111">
        <v>3067.94</v>
      </c>
      <c r="AP76" s="111">
        <v>64795.79</v>
      </c>
      <c r="AQ76" s="111">
        <v>13784.66</v>
      </c>
      <c r="AR76" s="111">
        <v>78580.45</v>
      </c>
      <c r="AS76" s="111">
        <v>64796.58</v>
      </c>
      <c r="AT76" s="111">
        <v>13784.66</v>
      </c>
      <c r="AU76" s="111">
        <v>78581.240000000005</v>
      </c>
      <c r="AV76" s="83">
        <v>49</v>
      </c>
      <c r="AW76" s="83">
        <v>1437</v>
      </c>
      <c r="AX76" s="83" t="s">
        <v>1137</v>
      </c>
      <c r="AY76" s="107"/>
      <c r="AZ76" s="83"/>
      <c r="BA76" s="83"/>
      <c r="BB76" s="83" t="s">
        <v>1923</v>
      </c>
      <c r="BC76" s="83"/>
      <c r="BD76" s="107"/>
      <c r="BE76" s="83">
        <v>0</v>
      </c>
      <c r="BF76" s="38" t="s">
        <v>506</v>
      </c>
      <c r="BG76" s="83" t="s">
        <v>1998</v>
      </c>
      <c r="BH76" s="113" t="s">
        <v>2254</v>
      </c>
      <c r="BI76" s="38" t="s">
        <v>112</v>
      </c>
      <c r="BJ76" s="84">
        <v>45918</v>
      </c>
      <c r="BK76" s="83" t="s">
        <v>125</v>
      </c>
      <c r="BL76" s="38"/>
      <c r="BM76" s="114"/>
      <c r="BN76" s="115" t="s">
        <v>112</v>
      </c>
      <c r="BO76" s="83" t="s">
        <v>243</v>
      </c>
      <c r="BP76" s="83"/>
      <c r="BQ76" s="116" t="s">
        <v>112</v>
      </c>
      <c r="BR76" s="117"/>
    </row>
    <row r="77" spans="1:70" s="112" customFormat="1" ht="15" customHeight="1" x14ac:dyDescent="0.3">
      <c r="A77" s="83">
        <v>73</v>
      </c>
      <c r="B77" s="38" t="s">
        <v>261</v>
      </c>
      <c r="C77" s="38" t="s">
        <v>262</v>
      </c>
      <c r="D77" s="38" t="s">
        <v>247</v>
      </c>
      <c r="E77" s="38" t="s">
        <v>246</v>
      </c>
      <c r="F77" s="38" t="s">
        <v>246</v>
      </c>
      <c r="G77" s="83" t="s">
        <v>244</v>
      </c>
      <c r="H77" s="38" t="s">
        <v>245</v>
      </c>
      <c r="I77" s="83">
        <v>1146</v>
      </c>
      <c r="J77" s="38" t="s">
        <v>274</v>
      </c>
      <c r="K77" s="83">
        <v>1146</v>
      </c>
      <c r="L77" s="83" t="s">
        <v>264</v>
      </c>
      <c r="M77" s="38" t="s">
        <v>265</v>
      </c>
      <c r="N77" s="83">
        <v>2420</v>
      </c>
      <c r="O77" s="83" t="s">
        <v>363</v>
      </c>
      <c r="P77" s="83">
        <v>2833</v>
      </c>
      <c r="Q77" s="38" t="s">
        <v>364</v>
      </c>
      <c r="R77" s="38" t="s">
        <v>499</v>
      </c>
      <c r="S77" s="83" t="s">
        <v>509</v>
      </c>
      <c r="T77" s="83" t="s">
        <v>509</v>
      </c>
      <c r="U77" s="83" t="s">
        <v>286</v>
      </c>
      <c r="V77" s="83" t="s">
        <v>271</v>
      </c>
      <c r="W77" s="83">
        <v>0</v>
      </c>
      <c r="X77" s="38" t="s">
        <v>334</v>
      </c>
      <c r="Y77" s="83">
        <v>27630922</v>
      </c>
      <c r="Z77" s="38" t="s">
        <v>510</v>
      </c>
      <c r="AA77" s="107" t="s">
        <v>1310</v>
      </c>
      <c r="AB77" s="83">
        <v>73493</v>
      </c>
      <c r="AC77" s="107" t="s">
        <v>1145</v>
      </c>
      <c r="AD77" s="83">
        <v>30</v>
      </c>
      <c r="AE77" s="83" t="s">
        <v>1140</v>
      </c>
      <c r="AF77" s="83" t="s">
        <v>1311</v>
      </c>
      <c r="AG77" s="107" t="s">
        <v>1312</v>
      </c>
      <c r="AH77" s="83" t="s">
        <v>1148</v>
      </c>
      <c r="AI77" s="107" t="s">
        <v>1310</v>
      </c>
      <c r="AJ77" s="83">
        <v>3200</v>
      </c>
      <c r="AK77" s="83">
        <v>3200</v>
      </c>
      <c r="AL77" s="107" t="s">
        <v>1143</v>
      </c>
      <c r="AM77" s="83">
        <v>6903.92</v>
      </c>
      <c r="AN77" s="111">
        <v>326.62</v>
      </c>
      <c r="AO77" s="111">
        <v>7230.54</v>
      </c>
      <c r="AP77" s="111">
        <v>69732.95</v>
      </c>
      <c r="AQ77" s="111">
        <v>17656.86</v>
      </c>
      <c r="AR77" s="111">
        <v>87389.81</v>
      </c>
      <c r="AS77" s="111">
        <v>69733.08</v>
      </c>
      <c r="AT77" s="111">
        <v>17656.86</v>
      </c>
      <c r="AU77" s="111">
        <v>87389.94</v>
      </c>
      <c r="AV77" s="83">
        <v>48</v>
      </c>
      <c r="AW77" s="83">
        <v>1437</v>
      </c>
      <c r="AX77" s="83" t="s">
        <v>1137</v>
      </c>
      <c r="AY77" s="107"/>
      <c r="AZ77" s="83"/>
      <c r="BA77" s="83"/>
      <c r="BB77" s="83" t="s">
        <v>1923</v>
      </c>
      <c r="BC77" s="83"/>
      <c r="BD77" s="107"/>
      <c r="BE77" s="83">
        <v>0</v>
      </c>
      <c r="BF77" s="38" t="s">
        <v>509</v>
      </c>
      <c r="BG77" s="83" t="s">
        <v>1999</v>
      </c>
      <c r="BH77" s="113" t="s">
        <v>2254</v>
      </c>
      <c r="BI77" s="38" t="s">
        <v>112</v>
      </c>
      <c r="BJ77" s="84">
        <v>45918</v>
      </c>
      <c r="BK77" s="83" t="s">
        <v>125</v>
      </c>
      <c r="BL77" s="38"/>
      <c r="BM77" s="114"/>
      <c r="BN77" s="115" t="s">
        <v>112</v>
      </c>
      <c r="BO77" s="83" t="s">
        <v>243</v>
      </c>
      <c r="BP77" s="83"/>
      <c r="BQ77" s="116" t="s">
        <v>112</v>
      </c>
      <c r="BR77" s="117"/>
    </row>
    <row r="78" spans="1:70" s="112" customFormat="1" ht="15" customHeight="1" x14ac:dyDescent="0.3">
      <c r="A78" s="83">
        <v>74</v>
      </c>
      <c r="B78" s="38" t="s">
        <v>261</v>
      </c>
      <c r="C78" s="38" t="s">
        <v>262</v>
      </c>
      <c r="D78" s="38" t="s">
        <v>247</v>
      </c>
      <c r="E78" s="38" t="s">
        <v>246</v>
      </c>
      <c r="F78" s="38" t="s">
        <v>246</v>
      </c>
      <c r="G78" s="83" t="s">
        <v>244</v>
      </c>
      <c r="H78" s="38" t="s">
        <v>245</v>
      </c>
      <c r="I78" s="83">
        <v>1146</v>
      </c>
      <c r="J78" s="38" t="s">
        <v>274</v>
      </c>
      <c r="K78" s="83">
        <v>1146</v>
      </c>
      <c r="L78" s="83" t="s">
        <v>264</v>
      </c>
      <c r="M78" s="38" t="s">
        <v>265</v>
      </c>
      <c r="N78" s="83">
        <v>2420</v>
      </c>
      <c r="O78" s="83" t="s">
        <v>363</v>
      </c>
      <c r="P78" s="83">
        <v>2833</v>
      </c>
      <c r="Q78" s="38" t="s">
        <v>364</v>
      </c>
      <c r="R78" s="38" t="s">
        <v>499</v>
      </c>
      <c r="S78" s="83" t="s">
        <v>511</v>
      </c>
      <c r="T78" s="83" t="s">
        <v>511</v>
      </c>
      <c r="U78" s="83" t="s">
        <v>286</v>
      </c>
      <c r="V78" s="83" t="s">
        <v>271</v>
      </c>
      <c r="W78" s="83">
        <v>0</v>
      </c>
      <c r="X78" s="38" t="s">
        <v>469</v>
      </c>
      <c r="Y78" s="83">
        <v>27789308</v>
      </c>
      <c r="Z78" s="38" t="s">
        <v>512</v>
      </c>
      <c r="AA78" s="107" t="s">
        <v>1313</v>
      </c>
      <c r="AB78" s="83">
        <v>82976</v>
      </c>
      <c r="AC78" s="107" t="s">
        <v>1145</v>
      </c>
      <c r="AD78" s="83">
        <v>24</v>
      </c>
      <c r="AE78" s="83" t="s">
        <v>1314</v>
      </c>
      <c r="AF78" s="83" t="s">
        <v>1315</v>
      </c>
      <c r="AG78" s="107" t="s">
        <v>1316</v>
      </c>
      <c r="AH78" s="83" t="s">
        <v>1135</v>
      </c>
      <c r="AI78" s="107" t="s">
        <v>1313</v>
      </c>
      <c r="AJ78" s="83">
        <v>4250</v>
      </c>
      <c r="AK78" s="83">
        <v>4250</v>
      </c>
      <c r="AL78" s="107" t="s">
        <v>1143</v>
      </c>
      <c r="AM78" s="83">
        <v>23052.47</v>
      </c>
      <c r="AN78" s="111">
        <v>7573.51</v>
      </c>
      <c r="AO78" s="111">
        <v>30625.98</v>
      </c>
      <c r="AP78" s="111">
        <v>65470.41</v>
      </c>
      <c r="AQ78" s="111">
        <v>10450.6</v>
      </c>
      <c r="AR78" s="111">
        <v>75921.009999999995</v>
      </c>
      <c r="AS78" s="111">
        <v>65470.53</v>
      </c>
      <c r="AT78" s="111">
        <v>10450.6</v>
      </c>
      <c r="AU78" s="111">
        <v>75921.13</v>
      </c>
      <c r="AV78" s="83">
        <v>49</v>
      </c>
      <c r="AW78" s="83">
        <v>1255</v>
      </c>
      <c r="AX78" s="83" t="s">
        <v>1137</v>
      </c>
      <c r="AY78" s="107"/>
      <c r="AZ78" s="83"/>
      <c r="BA78" s="83"/>
      <c r="BB78" s="83" t="s">
        <v>1923</v>
      </c>
      <c r="BC78" s="83"/>
      <c r="BD78" s="107"/>
      <c r="BE78" s="83">
        <v>0</v>
      </c>
      <c r="BF78" s="38" t="s">
        <v>511</v>
      </c>
      <c r="BG78" s="83" t="s">
        <v>2000</v>
      </c>
      <c r="BH78" s="113" t="s">
        <v>2254</v>
      </c>
      <c r="BI78" s="38" t="s">
        <v>112</v>
      </c>
      <c r="BJ78" s="84">
        <v>45918</v>
      </c>
      <c r="BK78" s="83" t="s">
        <v>125</v>
      </c>
      <c r="BL78" s="38"/>
      <c r="BM78" s="114"/>
      <c r="BN78" s="115" t="s">
        <v>112</v>
      </c>
      <c r="BO78" s="83" t="s">
        <v>243</v>
      </c>
      <c r="BP78" s="83"/>
      <c r="BQ78" s="116" t="s">
        <v>112</v>
      </c>
      <c r="BR78" s="117"/>
    </row>
    <row r="79" spans="1:70" s="112" customFormat="1" ht="15" customHeight="1" x14ac:dyDescent="0.3">
      <c r="A79" s="83">
        <v>75</v>
      </c>
      <c r="B79" s="38" t="s">
        <v>261</v>
      </c>
      <c r="C79" s="38" t="s">
        <v>262</v>
      </c>
      <c r="D79" s="38" t="s">
        <v>247</v>
      </c>
      <c r="E79" s="38" t="s">
        <v>246</v>
      </c>
      <c r="F79" s="38" t="s">
        <v>246</v>
      </c>
      <c r="G79" s="83" t="s">
        <v>244</v>
      </c>
      <c r="H79" s="38" t="s">
        <v>245</v>
      </c>
      <c r="I79" s="83">
        <v>904</v>
      </c>
      <c r="J79" s="38" t="s">
        <v>290</v>
      </c>
      <c r="K79" s="83">
        <v>904</v>
      </c>
      <c r="L79" s="83" t="s">
        <v>264</v>
      </c>
      <c r="M79" s="38" t="s">
        <v>265</v>
      </c>
      <c r="N79" s="83">
        <v>2642</v>
      </c>
      <c r="O79" s="83" t="s">
        <v>379</v>
      </c>
      <c r="P79" s="83">
        <v>3091</v>
      </c>
      <c r="Q79" s="38" t="s">
        <v>380</v>
      </c>
      <c r="R79" s="38" t="s">
        <v>499</v>
      </c>
      <c r="S79" s="83" t="s">
        <v>513</v>
      </c>
      <c r="T79" s="83" t="s">
        <v>513</v>
      </c>
      <c r="U79" s="83" t="s">
        <v>286</v>
      </c>
      <c r="V79" s="83" t="s">
        <v>271</v>
      </c>
      <c r="W79" s="83">
        <v>0</v>
      </c>
      <c r="X79" s="38" t="s">
        <v>315</v>
      </c>
      <c r="Y79" s="83">
        <v>27902987</v>
      </c>
      <c r="Z79" s="38" t="s">
        <v>514</v>
      </c>
      <c r="AA79" s="107" t="s">
        <v>1317</v>
      </c>
      <c r="AB79" s="83">
        <v>52060</v>
      </c>
      <c r="AC79" s="107" t="s">
        <v>1132</v>
      </c>
      <c r="AD79" s="83">
        <v>24</v>
      </c>
      <c r="AE79" s="83" t="s">
        <v>546</v>
      </c>
      <c r="AF79" s="83" t="s">
        <v>1318</v>
      </c>
      <c r="AG79" s="107" t="s">
        <v>1319</v>
      </c>
      <c r="AH79" s="83" t="s">
        <v>1148</v>
      </c>
      <c r="AI79" s="107" t="s">
        <v>1317</v>
      </c>
      <c r="AJ79" s="83">
        <v>2700</v>
      </c>
      <c r="AK79" s="83">
        <v>2700</v>
      </c>
      <c r="AL79" s="107" t="s">
        <v>1143</v>
      </c>
      <c r="AM79" s="83">
        <v>19503.919999999998</v>
      </c>
      <c r="AN79" s="111">
        <v>2499.06</v>
      </c>
      <c r="AO79" s="111">
        <v>22002.98</v>
      </c>
      <c r="AP79" s="111">
        <v>32556.080000000002</v>
      </c>
      <c r="AQ79" s="111">
        <v>3819.94</v>
      </c>
      <c r="AR79" s="111">
        <v>36376.019999999997</v>
      </c>
      <c r="AS79" s="111">
        <v>32556.080000000002</v>
      </c>
      <c r="AT79" s="111">
        <v>3819.94</v>
      </c>
      <c r="AU79" s="111">
        <v>36376.019999999997</v>
      </c>
      <c r="AV79" s="83">
        <v>48</v>
      </c>
      <c r="AW79" s="83">
        <v>1341</v>
      </c>
      <c r="AX79" s="83" t="s">
        <v>1137</v>
      </c>
      <c r="AY79" s="107"/>
      <c r="AZ79" s="83"/>
      <c r="BA79" s="83"/>
      <c r="BB79" s="83" t="s">
        <v>1923</v>
      </c>
      <c r="BC79" s="83"/>
      <c r="BD79" s="107"/>
      <c r="BE79" s="83">
        <v>0</v>
      </c>
      <c r="BF79" s="38" t="s">
        <v>513</v>
      </c>
      <c r="BG79" s="83" t="s">
        <v>2001</v>
      </c>
      <c r="BH79" s="113" t="s">
        <v>2254</v>
      </c>
      <c r="BI79" s="38" t="s">
        <v>112</v>
      </c>
      <c r="BJ79" s="84">
        <v>45918</v>
      </c>
      <c r="BK79" s="83" t="s">
        <v>125</v>
      </c>
      <c r="BL79" s="38"/>
      <c r="BM79" s="114"/>
      <c r="BN79" s="115" t="s">
        <v>112</v>
      </c>
      <c r="BO79" s="83" t="s">
        <v>243</v>
      </c>
      <c r="BP79" s="83"/>
      <c r="BQ79" s="116" t="s">
        <v>112</v>
      </c>
      <c r="BR79" s="117"/>
    </row>
    <row r="80" spans="1:70" s="112" customFormat="1" ht="15" customHeight="1" x14ac:dyDescent="0.3">
      <c r="A80" s="83">
        <v>76</v>
      </c>
      <c r="B80" s="38" t="s">
        <v>261</v>
      </c>
      <c r="C80" s="38" t="s">
        <v>262</v>
      </c>
      <c r="D80" s="38" t="s">
        <v>247</v>
      </c>
      <c r="E80" s="38" t="s">
        <v>246</v>
      </c>
      <c r="F80" s="38" t="s">
        <v>246</v>
      </c>
      <c r="G80" s="83" t="s">
        <v>244</v>
      </c>
      <c r="H80" s="38" t="s">
        <v>245</v>
      </c>
      <c r="I80" s="83">
        <v>904</v>
      </c>
      <c r="J80" s="38" t="s">
        <v>290</v>
      </c>
      <c r="K80" s="83">
        <v>904</v>
      </c>
      <c r="L80" s="83" t="s">
        <v>264</v>
      </c>
      <c r="M80" s="38" t="s">
        <v>265</v>
      </c>
      <c r="N80" s="83">
        <v>2642</v>
      </c>
      <c r="O80" s="83" t="s">
        <v>379</v>
      </c>
      <c r="P80" s="83">
        <v>3091</v>
      </c>
      <c r="Q80" s="38" t="s">
        <v>380</v>
      </c>
      <c r="R80" s="38" t="s">
        <v>499</v>
      </c>
      <c r="S80" s="83" t="s">
        <v>515</v>
      </c>
      <c r="T80" s="83" t="s">
        <v>515</v>
      </c>
      <c r="U80" s="83" t="s">
        <v>279</v>
      </c>
      <c r="V80" s="83" t="s">
        <v>271</v>
      </c>
      <c r="W80" s="83">
        <v>0</v>
      </c>
      <c r="X80" s="38" t="s">
        <v>340</v>
      </c>
      <c r="Y80" s="83">
        <v>27904269</v>
      </c>
      <c r="Z80" s="38" t="s">
        <v>516</v>
      </c>
      <c r="AA80" s="107" t="s">
        <v>1317</v>
      </c>
      <c r="AB80" s="83">
        <v>52060</v>
      </c>
      <c r="AC80" s="107" t="s">
        <v>1132</v>
      </c>
      <c r="AD80" s="83">
        <v>24</v>
      </c>
      <c r="AE80" s="83" t="s">
        <v>546</v>
      </c>
      <c r="AF80" s="83" t="s">
        <v>1318</v>
      </c>
      <c r="AG80" s="107" t="s">
        <v>1319</v>
      </c>
      <c r="AH80" s="83" t="s">
        <v>1148</v>
      </c>
      <c r="AI80" s="107" t="s">
        <v>1317</v>
      </c>
      <c r="AJ80" s="83">
        <v>2700</v>
      </c>
      <c r="AK80" s="83">
        <v>2700</v>
      </c>
      <c r="AL80" s="107" t="s">
        <v>1143</v>
      </c>
      <c r="AM80" s="83">
        <v>3297.31</v>
      </c>
      <c r="AN80" s="111">
        <v>3171.38</v>
      </c>
      <c r="AO80" s="111">
        <v>6468.69</v>
      </c>
      <c r="AP80" s="111">
        <v>48762.69</v>
      </c>
      <c r="AQ80" s="111">
        <v>5956.5</v>
      </c>
      <c r="AR80" s="111">
        <v>54719.19</v>
      </c>
      <c r="AS80" s="111">
        <v>48762.69</v>
      </c>
      <c r="AT80" s="111">
        <v>5956.5</v>
      </c>
      <c r="AU80" s="111">
        <v>54719.19</v>
      </c>
      <c r="AV80" s="83">
        <v>49</v>
      </c>
      <c r="AW80" s="83">
        <v>1433</v>
      </c>
      <c r="AX80" s="83" t="s">
        <v>1137</v>
      </c>
      <c r="AY80" s="107"/>
      <c r="AZ80" s="83"/>
      <c r="BA80" s="83"/>
      <c r="BB80" s="83" t="s">
        <v>1923</v>
      </c>
      <c r="BC80" s="83"/>
      <c r="BD80" s="107" t="s">
        <v>1924</v>
      </c>
      <c r="BE80" s="83">
        <v>52060</v>
      </c>
      <c r="BF80" s="38" t="s">
        <v>515</v>
      </c>
      <c r="BG80" s="83" t="s">
        <v>2002</v>
      </c>
      <c r="BH80" s="113" t="s">
        <v>2254</v>
      </c>
      <c r="BI80" s="38" t="s">
        <v>112</v>
      </c>
      <c r="BJ80" s="84">
        <v>45918</v>
      </c>
      <c r="BK80" s="83" t="s">
        <v>125</v>
      </c>
      <c r="BL80" s="38"/>
      <c r="BM80" s="114"/>
      <c r="BN80" s="115" t="s">
        <v>112</v>
      </c>
      <c r="BO80" s="83" t="s">
        <v>243</v>
      </c>
      <c r="BP80" s="83"/>
      <c r="BQ80" s="116" t="s">
        <v>112</v>
      </c>
      <c r="BR80" s="117"/>
    </row>
    <row r="81" spans="1:70" s="112" customFormat="1" ht="15" customHeight="1" x14ac:dyDescent="0.3">
      <c r="A81" s="83">
        <v>77</v>
      </c>
      <c r="B81" s="38" t="s">
        <v>261</v>
      </c>
      <c r="C81" s="38" t="s">
        <v>262</v>
      </c>
      <c r="D81" s="38" t="s">
        <v>247</v>
      </c>
      <c r="E81" s="38" t="s">
        <v>246</v>
      </c>
      <c r="F81" s="38" t="s">
        <v>246</v>
      </c>
      <c r="G81" s="83" t="s">
        <v>244</v>
      </c>
      <c r="H81" s="38" t="s">
        <v>245</v>
      </c>
      <c r="I81" s="83">
        <v>2875</v>
      </c>
      <c r="J81" s="38" t="s">
        <v>517</v>
      </c>
      <c r="K81" s="83">
        <v>2875</v>
      </c>
      <c r="L81" s="83" t="s">
        <v>264</v>
      </c>
      <c r="M81" s="38" t="s">
        <v>265</v>
      </c>
      <c r="N81" s="83">
        <v>8313</v>
      </c>
      <c r="O81" s="83" t="s">
        <v>518</v>
      </c>
      <c r="P81" s="83">
        <v>10169</v>
      </c>
      <c r="Q81" s="38" t="s">
        <v>519</v>
      </c>
      <c r="R81" s="38" t="s">
        <v>499</v>
      </c>
      <c r="S81" s="83" t="s">
        <v>520</v>
      </c>
      <c r="T81" s="83" t="s">
        <v>520</v>
      </c>
      <c r="U81" s="83" t="s">
        <v>270</v>
      </c>
      <c r="V81" s="83" t="s">
        <v>271</v>
      </c>
      <c r="W81" s="83">
        <v>0</v>
      </c>
      <c r="X81" s="38" t="s">
        <v>294</v>
      </c>
      <c r="Y81" s="83">
        <v>28365948</v>
      </c>
      <c r="Z81" s="38" t="s">
        <v>521</v>
      </c>
      <c r="AA81" s="107" t="s">
        <v>1320</v>
      </c>
      <c r="AB81" s="83">
        <v>75793</v>
      </c>
      <c r="AC81" s="107" t="s">
        <v>1139</v>
      </c>
      <c r="AD81" s="83">
        <v>30</v>
      </c>
      <c r="AE81" s="83" t="s">
        <v>383</v>
      </c>
      <c r="AF81" s="83" t="s">
        <v>1321</v>
      </c>
      <c r="AG81" s="107" t="s">
        <v>1322</v>
      </c>
      <c r="AH81" s="83" t="s">
        <v>1148</v>
      </c>
      <c r="AI81" s="107" t="s">
        <v>1320</v>
      </c>
      <c r="AJ81" s="83">
        <v>3300</v>
      </c>
      <c r="AK81" s="83">
        <v>3300</v>
      </c>
      <c r="AL81" s="107" t="s">
        <v>1143</v>
      </c>
      <c r="AM81" s="83">
        <v>18074.78</v>
      </c>
      <c r="AN81" s="111">
        <v>3168.91</v>
      </c>
      <c r="AO81" s="111">
        <v>21243.69</v>
      </c>
      <c r="AP81" s="111">
        <v>57718.22</v>
      </c>
      <c r="AQ81" s="111">
        <v>10903.09</v>
      </c>
      <c r="AR81" s="111">
        <v>68621.31</v>
      </c>
      <c r="AS81" s="111">
        <v>57718.22</v>
      </c>
      <c r="AT81" s="111">
        <v>10903.09</v>
      </c>
      <c r="AU81" s="111">
        <v>68621.31</v>
      </c>
      <c r="AV81" s="83">
        <v>49</v>
      </c>
      <c r="AW81" s="83">
        <v>1374</v>
      </c>
      <c r="AX81" s="83" t="s">
        <v>1137</v>
      </c>
      <c r="AY81" s="107"/>
      <c r="AZ81" s="83"/>
      <c r="BA81" s="83"/>
      <c r="BB81" s="83" t="s">
        <v>1923</v>
      </c>
      <c r="BC81" s="83"/>
      <c r="BD81" s="107"/>
      <c r="BE81" s="83">
        <v>0</v>
      </c>
      <c r="BF81" s="38" t="s">
        <v>520</v>
      </c>
      <c r="BG81" s="83" t="s">
        <v>2003</v>
      </c>
      <c r="BH81" s="113" t="s">
        <v>2254</v>
      </c>
      <c r="BI81" s="38" t="s">
        <v>112</v>
      </c>
      <c r="BJ81" s="84">
        <v>45918</v>
      </c>
      <c r="BK81" s="83" t="s">
        <v>125</v>
      </c>
      <c r="BL81" s="38"/>
      <c r="BM81" s="114"/>
      <c r="BN81" s="115" t="s">
        <v>112</v>
      </c>
      <c r="BO81" s="83" t="s">
        <v>243</v>
      </c>
      <c r="BP81" s="83"/>
      <c r="BQ81" s="116" t="s">
        <v>112</v>
      </c>
      <c r="BR81" s="117"/>
    </row>
    <row r="82" spans="1:70" s="112" customFormat="1" ht="15" customHeight="1" x14ac:dyDescent="0.3">
      <c r="A82" s="83">
        <v>78</v>
      </c>
      <c r="B82" s="38" t="s">
        <v>261</v>
      </c>
      <c r="C82" s="38" t="s">
        <v>262</v>
      </c>
      <c r="D82" s="38" t="s">
        <v>247</v>
      </c>
      <c r="E82" s="38" t="s">
        <v>246</v>
      </c>
      <c r="F82" s="38" t="s">
        <v>246</v>
      </c>
      <c r="G82" s="83" t="s">
        <v>244</v>
      </c>
      <c r="H82" s="38" t="s">
        <v>245</v>
      </c>
      <c r="I82" s="83">
        <v>2875</v>
      </c>
      <c r="J82" s="38" t="s">
        <v>517</v>
      </c>
      <c r="K82" s="83">
        <v>2875</v>
      </c>
      <c r="L82" s="83" t="s">
        <v>264</v>
      </c>
      <c r="M82" s="38" t="s">
        <v>265</v>
      </c>
      <c r="N82" s="83">
        <v>8313</v>
      </c>
      <c r="O82" s="83" t="s">
        <v>518</v>
      </c>
      <c r="P82" s="83">
        <v>10169</v>
      </c>
      <c r="Q82" s="38" t="s">
        <v>519</v>
      </c>
      <c r="R82" s="38" t="s">
        <v>499</v>
      </c>
      <c r="S82" s="83" t="s">
        <v>522</v>
      </c>
      <c r="T82" s="83" t="s">
        <v>522</v>
      </c>
      <c r="U82" s="83" t="s">
        <v>286</v>
      </c>
      <c r="V82" s="83" t="s">
        <v>271</v>
      </c>
      <c r="W82" s="83">
        <v>0</v>
      </c>
      <c r="X82" s="38" t="s">
        <v>272</v>
      </c>
      <c r="Y82" s="83">
        <v>28370113</v>
      </c>
      <c r="Z82" s="38" t="s">
        <v>523</v>
      </c>
      <c r="AA82" s="107" t="s">
        <v>1323</v>
      </c>
      <c r="AB82" s="83">
        <v>62232</v>
      </c>
      <c r="AC82" s="107" t="s">
        <v>1139</v>
      </c>
      <c r="AD82" s="83">
        <v>24</v>
      </c>
      <c r="AE82" s="83" t="s">
        <v>749</v>
      </c>
      <c r="AF82" s="83" t="s">
        <v>1324</v>
      </c>
      <c r="AG82" s="107" t="s">
        <v>1325</v>
      </c>
      <c r="AH82" s="83" t="s">
        <v>1135</v>
      </c>
      <c r="AI82" s="107" t="s">
        <v>1323</v>
      </c>
      <c r="AJ82" s="83">
        <v>3200</v>
      </c>
      <c r="AK82" s="83">
        <v>3200</v>
      </c>
      <c r="AL82" s="107" t="s">
        <v>1143</v>
      </c>
      <c r="AM82" s="83">
        <v>47735.69</v>
      </c>
      <c r="AN82" s="111">
        <v>6186.64</v>
      </c>
      <c r="AO82" s="111">
        <v>53922.33</v>
      </c>
      <c r="AP82" s="111">
        <v>14496.31</v>
      </c>
      <c r="AQ82" s="111">
        <v>516.36</v>
      </c>
      <c r="AR82" s="111">
        <v>15012.67</v>
      </c>
      <c r="AS82" s="111">
        <v>14496.31</v>
      </c>
      <c r="AT82" s="111">
        <v>516.36</v>
      </c>
      <c r="AU82" s="111">
        <v>15012.67</v>
      </c>
      <c r="AV82" s="83">
        <v>48</v>
      </c>
      <c r="AW82" s="83">
        <v>1100</v>
      </c>
      <c r="AX82" s="83" t="s">
        <v>1137</v>
      </c>
      <c r="AY82" s="107"/>
      <c r="AZ82" s="83"/>
      <c r="BA82" s="83"/>
      <c r="BB82" s="83" t="s">
        <v>1923</v>
      </c>
      <c r="BC82" s="83"/>
      <c r="BD82" s="107"/>
      <c r="BE82" s="83">
        <v>0</v>
      </c>
      <c r="BF82" s="38" t="s">
        <v>522</v>
      </c>
      <c r="BG82" s="83" t="s">
        <v>2004</v>
      </c>
      <c r="BH82" s="113" t="s">
        <v>2254</v>
      </c>
      <c r="BI82" s="38" t="s">
        <v>112</v>
      </c>
      <c r="BJ82" s="84">
        <v>45918</v>
      </c>
      <c r="BK82" s="83" t="s">
        <v>125</v>
      </c>
      <c r="BL82" s="38"/>
      <c r="BM82" s="114"/>
      <c r="BN82" s="115" t="s">
        <v>112</v>
      </c>
      <c r="BO82" s="83" t="s">
        <v>243</v>
      </c>
      <c r="BP82" s="83"/>
      <c r="BQ82" s="116" t="s">
        <v>112</v>
      </c>
      <c r="BR82" s="117"/>
    </row>
    <row r="83" spans="1:70" s="112" customFormat="1" ht="15" customHeight="1" x14ac:dyDescent="0.3">
      <c r="A83" s="83">
        <v>79</v>
      </c>
      <c r="B83" s="38" t="s">
        <v>261</v>
      </c>
      <c r="C83" s="38" t="s">
        <v>262</v>
      </c>
      <c r="D83" s="38" t="s">
        <v>247</v>
      </c>
      <c r="E83" s="38" t="s">
        <v>246</v>
      </c>
      <c r="F83" s="38" t="s">
        <v>246</v>
      </c>
      <c r="G83" s="83" t="s">
        <v>244</v>
      </c>
      <c r="H83" s="38" t="s">
        <v>245</v>
      </c>
      <c r="I83" s="83">
        <v>1146</v>
      </c>
      <c r="J83" s="38" t="s">
        <v>274</v>
      </c>
      <c r="K83" s="83">
        <v>1146</v>
      </c>
      <c r="L83" s="83" t="s">
        <v>264</v>
      </c>
      <c r="M83" s="38" t="s">
        <v>265</v>
      </c>
      <c r="N83" s="83">
        <v>2493</v>
      </c>
      <c r="O83" s="83" t="s">
        <v>367</v>
      </c>
      <c r="P83" s="83">
        <v>2917</v>
      </c>
      <c r="Q83" s="38" t="s">
        <v>368</v>
      </c>
      <c r="R83" s="38" t="s">
        <v>499</v>
      </c>
      <c r="S83" s="83" t="s">
        <v>524</v>
      </c>
      <c r="T83" s="83" t="s">
        <v>524</v>
      </c>
      <c r="U83" s="83" t="s">
        <v>286</v>
      </c>
      <c r="V83" s="83" t="s">
        <v>271</v>
      </c>
      <c r="W83" s="83">
        <v>0</v>
      </c>
      <c r="X83" s="38" t="s">
        <v>294</v>
      </c>
      <c r="Y83" s="83">
        <v>28511787</v>
      </c>
      <c r="Z83" s="38" t="s">
        <v>525</v>
      </c>
      <c r="AA83" s="107" t="s">
        <v>1326</v>
      </c>
      <c r="AB83" s="83">
        <v>54971</v>
      </c>
      <c r="AC83" s="107" t="s">
        <v>1145</v>
      </c>
      <c r="AD83" s="83">
        <v>24</v>
      </c>
      <c r="AE83" s="83" t="s">
        <v>1140</v>
      </c>
      <c r="AF83" s="83" t="s">
        <v>1327</v>
      </c>
      <c r="AG83" s="107" t="s">
        <v>1328</v>
      </c>
      <c r="AH83" s="83" t="s">
        <v>1135</v>
      </c>
      <c r="AI83" s="107" t="s">
        <v>1326</v>
      </c>
      <c r="AJ83" s="83">
        <v>2850</v>
      </c>
      <c r="AK83" s="83">
        <v>2850</v>
      </c>
      <c r="AL83" s="107" t="s">
        <v>1143</v>
      </c>
      <c r="AM83" s="83">
        <v>8608.59</v>
      </c>
      <c r="AN83" s="111">
        <v>1214.02</v>
      </c>
      <c r="AO83" s="111">
        <v>9822.61</v>
      </c>
      <c r="AP83" s="111">
        <v>48520.79</v>
      </c>
      <c r="AQ83" s="111">
        <v>8837.6200000000008</v>
      </c>
      <c r="AR83" s="111">
        <v>57358.41</v>
      </c>
      <c r="AS83" s="111">
        <v>48521.41</v>
      </c>
      <c r="AT83" s="111">
        <v>8837.6200000000008</v>
      </c>
      <c r="AU83" s="111">
        <v>57359.03</v>
      </c>
      <c r="AV83" s="83">
        <v>48</v>
      </c>
      <c r="AW83" s="83">
        <v>1403</v>
      </c>
      <c r="AX83" s="83" t="s">
        <v>1137</v>
      </c>
      <c r="AY83" s="107"/>
      <c r="AZ83" s="83"/>
      <c r="BA83" s="83"/>
      <c r="BB83" s="83" t="s">
        <v>1923</v>
      </c>
      <c r="BC83" s="83"/>
      <c r="BD83" s="107" t="s">
        <v>1412</v>
      </c>
      <c r="BE83" s="83">
        <v>54971</v>
      </c>
      <c r="BF83" s="38" t="s">
        <v>524</v>
      </c>
      <c r="BG83" s="83" t="s">
        <v>2005</v>
      </c>
      <c r="BH83" s="113" t="s">
        <v>2254</v>
      </c>
      <c r="BI83" s="38" t="s">
        <v>112</v>
      </c>
      <c r="BJ83" s="84">
        <v>45918</v>
      </c>
      <c r="BK83" s="83" t="s">
        <v>125</v>
      </c>
      <c r="BL83" s="38"/>
      <c r="BM83" s="114"/>
      <c r="BN83" s="115" t="s">
        <v>112</v>
      </c>
      <c r="BO83" s="83" t="s">
        <v>243</v>
      </c>
      <c r="BP83" s="83"/>
      <c r="BQ83" s="116" t="s">
        <v>112</v>
      </c>
      <c r="BR83" s="117"/>
    </row>
    <row r="84" spans="1:70" s="112" customFormat="1" ht="15" customHeight="1" x14ac:dyDescent="0.3">
      <c r="A84" s="83">
        <v>80</v>
      </c>
      <c r="B84" s="38" t="s">
        <v>261</v>
      </c>
      <c r="C84" s="38" t="s">
        <v>262</v>
      </c>
      <c r="D84" s="38" t="s">
        <v>247</v>
      </c>
      <c r="E84" s="38" t="s">
        <v>246</v>
      </c>
      <c r="F84" s="38" t="s">
        <v>246</v>
      </c>
      <c r="G84" s="83" t="s">
        <v>244</v>
      </c>
      <c r="H84" s="38" t="s">
        <v>245</v>
      </c>
      <c r="I84" s="83">
        <v>980</v>
      </c>
      <c r="J84" s="38" t="s">
        <v>297</v>
      </c>
      <c r="K84" s="83">
        <v>980</v>
      </c>
      <c r="L84" s="83" t="s">
        <v>264</v>
      </c>
      <c r="M84" s="38" t="s">
        <v>265</v>
      </c>
      <c r="N84" s="83">
        <v>1105</v>
      </c>
      <c r="O84" s="83" t="s">
        <v>298</v>
      </c>
      <c r="P84" s="83">
        <v>1321</v>
      </c>
      <c r="Q84" s="38" t="s">
        <v>299</v>
      </c>
      <c r="R84" s="38" t="s">
        <v>499</v>
      </c>
      <c r="S84" s="83" t="s">
        <v>526</v>
      </c>
      <c r="T84" s="83" t="s">
        <v>526</v>
      </c>
      <c r="U84" s="83" t="s">
        <v>270</v>
      </c>
      <c r="V84" s="83" t="s">
        <v>271</v>
      </c>
      <c r="W84" s="83">
        <v>0</v>
      </c>
      <c r="X84" s="38" t="s">
        <v>527</v>
      </c>
      <c r="Y84" s="83">
        <v>28517281</v>
      </c>
      <c r="Z84" s="38" t="s">
        <v>418</v>
      </c>
      <c r="AA84" s="107" t="s">
        <v>1329</v>
      </c>
      <c r="AB84" s="83">
        <v>52060</v>
      </c>
      <c r="AC84" s="107" t="s">
        <v>1132</v>
      </c>
      <c r="AD84" s="83">
        <v>24</v>
      </c>
      <c r="AE84" s="83" t="s">
        <v>1160</v>
      </c>
      <c r="AF84" s="83" t="s">
        <v>1330</v>
      </c>
      <c r="AG84" s="107" t="s">
        <v>1331</v>
      </c>
      <c r="AH84" s="83" t="s">
        <v>1148</v>
      </c>
      <c r="AI84" s="107" t="s">
        <v>1329</v>
      </c>
      <c r="AJ84" s="83">
        <v>2700</v>
      </c>
      <c r="AK84" s="83">
        <v>2700</v>
      </c>
      <c r="AL84" s="107" t="s">
        <v>1143</v>
      </c>
      <c r="AM84" s="83">
        <v>6810.89</v>
      </c>
      <c r="AN84" s="111">
        <v>417.89</v>
      </c>
      <c r="AO84" s="111">
        <v>7228.78</v>
      </c>
      <c r="AP84" s="111">
        <v>47302.400900000001</v>
      </c>
      <c r="AQ84" s="111">
        <v>9072.11</v>
      </c>
      <c r="AR84" s="111">
        <v>56374.510900000001</v>
      </c>
      <c r="AS84" s="111">
        <v>47303.11</v>
      </c>
      <c r="AT84" s="111">
        <v>9072.11</v>
      </c>
      <c r="AU84" s="111">
        <v>56375.22</v>
      </c>
      <c r="AV84" s="83">
        <v>48</v>
      </c>
      <c r="AW84" s="83">
        <v>1429</v>
      </c>
      <c r="AX84" s="83" t="s">
        <v>1137</v>
      </c>
      <c r="AY84" s="107"/>
      <c r="AZ84" s="83"/>
      <c r="BA84" s="83"/>
      <c r="BB84" s="83" t="s">
        <v>1923</v>
      </c>
      <c r="BC84" s="83"/>
      <c r="BD84" s="107"/>
      <c r="BE84" s="83">
        <v>0</v>
      </c>
      <c r="BF84" s="38" t="s">
        <v>526</v>
      </c>
      <c r="BG84" s="83" t="s">
        <v>2006</v>
      </c>
      <c r="BH84" s="113" t="s">
        <v>2254</v>
      </c>
      <c r="BI84" s="38" t="s">
        <v>112</v>
      </c>
      <c r="BJ84" s="84">
        <v>45918</v>
      </c>
      <c r="BK84" s="83" t="s">
        <v>125</v>
      </c>
      <c r="BL84" s="38"/>
      <c r="BM84" s="114"/>
      <c r="BN84" s="115" t="s">
        <v>112</v>
      </c>
      <c r="BO84" s="83" t="s">
        <v>243</v>
      </c>
      <c r="BP84" s="83"/>
      <c r="BQ84" s="116" t="s">
        <v>112</v>
      </c>
      <c r="BR84" s="117"/>
    </row>
    <row r="85" spans="1:70" s="112" customFormat="1" ht="15" customHeight="1" x14ac:dyDescent="0.3">
      <c r="A85" s="83">
        <v>81</v>
      </c>
      <c r="B85" s="38" t="s">
        <v>261</v>
      </c>
      <c r="C85" s="38" t="s">
        <v>262</v>
      </c>
      <c r="D85" s="38" t="s">
        <v>247</v>
      </c>
      <c r="E85" s="38" t="s">
        <v>246</v>
      </c>
      <c r="F85" s="38" t="s">
        <v>246</v>
      </c>
      <c r="G85" s="83" t="s">
        <v>244</v>
      </c>
      <c r="H85" s="38" t="s">
        <v>245</v>
      </c>
      <c r="I85" s="83">
        <v>980</v>
      </c>
      <c r="J85" s="38" t="s">
        <v>297</v>
      </c>
      <c r="K85" s="83">
        <v>980</v>
      </c>
      <c r="L85" s="83" t="s">
        <v>264</v>
      </c>
      <c r="M85" s="38" t="s">
        <v>265</v>
      </c>
      <c r="N85" s="83">
        <v>1105</v>
      </c>
      <c r="O85" s="83" t="s">
        <v>298</v>
      </c>
      <c r="P85" s="83">
        <v>1321</v>
      </c>
      <c r="Q85" s="38" t="s">
        <v>299</v>
      </c>
      <c r="R85" s="38" t="s">
        <v>499</v>
      </c>
      <c r="S85" s="83" t="s">
        <v>528</v>
      </c>
      <c r="T85" s="83" t="s">
        <v>528</v>
      </c>
      <c r="U85" s="83" t="s">
        <v>286</v>
      </c>
      <c r="V85" s="83" t="s">
        <v>271</v>
      </c>
      <c r="W85" s="83">
        <v>0</v>
      </c>
      <c r="X85" s="38" t="s">
        <v>527</v>
      </c>
      <c r="Y85" s="83">
        <v>28517285</v>
      </c>
      <c r="Z85" s="38" t="s">
        <v>287</v>
      </c>
      <c r="AA85" s="107" t="s">
        <v>1329</v>
      </c>
      <c r="AB85" s="83">
        <v>52060</v>
      </c>
      <c r="AC85" s="107" t="s">
        <v>1132</v>
      </c>
      <c r="AD85" s="83">
        <v>24</v>
      </c>
      <c r="AE85" s="83" t="s">
        <v>383</v>
      </c>
      <c r="AF85" s="83" t="s">
        <v>1332</v>
      </c>
      <c r="AG85" s="107" t="s">
        <v>1331</v>
      </c>
      <c r="AH85" s="83" t="s">
        <v>1148</v>
      </c>
      <c r="AI85" s="107" t="s">
        <v>1329</v>
      </c>
      <c r="AJ85" s="83">
        <v>2700</v>
      </c>
      <c r="AK85" s="83">
        <v>2700</v>
      </c>
      <c r="AL85" s="107" t="s">
        <v>1143</v>
      </c>
      <c r="AM85" s="83">
        <v>6863.83</v>
      </c>
      <c r="AN85" s="111">
        <v>416.95</v>
      </c>
      <c r="AO85" s="111">
        <v>7280.78</v>
      </c>
      <c r="AP85" s="111">
        <v>47193.863400000002</v>
      </c>
      <c r="AQ85" s="111">
        <v>9024.0499999999993</v>
      </c>
      <c r="AR85" s="111">
        <v>56217.913399999998</v>
      </c>
      <c r="AS85" s="111">
        <v>47194.17</v>
      </c>
      <c r="AT85" s="111">
        <v>9024.0499999999993</v>
      </c>
      <c r="AU85" s="111">
        <v>56218.22</v>
      </c>
      <c r="AV85" s="83">
        <v>48</v>
      </c>
      <c r="AW85" s="83">
        <v>1429</v>
      </c>
      <c r="AX85" s="83" t="s">
        <v>1137</v>
      </c>
      <c r="AY85" s="107"/>
      <c r="AZ85" s="83"/>
      <c r="BA85" s="83"/>
      <c r="BB85" s="83" t="s">
        <v>1923</v>
      </c>
      <c r="BC85" s="83"/>
      <c r="BD85" s="107"/>
      <c r="BE85" s="83">
        <v>0</v>
      </c>
      <c r="BF85" s="38" t="s">
        <v>528</v>
      </c>
      <c r="BG85" s="83" t="s">
        <v>2007</v>
      </c>
      <c r="BH85" s="113" t="s">
        <v>2254</v>
      </c>
      <c r="BI85" s="38" t="s">
        <v>112</v>
      </c>
      <c r="BJ85" s="84">
        <v>45918</v>
      </c>
      <c r="BK85" s="83" t="s">
        <v>125</v>
      </c>
      <c r="BL85" s="38"/>
      <c r="BM85" s="114"/>
      <c r="BN85" s="115" t="s">
        <v>112</v>
      </c>
      <c r="BO85" s="83" t="s">
        <v>243</v>
      </c>
      <c r="BP85" s="83"/>
      <c r="BQ85" s="116" t="s">
        <v>112</v>
      </c>
      <c r="BR85" s="117"/>
    </row>
    <row r="86" spans="1:70" s="112" customFormat="1" ht="15" customHeight="1" x14ac:dyDescent="0.3">
      <c r="A86" s="83">
        <v>82</v>
      </c>
      <c r="B86" s="38" t="s">
        <v>261</v>
      </c>
      <c r="C86" s="38" t="s">
        <v>262</v>
      </c>
      <c r="D86" s="38" t="s">
        <v>247</v>
      </c>
      <c r="E86" s="38" t="s">
        <v>246</v>
      </c>
      <c r="F86" s="38" t="s">
        <v>246</v>
      </c>
      <c r="G86" s="83" t="s">
        <v>244</v>
      </c>
      <c r="H86" s="38" t="s">
        <v>245</v>
      </c>
      <c r="I86" s="83">
        <v>904</v>
      </c>
      <c r="J86" s="38" t="s">
        <v>290</v>
      </c>
      <c r="K86" s="83">
        <v>904</v>
      </c>
      <c r="L86" s="83" t="s">
        <v>264</v>
      </c>
      <c r="M86" s="38" t="s">
        <v>265</v>
      </c>
      <c r="N86" s="83">
        <v>2642</v>
      </c>
      <c r="O86" s="83" t="s">
        <v>379</v>
      </c>
      <c r="P86" s="83">
        <v>3091</v>
      </c>
      <c r="Q86" s="38" t="s">
        <v>380</v>
      </c>
      <c r="R86" s="38" t="s">
        <v>499</v>
      </c>
      <c r="S86" s="83" t="s">
        <v>529</v>
      </c>
      <c r="T86" s="83" t="s">
        <v>529</v>
      </c>
      <c r="U86" s="83" t="s">
        <v>270</v>
      </c>
      <c r="V86" s="83" t="s">
        <v>271</v>
      </c>
      <c r="W86" s="83">
        <v>0</v>
      </c>
      <c r="X86" s="38" t="s">
        <v>356</v>
      </c>
      <c r="Y86" s="83">
        <v>28576581</v>
      </c>
      <c r="Z86" s="38" t="s">
        <v>530</v>
      </c>
      <c r="AA86" s="107" t="s">
        <v>1317</v>
      </c>
      <c r="AB86" s="83">
        <v>52060</v>
      </c>
      <c r="AC86" s="107" t="s">
        <v>1132</v>
      </c>
      <c r="AD86" s="83">
        <v>24</v>
      </c>
      <c r="AE86" s="83" t="s">
        <v>1160</v>
      </c>
      <c r="AF86" s="83" t="s">
        <v>1214</v>
      </c>
      <c r="AG86" s="107" t="s">
        <v>1319</v>
      </c>
      <c r="AH86" s="83" t="s">
        <v>1148</v>
      </c>
      <c r="AI86" s="107" t="s">
        <v>1317</v>
      </c>
      <c r="AJ86" s="83">
        <v>2700</v>
      </c>
      <c r="AK86" s="83">
        <v>2700</v>
      </c>
      <c r="AL86" s="107" t="s">
        <v>1143</v>
      </c>
      <c r="AM86" s="83">
        <v>11627.33</v>
      </c>
      <c r="AN86" s="111">
        <v>1667.24</v>
      </c>
      <c r="AO86" s="111">
        <v>13294.57</v>
      </c>
      <c r="AP86" s="111">
        <v>40927.040000000001</v>
      </c>
      <c r="AQ86" s="111">
        <v>6480.8</v>
      </c>
      <c r="AR86" s="111">
        <v>47407.839999999997</v>
      </c>
      <c r="AS86" s="111">
        <v>40927.67</v>
      </c>
      <c r="AT86" s="111">
        <v>6480.8</v>
      </c>
      <c r="AU86" s="111">
        <v>47408.47</v>
      </c>
      <c r="AV86" s="83">
        <v>48</v>
      </c>
      <c r="AW86" s="83">
        <v>1372</v>
      </c>
      <c r="AX86" s="83" t="s">
        <v>1137</v>
      </c>
      <c r="AY86" s="107"/>
      <c r="AZ86" s="83"/>
      <c r="BA86" s="83"/>
      <c r="BB86" s="83" t="s">
        <v>1923</v>
      </c>
      <c r="BC86" s="83"/>
      <c r="BD86" s="107"/>
      <c r="BE86" s="83">
        <v>0</v>
      </c>
      <c r="BF86" s="38" t="s">
        <v>529</v>
      </c>
      <c r="BG86" s="83" t="s">
        <v>2008</v>
      </c>
      <c r="BH86" s="113" t="s">
        <v>2254</v>
      </c>
      <c r="BI86" s="38" t="s">
        <v>112</v>
      </c>
      <c r="BJ86" s="84">
        <v>45918</v>
      </c>
      <c r="BK86" s="83" t="s">
        <v>125</v>
      </c>
      <c r="BL86" s="38"/>
      <c r="BM86" s="114"/>
      <c r="BN86" s="115" t="s">
        <v>112</v>
      </c>
      <c r="BO86" s="83" t="s">
        <v>243</v>
      </c>
      <c r="BP86" s="83"/>
      <c r="BQ86" s="116" t="s">
        <v>112</v>
      </c>
      <c r="BR86" s="117"/>
    </row>
    <row r="87" spans="1:70" s="112" customFormat="1" ht="15" customHeight="1" x14ac:dyDescent="0.3">
      <c r="A87" s="83">
        <v>83</v>
      </c>
      <c r="B87" s="38" t="s">
        <v>261</v>
      </c>
      <c r="C87" s="38" t="s">
        <v>262</v>
      </c>
      <c r="D87" s="38" t="s">
        <v>247</v>
      </c>
      <c r="E87" s="38" t="s">
        <v>246</v>
      </c>
      <c r="F87" s="38" t="s">
        <v>246</v>
      </c>
      <c r="G87" s="83" t="s">
        <v>244</v>
      </c>
      <c r="H87" s="38" t="s">
        <v>245</v>
      </c>
      <c r="I87" s="83">
        <v>904</v>
      </c>
      <c r="J87" s="38" t="s">
        <v>290</v>
      </c>
      <c r="K87" s="83">
        <v>904</v>
      </c>
      <c r="L87" s="83" t="s">
        <v>264</v>
      </c>
      <c r="M87" s="38" t="s">
        <v>265</v>
      </c>
      <c r="N87" s="83">
        <v>2642</v>
      </c>
      <c r="O87" s="83" t="s">
        <v>379</v>
      </c>
      <c r="P87" s="83">
        <v>3091</v>
      </c>
      <c r="Q87" s="38" t="s">
        <v>380</v>
      </c>
      <c r="R87" s="38" t="s">
        <v>499</v>
      </c>
      <c r="S87" s="83" t="s">
        <v>531</v>
      </c>
      <c r="T87" s="83" t="s">
        <v>531</v>
      </c>
      <c r="U87" s="83" t="s">
        <v>270</v>
      </c>
      <c r="V87" s="83" t="s">
        <v>271</v>
      </c>
      <c r="W87" s="83">
        <v>0</v>
      </c>
      <c r="X87" s="38" t="s">
        <v>356</v>
      </c>
      <c r="Y87" s="83">
        <v>28577027</v>
      </c>
      <c r="Z87" s="38" t="s">
        <v>287</v>
      </c>
      <c r="AA87" s="107" t="s">
        <v>1317</v>
      </c>
      <c r="AB87" s="83">
        <v>52060</v>
      </c>
      <c r="AC87" s="107" t="s">
        <v>1132</v>
      </c>
      <c r="AD87" s="83">
        <v>24</v>
      </c>
      <c r="AE87" s="83" t="s">
        <v>1160</v>
      </c>
      <c r="AF87" s="83" t="s">
        <v>1214</v>
      </c>
      <c r="AG87" s="107" t="s">
        <v>1319</v>
      </c>
      <c r="AH87" s="83" t="s">
        <v>1148</v>
      </c>
      <c r="AI87" s="107" t="s">
        <v>1317</v>
      </c>
      <c r="AJ87" s="83">
        <v>2700</v>
      </c>
      <c r="AK87" s="83">
        <v>2700</v>
      </c>
      <c r="AL87" s="107" t="s">
        <v>1143</v>
      </c>
      <c r="AM87" s="83">
        <v>1420.5</v>
      </c>
      <c r="AN87" s="111">
        <v>632.53</v>
      </c>
      <c r="AO87" s="111">
        <v>2053.0300000000002</v>
      </c>
      <c r="AP87" s="111">
        <v>50639.5</v>
      </c>
      <c r="AQ87" s="111">
        <v>7727.01</v>
      </c>
      <c r="AR87" s="111">
        <v>58366.51</v>
      </c>
      <c r="AS87" s="111">
        <v>50639.5</v>
      </c>
      <c r="AT87" s="111">
        <v>7727.01</v>
      </c>
      <c r="AU87" s="111">
        <v>58366.51</v>
      </c>
      <c r="AV87" s="83">
        <v>49</v>
      </c>
      <c r="AW87" s="83">
        <v>1433</v>
      </c>
      <c r="AX87" s="83" t="s">
        <v>1137</v>
      </c>
      <c r="AY87" s="107"/>
      <c r="AZ87" s="83"/>
      <c r="BA87" s="83"/>
      <c r="BB87" s="83" t="s">
        <v>1923</v>
      </c>
      <c r="BC87" s="83"/>
      <c r="BD87" s="107" t="s">
        <v>1412</v>
      </c>
      <c r="BE87" s="83">
        <v>52060</v>
      </c>
      <c r="BF87" s="38" t="s">
        <v>531</v>
      </c>
      <c r="BG87" s="83" t="s">
        <v>2009</v>
      </c>
      <c r="BH87" s="113" t="s">
        <v>2254</v>
      </c>
      <c r="BI87" s="38" t="s">
        <v>112</v>
      </c>
      <c r="BJ87" s="84">
        <v>45918</v>
      </c>
      <c r="BK87" s="83" t="s">
        <v>125</v>
      </c>
      <c r="BL87" s="38"/>
      <c r="BM87" s="114"/>
      <c r="BN87" s="115" t="s">
        <v>112</v>
      </c>
      <c r="BO87" s="83" t="s">
        <v>243</v>
      </c>
      <c r="BP87" s="83"/>
      <c r="BQ87" s="116" t="s">
        <v>112</v>
      </c>
      <c r="BR87" s="117"/>
    </row>
    <row r="88" spans="1:70" s="112" customFormat="1" ht="15" customHeight="1" x14ac:dyDescent="0.3">
      <c r="A88" s="83">
        <v>84</v>
      </c>
      <c r="B88" s="38" t="s">
        <v>261</v>
      </c>
      <c r="C88" s="38" t="s">
        <v>262</v>
      </c>
      <c r="D88" s="38" t="s">
        <v>247</v>
      </c>
      <c r="E88" s="38" t="s">
        <v>246</v>
      </c>
      <c r="F88" s="38" t="s">
        <v>246</v>
      </c>
      <c r="G88" s="83" t="s">
        <v>244</v>
      </c>
      <c r="H88" s="38" t="s">
        <v>245</v>
      </c>
      <c r="I88" s="83">
        <v>904</v>
      </c>
      <c r="J88" s="38" t="s">
        <v>290</v>
      </c>
      <c r="K88" s="83">
        <v>904</v>
      </c>
      <c r="L88" s="83" t="s">
        <v>264</v>
      </c>
      <c r="M88" s="38" t="s">
        <v>265</v>
      </c>
      <c r="N88" s="83">
        <v>2642</v>
      </c>
      <c r="O88" s="83" t="s">
        <v>379</v>
      </c>
      <c r="P88" s="83">
        <v>3091</v>
      </c>
      <c r="Q88" s="38" t="s">
        <v>380</v>
      </c>
      <c r="R88" s="38" t="s">
        <v>499</v>
      </c>
      <c r="S88" s="83" t="s">
        <v>532</v>
      </c>
      <c r="T88" s="83" t="s">
        <v>532</v>
      </c>
      <c r="U88" s="83" t="s">
        <v>326</v>
      </c>
      <c r="V88" s="83" t="s">
        <v>271</v>
      </c>
      <c r="W88" s="83">
        <v>0</v>
      </c>
      <c r="X88" s="38" t="s">
        <v>356</v>
      </c>
      <c r="Y88" s="83">
        <v>28580065</v>
      </c>
      <c r="Z88" s="38" t="s">
        <v>533</v>
      </c>
      <c r="AA88" s="107" t="s">
        <v>1333</v>
      </c>
      <c r="AB88" s="83">
        <v>52060</v>
      </c>
      <c r="AC88" s="107" t="s">
        <v>1132</v>
      </c>
      <c r="AD88" s="83">
        <v>24</v>
      </c>
      <c r="AE88" s="83" t="s">
        <v>1160</v>
      </c>
      <c r="AF88" s="83" t="s">
        <v>1334</v>
      </c>
      <c r="AG88" s="107" t="s">
        <v>1335</v>
      </c>
      <c r="AH88" s="83" t="s">
        <v>1148</v>
      </c>
      <c r="AI88" s="107" t="s">
        <v>1333</v>
      </c>
      <c r="AJ88" s="83">
        <v>2700</v>
      </c>
      <c r="AK88" s="83">
        <v>2700</v>
      </c>
      <c r="AL88" s="107" t="s">
        <v>1143</v>
      </c>
      <c r="AM88" s="83">
        <v>3208.66</v>
      </c>
      <c r="AN88" s="111">
        <v>634.1</v>
      </c>
      <c r="AO88" s="111">
        <v>3842.76</v>
      </c>
      <c r="AP88" s="111">
        <v>48851.34</v>
      </c>
      <c r="AQ88" s="111">
        <v>9287.4599999999991</v>
      </c>
      <c r="AR88" s="111">
        <v>58138.8</v>
      </c>
      <c r="AS88" s="111">
        <v>48851.34</v>
      </c>
      <c r="AT88" s="111">
        <v>9287.4599999999991</v>
      </c>
      <c r="AU88" s="111">
        <v>58138.8</v>
      </c>
      <c r="AV88" s="83">
        <v>49</v>
      </c>
      <c r="AW88" s="83">
        <v>1433</v>
      </c>
      <c r="AX88" s="83" t="s">
        <v>1137</v>
      </c>
      <c r="AY88" s="107"/>
      <c r="AZ88" s="83"/>
      <c r="BA88" s="83"/>
      <c r="BB88" s="83" t="s">
        <v>1923</v>
      </c>
      <c r="BC88" s="83"/>
      <c r="BD88" s="107" t="s">
        <v>1412</v>
      </c>
      <c r="BE88" s="83">
        <v>52060</v>
      </c>
      <c r="BF88" s="38" t="s">
        <v>532</v>
      </c>
      <c r="BG88" s="83" t="s">
        <v>2010</v>
      </c>
      <c r="BH88" s="113" t="s">
        <v>2254</v>
      </c>
      <c r="BI88" s="38" t="s">
        <v>112</v>
      </c>
      <c r="BJ88" s="84">
        <v>45918</v>
      </c>
      <c r="BK88" s="83" t="s">
        <v>125</v>
      </c>
      <c r="BL88" s="38"/>
      <c r="BM88" s="114"/>
      <c r="BN88" s="115" t="s">
        <v>112</v>
      </c>
      <c r="BO88" s="83" t="s">
        <v>243</v>
      </c>
      <c r="BP88" s="83"/>
      <c r="BQ88" s="116" t="s">
        <v>112</v>
      </c>
      <c r="BR88" s="117"/>
    </row>
    <row r="89" spans="1:70" s="112" customFormat="1" ht="15" customHeight="1" x14ac:dyDescent="0.3">
      <c r="A89" s="83">
        <v>85</v>
      </c>
      <c r="B89" s="38" t="s">
        <v>261</v>
      </c>
      <c r="C89" s="38" t="s">
        <v>262</v>
      </c>
      <c r="D89" s="38" t="s">
        <v>247</v>
      </c>
      <c r="E89" s="38" t="s">
        <v>246</v>
      </c>
      <c r="F89" s="38" t="s">
        <v>246</v>
      </c>
      <c r="G89" s="83" t="s">
        <v>244</v>
      </c>
      <c r="H89" s="38" t="s">
        <v>245</v>
      </c>
      <c r="I89" s="83">
        <v>904</v>
      </c>
      <c r="J89" s="38" t="s">
        <v>290</v>
      </c>
      <c r="K89" s="83">
        <v>904</v>
      </c>
      <c r="L89" s="83" t="s">
        <v>264</v>
      </c>
      <c r="M89" s="38" t="s">
        <v>265</v>
      </c>
      <c r="N89" s="83">
        <v>2642</v>
      </c>
      <c r="O89" s="83" t="s">
        <v>379</v>
      </c>
      <c r="P89" s="83">
        <v>3091</v>
      </c>
      <c r="Q89" s="38" t="s">
        <v>380</v>
      </c>
      <c r="R89" s="38" t="s">
        <v>499</v>
      </c>
      <c r="S89" s="83" t="s">
        <v>534</v>
      </c>
      <c r="T89" s="83" t="s">
        <v>534</v>
      </c>
      <c r="U89" s="83" t="s">
        <v>286</v>
      </c>
      <c r="V89" s="83" t="s">
        <v>271</v>
      </c>
      <c r="W89" s="83">
        <v>0</v>
      </c>
      <c r="X89" s="38" t="s">
        <v>356</v>
      </c>
      <c r="Y89" s="83">
        <v>28583571</v>
      </c>
      <c r="Z89" s="38" t="s">
        <v>535</v>
      </c>
      <c r="AA89" s="107" t="s">
        <v>1317</v>
      </c>
      <c r="AB89" s="83">
        <v>52060</v>
      </c>
      <c r="AC89" s="107" t="s">
        <v>1132</v>
      </c>
      <c r="AD89" s="83">
        <v>24</v>
      </c>
      <c r="AE89" s="83" t="s">
        <v>1160</v>
      </c>
      <c r="AF89" s="83" t="s">
        <v>1214</v>
      </c>
      <c r="AG89" s="107" t="s">
        <v>1319</v>
      </c>
      <c r="AH89" s="83" t="s">
        <v>1148</v>
      </c>
      <c r="AI89" s="107" t="s">
        <v>1317</v>
      </c>
      <c r="AJ89" s="83">
        <v>2700</v>
      </c>
      <c r="AK89" s="83">
        <v>2700</v>
      </c>
      <c r="AL89" s="107" t="s">
        <v>1143</v>
      </c>
      <c r="AM89" s="83">
        <v>12726.61</v>
      </c>
      <c r="AN89" s="111">
        <v>1205.92</v>
      </c>
      <c r="AO89" s="111">
        <v>13932.53</v>
      </c>
      <c r="AP89" s="111">
        <v>39333.39</v>
      </c>
      <c r="AQ89" s="111">
        <v>5919.08</v>
      </c>
      <c r="AR89" s="111">
        <v>45252.47</v>
      </c>
      <c r="AS89" s="111">
        <v>39333.39</v>
      </c>
      <c r="AT89" s="111">
        <v>5919.08</v>
      </c>
      <c r="AU89" s="111">
        <v>45252.47</v>
      </c>
      <c r="AV89" s="83">
        <v>49</v>
      </c>
      <c r="AW89" s="83">
        <v>1433</v>
      </c>
      <c r="AX89" s="83" t="s">
        <v>1137</v>
      </c>
      <c r="AY89" s="107"/>
      <c r="AZ89" s="83"/>
      <c r="BA89" s="83"/>
      <c r="BB89" s="83" t="s">
        <v>1923</v>
      </c>
      <c r="BC89" s="83"/>
      <c r="BD89" s="107"/>
      <c r="BE89" s="83">
        <v>0</v>
      </c>
      <c r="BF89" s="38" t="s">
        <v>534</v>
      </c>
      <c r="BG89" s="83" t="s">
        <v>2011</v>
      </c>
      <c r="BH89" s="113" t="s">
        <v>2254</v>
      </c>
      <c r="BI89" s="38" t="s">
        <v>112</v>
      </c>
      <c r="BJ89" s="84">
        <v>45918</v>
      </c>
      <c r="BK89" s="83" t="s">
        <v>125</v>
      </c>
      <c r="BL89" s="38"/>
      <c r="BM89" s="114"/>
      <c r="BN89" s="115" t="s">
        <v>112</v>
      </c>
      <c r="BO89" s="83" t="s">
        <v>243</v>
      </c>
      <c r="BP89" s="83"/>
      <c r="BQ89" s="116" t="s">
        <v>112</v>
      </c>
      <c r="BR89" s="117"/>
    </row>
    <row r="90" spans="1:70" s="112" customFormat="1" ht="15" customHeight="1" x14ac:dyDescent="0.3">
      <c r="A90" s="83">
        <v>86</v>
      </c>
      <c r="B90" s="38" t="s">
        <v>261</v>
      </c>
      <c r="C90" s="38" t="s">
        <v>262</v>
      </c>
      <c r="D90" s="38" t="s">
        <v>247</v>
      </c>
      <c r="E90" s="38" t="s">
        <v>246</v>
      </c>
      <c r="F90" s="38" t="s">
        <v>246</v>
      </c>
      <c r="G90" s="83" t="s">
        <v>244</v>
      </c>
      <c r="H90" s="38" t="s">
        <v>245</v>
      </c>
      <c r="I90" s="83">
        <v>961</v>
      </c>
      <c r="J90" s="38" t="s">
        <v>310</v>
      </c>
      <c r="K90" s="83">
        <v>961</v>
      </c>
      <c r="L90" s="83" t="s">
        <v>264</v>
      </c>
      <c r="M90" s="38" t="s">
        <v>265</v>
      </c>
      <c r="N90" s="83">
        <v>8541</v>
      </c>
      <c r="O90" s="83" t="s">
        <v>536</v>
      </c>
      <c r="P90" s="83">
        <v>10495</v>
      </c>
      <c r="Q90" s="38" t="s">
        <v>537</v>
      </c>
      <c r="R90" s="38" t="s">
        <v>499</v>
      </c>
      <c r="S90" s="83" t="s">
        <v>538</v>
      </c>
      <c r="T90" s="83" t="s">
        <v>538</v>
      </c>
      <c r="U90" s="83" t="s">
        <v>286</v>
      </c>
      <c r="V90" s="83" t="s">
        <v>271</v>
      </c>
      <c r="W90" s="83">
        <v>0</v>
      </c>
      <c r="X90" s="38" t="s">
        <v>272</v>
      </c>
      <c r="Y90" s="83">
        <v>28982067</v>
      </c>
      <c r="Z90" s="38" t="s">
        <v>539</v>
      </c>
      <c r="AA90" s="107" t="s">
        <v>1336</v>
      </c>
      <c r="AB90" s="83">
        <v>82976</v>
      </c>
      <c r="AC90" s="107" t="s">
        <v>1258</v>
      </c>
      <c r="AD90" s="83">
        <v>24</v>
      </c>
      <c r="AE90" s="83" t="s">
        <v>1206</v>
      </c>
      <c r="AF90" s="83" t="s">
        <v>1337</v>
      </c>
      <c r="AG90" s="107" t="s">
        <v>1338</v>
      </c>
      <c r="AH90" s="83" t="s">
        <v>1135</v>
      </c>
      <c r="AI90" s="107" t="s">
        <v>1336</v>
      </c>
      <c r="AJ90" s="83">
        <v>4300</v>
      </c>
      <c r="AK90" s="83">
        <v>4300</v>
      </c>
      <c r="AL90" s="107" t="s">
        <v>1143</v>
      </c>
      <c r="AM90" s="83">
        <v>23186.37</v>
      </c>
      <c r="AN90" s="111">
        <v>4764.8</v>
      </c>
      <c r="AO90" s="111">
        <v>27951.17</v>
      </c>
      <c r="AP90" s="111">
        <v>60382.2</v>
      </c>
      <c r="AQ90" s="111">
        <v>8947.52</v>
      </c>
      <c r="AR90" s="111">
        <v>69329.72</v>
      </c>
      <c r="AS90" s="111">
        <v>60382.63</v>
      </c>
      <c r="AT90" s="111">
        <v>8947.52</v>
      </c>
      <c r="AU90" s="111">
        <v>69330.149999999994</v>
      </c>
      <c r="AV90" s="83">
        <v>49</v>
      </c>
      <c r="AW90" s="83">
        <v>1313</v>
      </c>
      <c r="AX90" s="83" t="s">
        <v>1137</v>
      </c>
      <c r="AY90" s="107"/>
      <c r="AZ90" s="83"/>
      <c r="BA90" s="83"/>
      <c r="BB90" s="83" t="s">
        <v>1923</v>
      </c>
      <c r="BC90" s="83"/>
      <c r="BD90" s="107"/>
      <c r="BE90" s="83">
        <v>0</v>
      </c>
      <c r="BF90" s="38" t="s">
        <v>538</v>
      </c>
      <c r="BG90" s="83" t="s">
        <v>2012</v>
      </c>
      <c r="BH90" s="113" t="s">
        <v>2254</v>
      </c>
      <c r="BI90" s="38" t="s">
        <v>112</v>
      </c>
      <c r="BJ90" s="84">
        <v>45918</v>
      </c>
      <c r="BK90" s="83" t="s">
        <v>125</v>
      </c>
      <c r="BL90" s="38"/>
      <c r="BM90" s="114"/>
      <c r="BN90" s="115" t="s">
        <v>112</v>
      </c>
      <c r="BO90" s="83" t="s">
        <v>243</v>
      </c>
      <c r="BP90" s="83"/>
      <c r="BQ90" s="116" t="s">
        <v>112</v>
      </c>
      <c r="BR90" s="117"/>
    </row>
    <row r="91" spans="1:70" s="112" customFormat="1" ht="15" customHeight="1" x14ac:dyDescent="0.3">
      <c r="A91" s="83">
        <v>87</v>
      </c>
      <c r="B91" s="38" t="s">
        <v>261</v>
      </c>
      <c r="C91" s="38" t="s">
        <v>262</v>
      </c>
      <c r="D91" s="38" t="s">
        <v>247</v>
      </c>
      <c r="E91" s="38" t="s">
        <v>246</v>
      </c>
      <c r="F91" s="38" t="s">
        <v>246</v>
      </c>
      <c r="G91" s="83" t="s">
        <v>244</v>
      </c>
      <c r="H91" s="38" t="s">
        <v>245</v>
      </c>
      <c r="I91" s="83">
        <v>980</v>
      </c>
      <c r="J91" s="38" t="s">
        <v>297</v>
      </c>
      <c r="K91" s="83">
        <v>980</v>
      </c>
      <c r="L91" s="83" t="s">
        <v>264</v>
      </c>
      <c r="M91" s="38" t="s">
        <v>265</v>
      </c>
      <c r="N91" s="83">
        <v>1105</v>
      </c>
      <c r="O91" s="83" t="s">
        <v>298</v>
      </c>
      <c r="P91" s="83">
        <v>1321</v>
      </c>
      <c r="Q91" s="38" t="s">
        <v>299</v>
      </c>
      <c r="R91" s="38" t="s">
        <v>499</v>
      </c>
      <c r="S91" s="83" t="s">
        <v>540</v>
      </c>
      <c r="T91" s="83" t="s">
        <v>540</v>
      </c>
      <c r="U91" s="83" t="s">
        <v>286</v>
      </c>
      <c r="V91" s="83" t="s">
        <v>271</v>
      </c>
      <c r="W91" s="83">
        <v>0</v>
      </c>
      <c r="X91" s="38" t="s">
        <v>301</v>
      </c>
      <c r="Y91" s="83">
        <v>30064520</v>
      </c>
      <c r="Z91" s="38" t="s">
        <v>541</v>
      </c>
      <c r="AA91" s="107" t="s">
        <v>1339</v>
      </c>
      <c r="AB91" s="83">
        <v>41688</v>
      </c>
      <c r="AC91" s="107" t="s">
        <v>1132</v>
      </c>
      <c r="AD91" s="83">
        <v>24</v>
      </c>
      <c r="AE91" s="83" t="s">
        <v>383</v>
      </c>
      <c r="AF91" s="83" t="s">
        <v>1340</v>
      </c>
      <c r="AG91" s="107" t="s">
        <v>1341</v>
      </c>
      <c r="AH91" s="83" t="s">
        <v>1148</v>
      </c>
      <c r="AI91" s="107" t="s">
        <v>1339</v>
      </c>
      <c r="AJ91" s="83">
        <v>2150</v>
      </c>
      <c r="AK91" s="83">
        <v>2150</v>
      </c>
      <c r="AL91" s="107" t="s">
        <v>1143</v>
      </c>
      <c r="AM91" s="83">
        <v>2920.71</v>
      </c>
      <c r="AN91" s="111">
        <v>461.5</v>
      </c>
      <c r="AO91" s="111">
        <v>3382.21</v>
      </c>
      <c r="AP91" s="111">
        <v>39469.949999999997</v>
      </c>
      <c r="AQ91" s="111">
        <v>7977.56</v>
      </c>
      <c r="AR91" s="111">
        <v>47447.51</v>
      </c>
      <c r="AS91" s="111">
        <v>39470.29</v>
      </c>
      <c r="AT91" s="111">
        <v>7977.56</v>
      </c>
      <c r="AU91" s="111">
        <v>47447.85</v>
      </c>
      <c r="AV91" s="83">
        <v>48</v>
      </c>
      <c r="AW91" s="83">
        <v>1429</v>
      </c>
      <c r="AX91" s="83" t="s">
        <v>1137</v>
      </c>
      <c r="AY91" s="107"/>
      <c r="AZ91" s="83"/>
      <c r="BA91" s="83"/>
      <c r="BB91" s="83" t="s">
        <v>1923</v>
      </c>
      <c r="BC91" s="83"/>
      <c r="BD91" s="107" t="s">
        <v>1412</v>
      </c>
      <c r="BE91" s="83">
        <v>41688</v>
      </c>
      <c r="BF91" s="38" t="s">
        <v>540</v>
      </c>
      <c r="BG91" s="83" t="s">
        <v>2013</v>
      </c>
      <c r="BH91" s="113" t="s">
        <v>2254</v>
      </c>
      <c r="BI91" s="38" t="s">
        <v>112</v>
      </c>
      <c r="BJ91" s="84">
        <v>45918</v>
      </c>
      <c r="BK91" s="83" t="s">
        <v>125</v>
      </c>
      <c r="BL91" s="38"/>
      <c r="BM91" s="114"/>
      <c r="BN91" s="115" t="s">
        <v>112</v>
      </c>
      <c r="BO91" s="83" t="s">
        <v>243</v>
      </c>
      <c r="BP91" s="83"/>
      <c r="BQ91" s="116" t="s">
        <v>112</v>
      </c>
      <c r="BR91" s="117"/>
    </row>
    <row r="92" spans="1:70" s="112" customFormat="1" ht="15" customHeight="1" x14ac:dyDescent="0.3">
      <c r="A92" s="83">
        <v>88</v>
      </c>
      <c r="B92" s="38" t="s">
        <v>261</v>
      </c>
      <c r="C92" s="38" t="s">
        <v>262</v>
      </c>
      <c r="D92" s="38" t="s">
        <v>247</v>
      </c>
      <c r="E92" s="38" t="s">
        <v>246</v>
      </c>
      <c r="F92" s="38" t="s">
        <v>246</v>
      </c>
      <c r="G92" s="83" t="s">
        <v>244</v>
      </c>
      <c r="H92" s="38" t="s">
        <v>245</v>
      </c>
      <c r="I92" s="83">
        <v>1146</v>
      </c>
      <c r="J92" s="38" t="s">
        <v>274</v>
      </c>
      <c r="K92" s="83">
        <v>1146</v>
      </c>
      <c r="L92" s="83" t="s">
        <v>264</v>
      </c>
      <c r="M92" s="38" t="s">
        <v>265</v>
      </c>
      <c r="N92" s="83">
        <v>909</v>
      </c>
      <c r="O92" s="83" t="s">
        <v>275</v>
      </c>
      <c r="P92" s="83">
        <v>1102</v>
      </c>
      <c r="Q92" s="38" t="s">
        <v>276</v>
      </c>
      <c r="R92" s="38" t="s">
        <v>499</v>
      </c>
      <c r="S92" s="83" t="s">
        <v>542</v>
      </c>
      <c r="T92" s="83" t="s">
        <v>542</v>
      </c>
      <c r="U92" s="83" t="s">
        <v>270</v>
      </c>
      <c r="V92" s="83" t="s">
        <v>271</v>
      </c>
      <c r="W92" s="83">
        <v>0</v>
      </c>
      <c r="X92" s="38" t="s">
        <v>327</v>
      </c>
      <c r="Y92" s="83">
        <v>30314429</v>
      </c>
      <c r="Z92" s="38" t="s">
        <v>543</v>
      </c>
      <c r="AA92" s="107" t="s">
        <v>1342</v>
      </c>
      <c r="AB92" s="83">
        <v>52060</v>
      </c>
      <c r="AC92" s="107" t="s">
        <v>1139</v>
      </c>
      <c r="AD92" s="83">
        <v>24</v>
      </c>
      <c r="AE92" s="83" t="s">
        <v>1314</v>
      </c>
      <c r="AF92" s="83" t="s">
        <v>1343</v>
      </c>
      <c r="AG92" s="107" t="s">
        <v>1344</v>
      </c>
      <c r="AH92" s="83" t="s">
        <v>1135</v>
      </c>
      <c r="AI92" s="107" t="s">
        <v>1342</v>
      </c>
      <c r="AJ92" s="83">
        <v>2700</v>
      </c>
      <c r="AK92" s="83">
        <v>2700</v>
      </c>
      <c r="AL92" s="107" t="s">
        <v>1345</v>
      </c>
      <c r="AM92" s="83">
        <v>18764.580000000002</v>
      </c>
      <c r="AN92" s="111">
        <v>4034</v>
      </c>
      <c r="AO92" s="111">
        <v>22798.58</v>
      </c>
      <c r="AP92" s="111">
        <v>33295.42</v>
      </c>
      <c r="AQ92" s="111">
        <v>4014</v>
      </c>
      <c r="AR92" s="111">
        <v>37309.42</v>
      </c>
      <c r="AS92" s="111">
        <v>33295.42</v>
      </c>
      <c r="AT92" s="111">
        <v>4014</v>
      </c>
      <c r="AU92" s="111">
        <v>37309.42</v>
      </c>
      <c r="AV92" s="83">
        <v>49</v>
      </c>
      <c r="AW92" s="83">
        <v>1280</v>
      </c>
      <c r="AX92" s="83" t="s">
        <v>1137</v>
      </c>
      <c r="AY92" s="107"/>
      <c r="AZ92" s="83"/>
      <c r="BA92" s="83"/>
      <c r="BB92" s="83" t="s">
        <v>1923</v>
      </c>
      <c r="BC92" s="83"/>
      <c r="BD92" s="107"/>
      <c r="BE92" s="83">
        <v>0</v>
      </c>
      <c r="BF92" s="38" t="s">
        <v>542</v>
      </c>
      <c r="BG92" s="83" t="s">
        <v>2014</v>
      </c>
      <c r="BH92" s="113" t="s">
        <v>2254</v>
      </c>
      <c r="BI92" s="38" t="s">
        <v>112</v>
      </c>
      <c r="BJ92" s="84">
        <v>45918</v>
      </c>
      <c r="BK92" s="83" t="s">
        <v>125</v>
      </c>
      <c r="BL92" s="38"/>
      <c r="BM92" s="114"/>
      <c r="BN92" s="115" t="s">
        <v>112</v>
      </c>
      <c r="BO92" s="83" t="s">
        <v>243</v>
      </c>
      <c r="BP92" s="83"/>
      <c r="BQ92" s="116" t="s">
        <v>112</v>
      </c>
      <c r="BR92" s="117"/>
    </row>
    <row r="93" spans="1:70" s="112" customFormat="1" ht="15" customHeight="1" x14ac:dyDescent="0.3">
      <c r="A93" s="83">
        <v>89</v>
      </c>
      <c r="B93" s="38" t="s">
        <v>261</v>
      </c>
      <c r="C93" s="38" t="s">
        <v>262</v>
      </c>
      <c r="D93" s="38" t="s">
        <v>247</v>
      </c>
      <c r="E93" s="38" t="s">
        <v>246</v>
      </c>
      <c r="F93" s="38" t="s">
        <v>246</v>
      </c>
      <c r="G93" s="83" t="s">
        <v>244</v>
      </c>
      <c r="H93" s="38" t="s">
        <v>245</v>
      </c>
      <c r="I93" s="83">
        <v>961</v>
      </c>
      <c r="J93" s="38" t="s">
        <v>310</v>
      </c>
      <c r="K93" s="83">
        <v>961</v>
      </c>
      <c r="L93" s="83" t="s">
        <v>264</v>
      </c>
      <c r="M93" s="38" t="s">
        <v>265</v>
      </c>
      <c r="N93" s="83">
        <v>1085</v>
      </c>
      <c r="O93" s="83" t="s">
        <v>311</v>
      </c>
      <c r="P93" s="83">
        <v>1298</v>
      </c>
      <c r="Q93" s="38" t="s">
        <v>312</v>
      </c>
      <c r="R93" s="38" t="s">
        <v>499</v>
      </c>
      <c r="S93" s="83" t="s">
        <v>544</v>
      </c>
      <c r="T93" s="83" t="s">
        <v>544</v>
      </c>
      <c r="U93" s="83" t="s">
        <v>270</v>
      </c>
      <c r="V93" s="83" t="s">
        <v>271</v>
      </c>
      <c r="W93" s="83">
        <v>0</v>
      </c>
      <c r="X93" s="38" t="s">
        <v>301</v>
      </c>
      <c r="Y93" s="83">
        <v>30351601</v>
      </c>
      <c r="Z93" s="38" t="s">
        <v>545</v>
      </c>
      <c r="AA93" s="107" t="s">
        <v>1346</v>
      </c>
      <c r="AB93" s="83">
        <v>26130</v>
      </c>
      <c r="AC93" s="107" t="s">
        <v>1139</v>
      </c>
      <c r="AD93" s="83">
        <v>24</v>
      </c>
      <c r="AE93" s="83" t="s">
        <v>1160</v>
      </c>
      <c r="AF93" s="83" t="s">
        <v>1347</v>
      </c>
      <c r="AG93" s="107" t="s">
        <v>1348</v>
      </c>
      <c r="AH93" s="83" t="s">
        <v>1148</v>
      </c>
      <c r="AI93" s="107" t="s">
        <v>1346</v>
      </c>
      <c r="AJ93" s="83">
        <v>1350</v>
      </c>
      <c r="AK93" s="83">
        <v>1350</v>
      </c>
      <c r="AL93" s="107" t="s">
        <v>1349</v>
      </c>
      <c r="AM93" s="83">
        <v>2799.8</v>
      </c>
      <c r="AN93" s="111">
        <v>526.14</v>
      </c>
      <c r="AO93" s="111">
        <v>3325.94</v>
      </c>
      <c r="AP93" s="111">
        <v>24014.18</v>
      </c>
      <c r="AQ93" s="111">
        <v>4690.13</v>
      </c>
      <c r="AR93" s="111">
        <v>28704.31</v>
      </c>
      <c r="AS93" s="111">
        <v>24014.2</v>
      </c>
      <c r="AT93" s="111">
        <v>4690.13</v>
      </c>
      <c r="AU93" s="111">
        <v>28704.33</v>
      </c>
      <c r="AV93" s="83">
        <v>49</v>
      </c>
      <c r="AW93" s="83">
        <v>1402</v>
      </c>
      <c r="AX93" s="83" t="s">
        <v>1137</v>
      </c>
      <c r="AY93" s="107"/>
      <c r="AZ93" s="83"/>
      <c r="BA93" s="83"/>
      <c r="BB93" s="83" t="s">
        <v>1923</v>
      </c>
      <c r="BC93" s="83"/>
      <c r="BD93" s="107"/>
      <c r="BE93" s="83">
        <v>0</v>
      </c>
      <c r="BF93" s="38" t="s">
        <v>544</v>
      </c>
      <c r="BG93" s="83" t="s">
        <v>2015</v>
      </c>
      <c r="BH93" s="113" t="s">
        <v>2254</v>
      </c>
      <c r="BI93" s="38" t="s">
        <v>112</v>
      </c>
      <c r="BJ93" s="84">
        <v>45918</v>
      </c>
      <c r="BK93" s="83" t="s">
        <v>125</v>
      </c>
      <c r="BL93" s="38"/>
      <c r="BM93" s="114"/>
      <c r="BN93" s="115" t="s">
        <v>112</v>
      </c>
      <c r="BO93" s="83" t="s">
        <v>243</v>
      </c>
      <c r="BP93" s="83"/>
      <c r="BQ93" s="116" t="s">
        <v>112</v>
      </c>
      <c r="BR93" s="117"/>
    </row>
    <row r="94" spans="1:70" s="112" customFormat="1" ht="15" customHeight="1" x14ac:dyDescent="0.3">
      <c r="A94" s="83">
        <v>90</v>
      </c>
      <c r="B94" s="38" t="s">
        <v>261</v>
      </c>
      <c r="C94" s="38" t="s">
        <v>262</v>
      </c>
      <c r="D94" s="38" t="s">
        <v>247</v>
      </c>
      <c r="E94" s="38" t="s">
        <v>246</v>
      </c>
      <c r="F94" s="38" t="s">
        <v>246</v>
      </c>
      <c r="G94" s="83" t="s">
        <v>244</v>
      </c>
      <c r="H94" s="38" t="s">
        <v>245</v>
      </c>
      <c r="I94" s="83">
        <v>1020</v>
      </c>
      <c r="J94" s="38" t="s">
        <v>317</v>
      </c>
      <c r="K94" s="83">
        <v>1020</v>
      </c>
      <c r="L94" s="83" t="s">
        <v>264</v>
      </c>
      <c r="M94" s="38" t="s">
        <v>265</v>
      </c>
      <c r="N94" s="83">
        <v>8756</v>
      </c>
      <c r="O94" s="83" t="s">
        <v>546</v>
      </c>
      <c r="P94" s="83">
        <v>10806</v>
      </c>
      <c r="Q94" s="38" t="s">
        <v>547</v>
      </c>
      <c r="R94" s="38" t="s">
        <v>499</v>
      </c>
      <c r="S94" s="83" t="s">
        <v>548</v>
      </c>
      <c r="T94" s="83" t="s">
        <v>548</v>
      </c>
      <c r="U94" s="83" t="s">
        <v>279</v>
      </c>
      <c r="V94" s="83" t="s">
        <v>314</v>
      </c>
      <c r="W94" s="83">
        <v>0</v>
      </c>
      <c r="X94" s="38" t="s">
        <v>549</v>
      </c>
      <c r="Y94" s="83">
        <v>30497220</v>
      </c>
      <c r="Z94" s="38" t="s">
        <v>550</v>
      </c>
      <c r="AA94" s="107" t="s">
        <v>1350</v>
      </c>
      <c r="AB94" s="83">
        <v>51860</v>
      </c>
      <c r="AC94" s="107" t="s">
        <v>1139</v>
      </c>
      <c r="AD94" s="83">
        <v>24</v>
      </c>
      <c r="AE94" s="83" t="s">
        <v>1160</v>
      </c>
      <c r="AF94" s="83" t="s">
        <v>1351</v>
      </c>
      <c r="AG94" s="107" t="s">
        <v>1352</v>
      </c>
      <c r="AH94" s="83" t="s">
        <v>1148</v>
      </c>
      <c r="AI94" s="107" t="s">
        <v>1350</v>
      </c>
      <c r="AJ94" s="83">
        <v>2700</v>
      </c>
      <c r="AK94" s="83">
        <v>2700</v>
      </c>
      <c r="AL94" s="107" t="s">
        <v>1143</v>
      </c>
      <c r="AM94" s="83">
        <v>10343</v>
      </c>
      <c r="AN94" s="111">
        <v>1386.84</v>
      </c>
      <c r="AO94" s="111">
        <v>11729.84</v>
      </c>
      <c r="AP94" s="111">
        <v>41517</v>
      </c>
      <c r="AQ94" s="111">
        <v>6786.16</v>
      </c>
      <c r="AR94" s="111">
        <v>48303.16</v>
      </c>
      <c r="AS94" s="111">
        <v>41517</v>
      </c>
      <c r="AT94" s="111">
        <v>6786.16</v>
      </c>
      <c r="AU94" s="111">
        <v>48303.16</v>
      </c>
      <c r="AV94" s="83">
        <v>49</v>
      </c>
      <c r="AW94" s="83">
        <v>1434</v>
      </c>
      <c r="AX94" s="83" t="s">
        <v>1137</v>
      </c>
      <c r="AY94" s="107"/>
      <c r="AZ94" s="83"/>
      <c r="BA94" s="83"/>
      <c r="BB94" s="83" t="s">
        <v>1923</v>
      </c>
      <c r="BC94" s="83"/>
      <c r="BD94" s="107"/>
      <c r="BE94" s="83">
        <v>0</v>
      </c>
      <c r="BF94" s="38" t="s">
        <v>548</v>
      </c>
      <c r="BG94" s="83" t="s">
        <v>2016</v>
      </c>
      <c r="BH94" s="113" t="s">
        <v>2254</v>
      </c>
      <c r="BI94" s="38" t="s">
        <v>112</v>
      </c>
      <c r="BJ94" s="84">
        <v>45918</v>
      </c>
      <c r="BK94" s="83" t="s">
        <v>125</v>
      </c>
      <c r="BL94" s="38"/>
      <c r="BM94" s="114"/>
      <c r="BN94" s="115" t="s">
        <v>112</v>
      </c>
      <c r="BO94" s="83" t="s">
        <v>243</v>
      </c>
      <c r="BP94" s="83"/>
      <c r="BQ94" s="116" t="s">
        <v>112</v>
      </c>
      <c r="BR94" s="117"/>
    </row>
    <row r="95" spans="1:70" s="112" customFormat="1" ht="15" customHeight="1" x14ac:dyDescent="0.3">
      <c r="A95" s="83">
        <v>91</v>
      </c>
      <c r="B95" s="38" t="s">
        <v>261</v>
      </c>
      <c r="C95" s="38" t="s">
        <v>262</v>
      </c>
      <c r="D95" s="38" t="s">
        <v>247</v>
      </c>
      <c r="E95" s="38" t="s">
        <v>246</v>
      </c>
      <c r="F95" s="38" t="s">
        <v>246</v>
      </c>
      <c r="G95" s="83" t="s">
        <v>244</v>
      </c>
      <c r="H95" s="38" t="s">
        <v>245</v>
      </c>
      <c r="I95" s="83">
        <v>1146</v>
      </c>
      <c r="J95" s="38" t="s">
        <v>274</v>
      </c>
      <c r="K95" s="83">
        <v>1146</v>
      </c>
      <c r="L95" s="83" t="s">
        <v>264</v>
      </c>
      <c r="M95" s="38" t="s">
        <v>265</v>
      </c>
      <c r="N95" s="83">
        <v>2429</v>
      </c>
      <c r="O95" s="83" t="s">
        <v>371</v>
      </c>
      <c r="P95" s="83">
        <v>2844</v>
      </c>
      <c r="Q95" s="38" t="s">
        <v>372</v>
      </c>
      <c r="R95" s="38" t="s">
        <v>499</v>
      </c>
      <c r="S95" s="83" t="s">
        <v>551</v>
      </c>
      <c r="T95" s="83" t="s">
        <v>551</v>
      </c>
      <c r="U95" s="83" t="s">
        <v>279</v>
      </c>
      <c r="V95" s="83" t="s">
        <v>271</v>
      </c>
      <c r="W95" s="83">
        <v>0</v>
      </c>
      <c r="X95" s="38" t="s">
        <v>392</v>
      </c>
      <c r="Y95" s="83">
        <v>30532523</v>
      </c>
      <c r="Z95" s="38" t="s">
        <v>552</v>
      </c>
      <c r="AA95" s="107" t="s">
        <v>1350</v>
      </c>
      <c r="AB95" s="83">
        <v>72804</v>
      </c>
      <c r="AC95" s="107" t="s">
        <v>1139</v>
      </c>
      <c r="AD95" s="83">
        <v>24</v>
      </c>
      <c r="AE95" s="83" t="s">
        <v>383</v>
      </c>
      <c r="AF95" s="83" t="s">
        <v>1353</v>
      </c>
      <c r="AG95" s="107" t="s">
        <v>1352</v>
      </c>
      <c r="AH95" s="83" t="s">
        <v>1148</v>
      </c>
      <c r="AI95" s="107" t="s">
        <v>1350</v>
      </c>
      <c r="AJ95" s="83">
        <v>3750</v>
      </c>
      <c r="AK95" s="83">
        <v>3750</v>
      </c>
      <c r="AL95" s="107" t="s">
        <v>1143</v>
      </c>
      <c r="AM95" s="83">
        <v>33448.160000000003</v>
      </c>
      <c r="AN95" s="111">
        <v>5011.03</v>
      </c>
      <c r="AO95" s="111">
        <v>38459.19</v>
      </c>
      <c r="AP95" s="111">
        <v>39355.839999999997</v>
      </c>
      <c r="AQ95" s="111">
        <v>4093.97</v>
      </c>
      <c r="AR95" s="111">
        <v>43449.81</v>
      </c>
      <c r="AS95" s="111">
        <v>39355.839999999997</v>
      </c>
      <c r="AT95" s="111">
        <v>4093.97</v>
      </c>
      <c r="AU95" s="111">
        <v>43449.81</v>
      </c>
      <c r="AV95" s="83">
        <v>48</v>
      </c>
      <c r="AW95" s="83">
        <v>1279</v>
      </c>
      <c r="AX95" s="83" t="s">
        <v>1137</v>
      </c>
      <c r="AY95" s="107"/>
      <c r="AZ95" s="83"/>
      <c r="BA95" s="83"/>
      <c r="BB95" s="83" t="s">
        <v>1923</v>
      </c>
      <c r="BC95" s="83"/>
      <c r="BD95" s="107"/>
      <c r="BE95" s="83">
        <v>0</v>
      </c>
      <c r="BF95" s="38" t="s">
        <v>551</v>
      </c>
      <c r="BG95" s="83" t="s">
        <v>2017</v>
      </c>
      <c r="BH95" s="113" t="s">
        <v>2254</v>
      </c>
      <c r="BI95" s="38" t="s">
        <v>112</v>
      </c>
      <c r="BJ95" s="84">
        <v>45918</v>
      </c>
      <c r="BK95" s="83" t="s">
        <v>125</v>
      </c>
      <c r="BL95" s="38"/>
      <c r="BM95" s="114"/>
      <c r="BN95" s="115" t="s">
        <v>112</v>
      </c>
      <c r="BO95" s="83" t="s">
        <v>243</v>
      </c>
      <c r="BP95" s="83"/>
      <c r="BQ95" s="116" t="s">
        <v>112</v>
      </c>
      <c r="BR95" s="117"/>
    </row>
    <row r="96" spans="1:70" s="112" customFormat="1" ht="15" customHeight="1" x14ac:dyDescent="0.3">
      <c r="A96" s="83">
        <v>92</v>
      </c>
      <c r="B96" s="38" t="s">
        <v>261</v>
      </c>
      <c r="C96" s="38" t="s">
        <v>262</v>
      </c>
      <c r="D96" s="38" t="s">
        <v>247</v>
      </c>
      <c r="E96" s="38" t="s">
        <v>246</v>
      </c>
      <c r="F96" s="38" t="s">
        <v>246</v>
      </c>
      <c r="G96" s="83" t="s">
        <v>244</v>
      </c>
      <c r="H96" s="38" t="s">
        <v>245</v>
      </c>
      <c r="I96" s="83">
        <v>1343</v>
      </c>
      <c r="J96" s="38" t="s">
        <v>263</v>
      </c>
      <c r="K96" s="83">
        <v>1343</v>
      </c>
      <c r="L96" s="83" t="s">
        <v>264</v>
      </c>
      <c r="M96" s="38" t="s">
        <v>265</v>
      </c>
      <c r="N96" s="83">
        <v>1152</v>
      </c>
      <c r="O96" s="83" t="s">
        <v>303</v>
      </c>
      <c r="P96" s="83">
        <v>1371</v>
      </c>
      <c r="Q96" s="38" t="s">
        <v>304</v>
      </c>
      <c r="R96" s="38" t="s">
        <v>499</v>
      </c>
      <c r="S96" s="83" t="s">
        <v>553</v>
      </c>
      <c r="T96" s="83" t="s">
        <v>553</v>
      </c>
      <c r="U96" s="83" t="s">
        <v>279</v>
      </c>
      <c r="V96" s="83" t="s">
        <v>271</v>
      </c>
      <c r="W96" s="83">
        <v>0</v>
      </c>
      <c r="X96" s="38" t="s">
        <v>330</v>
      </c>
      <c r="Y96" s="83">
        <v>30662601</v>
      </c>
      <c r="Z96" s="38" t="s">
        <v>554</v>
      </c>
      <c r="AA96" s="107" t="s">
        <v>1354</v>
      </c>
      <c r="AB96" s="83">
        <v>62432</v>
      </c>
      <c r="AC96" s="107" t="s">
        <v>1132</v>
      </c>
      <c r="AD96" s="83">
        <v>24</v>
      </c>
      <c r="AE96" s="83" t="s">
        <v>383</v>
      </c>
      <c r="AF96" s="83" t="s">
        <v>1355</v>
      </c>
      <c r="AG96" s="107" t="s">
        <v>1356</v>
      </c>
      <c r="AH96" s="83" t="s">
        <v>1236</v>
      </c>
      <c r="AI96" s="107" t="s">
        <v>1354</v>
      </c>
      <c r="AJ96" s="83">
        <v>3250</v>
      </c>
      <c r="AK96" s="83">
        <v>3250</v>
      </c>
      <c r="AL96" s="107" t="s">
        <v>1143</v>
      </c>
      <c r="AM96" s="83">
        <v>22482.400000000001</v>
      </c>
      <c r="AN96" s="111">
        <v>4847.6400000000003</v>
      </c>
      <c r="AO96" s="111">
        <v>27330.04</v>
      </c>
      <c r="AP96" s="111">
        <v>39949.599999999999</v>
      </c>
      <c r="AQ96" s="111">
        <v>4796.3599999999997</v>
      </c>
      <c r="AR96" s="111">
        <v>44745.96</v>
      </c>
      <c r="AS96" s="111">
        <v>39949.599999999999</v>
      </c>
      <c r="AT96" s="111">
        <v>4796.3599999999997</v>
      </c>
      <c r="AU96" s="111">
        <v>44745.96</v>
      </c>
      <c r="AV96" s="83">
        <v>48</v>
      </c>
      <c r="AW96" s="83">
        <v>1283</v>
      </c>
      <c r="AX96" s="83" t="s">
        <v>1137</v>
      </c>
      <c r="AY96" s="107"/>
      <c r="AZ96" s="83"/>
      <c r="BA96" s="83"/>
      <c r="BB96" s="83" t="s">
        <v>1923</v>
      </c>
      <c r="BC96" s="83"/>
      <c r="BD96" s="107"/>
      <c r="BE96" s="83">
        <v>0</v>
      </c>
      <c r="BF96" s="38" t="s">
        <v>553</v>
      </c>
      <c r="BG96" s="83" t="s">
        <v>2018</v>
      </c>
      <c r="BH96" s="113" t="s">
        <v>2254</v>
      </c>
      <c r="BI96" s="38" t="s">
        <v>112</v>
      </c>
      <c r="BJ96" s="84">
        <v>45918</v>
      </c>
      <c r="BK96" s="83" t="s">
        <v>125</v>
      </c>
      <c r="BL96" s="38"/>
      <c r="BM96" s="114"/>
      <c r="BN96" s="115" t="s">
        <v>112</v>
      </c>
      <c r="BO96" s="83" t="s">
        <v>243</v>
      </c>
      <c r="BP96" s="83"/>
      <c r="BQ96" s="116" t="s">
        <v>112</v>
      </c>
      <c r="BR96" s="117"/>
    </row>
    <row r="97" spans="1:70" s="112" customFormat="1" ht="15" customHeight="1" x14ac:dyDescent="0.3">
      <c r="A97" s="83">
        <v>93</v>
      </c>
      <c r="B97" s="38" t="s">
        <v>261</v>
      </c>
      <c r="C97" s="38" t="s">
        <v>262</v>
      </c>
      <c r="D97" s="38" t="s">
        <v>247</v>
      </c>
      <c r="E97" s="38" t="s">
        <v>246</v>
      </c>
      <c r="F97" s="38" t="s">
        <v>246</v>
      </c>
      <c r="G97" s="83" t="s">
        <v>244</v>
      </c>
      <c r="H97" s="38" t="s">
        <v>245</v>
      </c>
      <c r="I97" s="83">
        <v>1343</v>
      </c>
      <c r="J97" s="38" t="s">
        <v>263</v>
      </c>
      <c r="K97" s="83">
        <v>1343</v>
      </c>
      <c r="L97" s="83" t="s">
        <v>264</v>
      </c>
      <c r="M97" s="38" t="s">
        <v>265</v>
      </c>
      <c r="N97" s="83">
        <v>1152</v>
      </c>
      <c r="O97" s="83" t="s">
        <v>303</v>
      </c>
      <c r="P97" s="83">
        <v>10808</v>
      </c>
      <c r="Q97" s="38" t="s">
        <v>555</v>
      </c>
      <c r="R97" s="38" t="s">
        <v>499</v>
      </c>
      <c r="S97" s="83" t="s">
        <v>556</v>
      </c>
      <c r="T97" s="83" t="s">
        <v>556</v>
      </c>
      <c r="U97" s="83" t="s">
        <v>286</v>
      </c>
      <c r="V97" s="83" t="s">
        <v>271</v>
      </c>
      <c r="W97" s="83">
        <v>0</v>
      </c>
      <c r="X97" s="38" t="s">
        <v>272</v>
      </c>
      <c r="Y97" s="83">
        <v>30863193</v>
      </c>
      <c r="Z97" s="38" t="s">
        <v>557</v>
      </c>
      <c r="AA97" s="107" t="s">
        <v>1354</v>
      </c>
      <c r="AB97" s="83">
        <v>62432</v>
      </c>
      <c r="AC97" s="107" t="s">
        <v>1132</v>
      </c>
      <c r="AD97" s="83">
        <v>24</v>
      </c>
      <c r="AE97" s="83" t="s">
        <v>1206</v>
      </c>
      <c r="AF97" s="83" t="s">
        <v>1357</v>
      </c>
      <c r="AG97" s="107" t="s">
        <v>1356</v>
      </c>
      <c r="AH97" s="83" t="s">
        <v>1148</v>
      </c>
      <c r="AI97" s="107" t="s">
        <v>1354</v>
      </c>
      <c r="AJ97" s="83">
        <v>3250</v>
      </c>
      <c r="AK97" s="83">
        <v>3250</v>
      </c>
      <c r="AL97" s="107" t="s">
        <v>1358</v>
      </c>
      <c r="AM97" s="83">
        <v>50975.92</v>
      </c>
      <c r="AN97" s="111">
        <v>9250.9</v>
      </c>
      <c r="AO97" s="111">
        <v>60226.82</v>
      </c>
      <c r="AP97" s="111">
        <v>11456.08</v>
      </c>
      <c r="AQ97" s="111">
        <v>311.10000000000002</v>
      </c>
      <c r="AR97" s="111">
        <v>11767.18</v>
      </c>
      <c r="AS97" s="111">
        <v>11456.08</v>
      </c>
      <c r="AT97" s="111">
        <v>311.10000000000002</v>
      </c>
      <c r="AU97" s="111">
        <v>11767.18</v>
      </c>
      <c r="AV97" s="83">
        <v>48</v>
      </c>
      <c r="AW97" s="83">
        <v>977</v>
      </c>
      <c r="AX97" s="83" t="s">
        <v>1137</v>
      </c>
      <c r="AY97" s="107"/>
      <c r="AZ97" s="83"/>
      <c r="BA97" s="83"/>
      <c r="BB97" s="83" t="s">
        <v>1923</v>
      </c>
      <c r="BC97" s="83"/>
      <c r="BD97" s="107"/>
      <c r="BE97" s="83">
        <v>0</v>
      </c>
      <c r="BF97" s="38" t="s">
        <v>556</v>
      </c>
      <c r="BG97" s="83" t="s">
        <v>2019</v>
      </c>
      <c r="BH97" s="113" t="s">
        <v>2254</v>
      </c>
      <c r="BI97" s="38" t="s">
        <v>112</v>
      </c>
      <c r="BJ97" s="84">
        <v>45918</v>
      </c>
      <c r="BK97" s="83" t="s">
        <v>125</v>
      </c>
      <c r="BL97" s="38"/>
      <c r="BM97" s="114"/>
      <c r="BN97" s="115" t="s">
        <v>112</v>
      </c>
      <c r="BO97" s="83" t="s">
        <v>243</v>
      </c>
      <c r="BP97" s="83"/>
      <c r="BQ97" s="116" t="s">
        <v>112</v>
      </c>
      <c r="BR97" s="117"/>
    </row>
    <row r="98" spans="1:70" s="112" customFormat="1" ht="15" customHeight="1" x14ac:dyDescent="0.3">
      <c r="A98" s="83">
        <v>94</v>
      </c>
      <c r="B98" s="38" t="s">
        <v>261</v>
      </c>
      <c r="C98" s="38" t="s">
        <v>262</v>
      </c>
      <c r="D98" s="38" t="s">
        <v>247</v>
      </c>
      <c r="E98" s="38" t="s">
        <v>246</v>
      </c>
      <c r="F98" s="38" t="s">
        <v>246</v>
      </c>
      <c r="G98" s="83" t="s">
        <v>244</v>
      </c>
      <c r="H98" s="38" t="s">
        <v>245</v>
      </c>
      <c r="I98" s="83">
        <v>1343</v>
      </c>
      <c r="J98" s="38" t="s">
        <v>263</v>
      </c>
      <c r="K98" s="83">
        <v>1343</v>
      </c>
      <c r="L98" s="83" t="s">
        <v>264</v>
      </c>
      <c r="M98" s="38" t="s">
        <v>265</v>
      </c>
      <c r="N98" s="83">
        <v>1152</v>
      </c>
      <c r="O98" s="83" t="s">
        <v>303</v>
      </c>
      <c r="P98" s="83">
        <v>11041</v>
      </c>
      <c r="Q98" s="38" t="s">
        <v>372</v>
      </c>
      <c r="R98" s="38" t="s">
        <v>499</v>
      </c>
      <c r="S98" s="83" t="s">
        <v>558</v>
      </c>
      <c r="T98" s="83" t="s">
        <v>558</v>
      </c>
      <c r="U98" s="83" t="s">
        <v>270</v>
      </c>
      <c r="V98" s="83" t="s">
        <v>271</v>
      </c>
      <c r="W98" s="83">
        <v>0</v>
      </c>
      <c r="X98" s="38" t="s">
        <v>340</v>
      </c>
      <c r="Y98" s="83">
        <v>31165899</v>
      </c>
      <c r="Z98" s="38" t="s">
        <v>559</v>
      </c>
      <c r="AA98" s="107" t="s">
        <v>1359</v>
      </c>
      <c r="AB98" s="83">
        <v>52060</v>
      </c>
      <c r="AC98" s="107" t="s">
        <v>1132</v>
      </c>
      <c r="AD98" s="83">
        <v>24</v>
      </c>
      <c r="AE98" s="83" t="s">
        <v>1206</v>
      </c>
      <c r="AF98" s="83" t="s">
        <v>1360</v>
      </c>
      <c r="AG98" s="107" t="s">
        <v>1361</v>
      </c>
      <c r="AH98" s="83" t="s">
        <v>1135</v>
      </c>
      <c r="AI98" s="107" t="s">
        <v>1359</v>
      </c>
      <c r="AJ98" s="83">
        <v>2700</v>
      </c>
      <c r="AK98" s="83">
        <v>2700</v>
      </c>
      <c r="AL98" s="107" t="s">
        <v>1143</v>
      </c>
      <c r="AM98" s="83">
        <v>29505.61</v>
      </c>
      <c r="AN98" s="111">
        <v>6021.6</v>
      </c>
      <c r="AO98" s="111">
        <v>35527.21</v>
      </c>
      <c r="AP98" s="111">
        <v>22554.39</v>
      </c>
      <c r="AQ98" s="111">
        <v>2043.4</v>
      </c>
      <c r="AR98" s="111">
        <v>24597.79</v>
      </c>
      <c r="AS98" s="111">
        <v>22554.39</v>
      </c>
      <c r="AT98" s="111">
        <v>2043.4</v>
      </c>
      <c r="AU98" s="111">
        <v>24597.79</v>
      </c>
      <c r="AV98" s="83">
        <v>49</v>
      </c>
      <c r="AW98" s="83">
        <v>1161</v>
      </c>
      <c r="AX98" s="83" t="s">
        <v>1137</v>
      </c>
      <c r="AY98" s="107"/>
      <c r="AZ98" s="83"/>
      <c r="BA98" s="83"/>
      <c r="BB98" s="83" t="s">
        <v>1923</v>
      </c>
      <c r="BC98" s="83"/>
      <c r="BD98" s="107"/>
      <c r="BE98" s="83">
        <v>0</v>
      </c>
      <c r="BF98" s="38" t="s">
        <v>558</v>
      </c>
      <c r="BG98" s="83" t="s">
        <v>2020</v>
      </c>
      <c r="BH98" s="113" t="s">
        <v>2254</v>
      </c>
      <c r="BI98" s="38" t="s">
        <v>112</v>
      </c>
      <c r="BJ98" s="84">
        <v>45918</v>
      </c>
      <c r="BK98" s="83" t="s">
        <v>126</v>
      </c>
      <c r="BL98" s="38"/>
      <c r="BM98" s="114"/>
      <c r="BN98" s="115" t="s">
        <v>112</v>
      </c>
      <c r="BO98" s="83" t="s">
        <v>243</v>
      </c>
      <c r="BP98" s="83"/>
      <c r="BQ98" s="116" t="s">
        <v>112</v>
      </c>
      <c r="BR98" s="117"/>
    </row>
    <row r="99" spans="1:70" s="112" customFormat="1" ht="15" customHeight="1" x14ac:dyDescent="0.3">
      <c r="A99" s="83">
        <v>95</v>
      </c>
      <c r="B99" s="38" t="s">
        <v>261</v>
      </c>
      <c r="C99" s="38" t="s">
        <v>262</v>
      </c>
      <c r="D99" s="38" t="s">
        <v>247</v>
      </c>
      <c r="E99" s="38" t="s">
        <v>246</v>
      </c>
      <c r="F99" s="38" t="s">
        <v>246</v>
      </c>
      <c r="G99" s="83" t="s">
        <v>244</v>
      </c>
      <c r="H99" s="38" t="s">
        <v>245</v>
      </c>
      <c r="I99" s="83">
        <v>1184</v>
      </c>
      <c r="J99" s="38" t="s">
        <v>401</v>
      </c>
      <c r="K99" s="83">
        <v>1184</v>
      </c>
      <c r="L99" s="83" t="s">
        <v>264</v>
      </c>
      <c r="M99" s="38" t="s">
        <v>265</v>
      </c>
      <c r="N99" s="83">
        <v>3489</v>
      </c>
      <c r="O99" s="83" t="s">
        <v>402</v>
      </c>
      <c r="P99" s="83">
        <v>4105</v>
      </c>
      <c r="Q99" s="38" t="s">
        <v>403</v>
      </c>
      <c r="R99" s="38" t="s">
        <v>499</v>
      </c>
      <c r="S99" s="83" t="s">
        <v>560</v>
      </c>
      <c r="T99" s="83" t="s">
        <v>560</v>
      </c>
      <c r="U99" s="83" t="s">
        <v>561</v>
      </c>
      <c r="V99" s="83"/>
      <c r="W99" s="83">
        <v>0</v>
      </c>
      <c r="X99" s="38" t="s">
        <v>294</v>
      </c>
      <c r="Y99" s="83">
        <v>32202321</v>
      </c>
      <c r="Z99" s="38" t="s">
        <v>562</v>
      </c>
      <c r="AA99" s="107" t="s">
        <v>1362</v>
      </c>
      <c r="AB99" s="83">
        <v>72804</v>
      </c>
      <c r="AC99" s="107" t="s">
        <v>1139</v>
      </c>
      <c r="AD99" s="83">
        <v>24</v>
      </c>
      <c r="AE99" s="83" t="s">
        <v>303</v>
      </c>
      <c r="AF99" s="83" t="s">
        <v>1363</v>
      </c>
      <c r="AG99" s="107" t="s">
        <v>1229</v>
      </c>
      <c r="AH99" s="83" t="s">
        <v>1148</v>
      </c>
      <c r="AI99" s="107" t="s">
        <v>1362</v>
      </c>
      <c r="AJ99" s="83">
        <v>2868</v>
      </c>
      <c r="AK99" s="83">
        <v>3800</v>
      </c>
      <c r="AL99" s="107" t="s">
        <v>1364</v>
      </c>
      <c r="AM99" s="83">
        <v>44256.46</v>
      </c>
      <c r="AN99" s="111">
        <v>15204.25</v>
      </c>
      <c r="AO99" s="111">
        <v>59460.71</v>
      </c>
      <c r="AP99" s="111">
        <v>28547.54</v>
      </c>
      <c r="AQ99" s="111">
        <v>2259.75</v>
      </c>
      <c r="AR99" s="111">
        <v>30807.29</v>
      </c>
      <c r="AS99" s="111">
        <v>28547.54</v>
      </c>
      <c r="AT99" s="111">
        <v>2259.75</v>
      </c>
      <c r="AU99" s="111">
        <v>30807.29</v>
      </c>
      <c r="AV99" s="83">
        <v>47</v>
      </c>
      <c r="AW99" s="83">
        <v>941</v>
      </c>
      <c r="AX99" s="83" t="s">
        <v>1137</v>
      </c>
      <c r="AY99" s="107"/>
      <c r="AZ99" s="83"/>
      <c r="BA99" s="83"/>
      <c r="BB99" s="83" t="s">
        <v>1923</v>
      </c>
      <c r="BC99" s="83"/>
      <c r="BD99" s="107" t="s">
        <v>1929</v>
      </c>
      <c r="BE99" s="83">
        <v>72804</v>
      </c>
      <c r="BF99" s="38" t="s">
        <v>560</v>
      </c>
      <c r="BG99" s="83" t="s">
        <v>243</v>
      </c>
      <c r="BH99" s="113" t="s">
        <v>2254</v>
      </c>
      <c r="BI99" s="38" t="s">
        <v>110</v>
      </c>
      <c r="BJ99" s="84">
        <v>45918</v>
      </c>
      <c r="BK99" s="83"/>
      <c r="BL99" s="38" t="s">
        <v>115</v>
      </c>
      <c r="BM99" s="114" t="s">
        <v>130</v>
      </c>
      <c r="BN99" s="115" t="s">
        <v>200</v>
      </c>
      <c r="BO99" s="83" t="s">
        <v>243</v>
      </c>
      <c r="BP99" s="83"/>
      <c r="BQ99" s="116"/>
      <c r="BR99" s="117"/>
    </row>
    <row r="100" spans="1:70" s="112" customFormat="1" ht="15" customHeight="1" x14ac:dyDescent="0.3">
      <c r="A100" s="83">
        <v>96</v>
      </c>
      <c r="B100" s="38" t="s">
        <v>261</v>
      </c>
      <c r="C100" s="38" t="s">
        <v>262</v>
      </c>
      <c r="D100" s="38" t="s">
        <v>247</v>
      </c>
      <c r="E100" s="38" t="s">
        <v>246</v>
      </c>
      <c r="F100" s="38" t="s">
        <v>246</v>
      </c>
      <c r="G100" s="83" t="s">
        <v>244</v>
      </c>
      <c r="H100" s="38" t="s">
        <v>245</v>
      </c>
      <c r="I100" s="83">
        <v>1020</v>
      </c>
      <c r="J100" s="38" t="s">
        <v>317</v>
      </c>
      <c r="K100" s="83">
        <v>1020</v>
      </c>
      <c r="L100" s="83" t="s">
        <v>264</v>
      </c>
      <c r="M100" s="38" t="s">
        <v>265</v>
      </c>
      <c r="N100" s="83">
        <v>9522</v>
      </c>
      <c r="O100" s="83" t="s">
        <v>563</v>
      </c>
      <c r="P100" s="83">
        <v>11838</v>
      </c>
      <c r="Q100" s="38" t="s">
        <v>564</v>
      </c>
      <c r="R100" s="38" t="s">
        <v>499</v>
      </c>
      <c r="S100" s="83" t="s">
        <v>565</v>
      </c>
      <c r="T100" s="83" t="s">
        <v>565</v>
      </c>
      <c r="U100" s="83" t="s">
        <v>270</v>
      </c>
      <c r="V100" s="83" t="s">
        <v>271</v>
      </c>
      <c r="W100" s="83">
        <v>0</v>
      </c>
      <c r="X100" s="38" t="s">
        <v>272</v>
      </c>
      <c r="Y100" s="83">
        <v>32233613</v>
      </c>
      <c r="Z100" s="38" t="s">
        <v>566</v>
      </c>
      <c r="AA100" s="107" t="s">
        <v>1365</v>
      </c>
      <c r="AB100" s="83">
        <v>62432</v>
      </c>
      <c r="AC100" s="107" t="s">
        <v>1168</v>
      </c>
      <c r="AD100" s="83">
        <v>24</v>
      </c>
      <c r="AE100" s="83" t="s">
        <v>1206</v>
      </c>
      <c r="AF100" s="83" t="s">
        <v>1366</v>
      </c>
      <c r="AG100" s="107" t="s">
        <v>1367</v>
      </c>
      <c r="AH100" s="83" t="s">
        <v>1135</v>
      </c>
      <c r="AI100" s="107" t="s">
        <v>1365</v>
      </c>
      <c r="AJ100" s="83">
        <v>3295</v>
      </c>
      <c r="AK100" s="83">
        <v>3250</v>
      </c>
      <c r="AL100" s="107" t="s">
        <v>1143</v>
      </c>
      <c r="AM100" s="83">
        <v>53755.51</v>
      </c>
      <c r="AN100" s="111">
        <v>15442.58</v>
      </c>
      <c r="AO100" s="111">
        <v>69198.09</v>
      </c>
      <c r="AP100" s="111">
        <v>8676.49</v>
      </c>
      <c r="AQ100" s="111">
        <v>170.42</v>
      </c>
      <c r="AR100" s="111">
        <v>8846.91</v>
      </c>
      <c r="AS100" s="111">
        <v>8676.49</v>
      </c>
      <c r="AT100" s="111">
        <v>170.42</v>
      </c>
      <c r="AU100" s="111">
        <v>8846.91</v>
      </c>
      <c r="AV100" s="83">
        <v>47</v>
      </c>
      <c r="AW100" s="83">
        <v>767</v>
      </c>
      <c r="AX100" s="83" t="s">
        <v>1137</v>
      </c>
      <c r="AY100" s="107"/>
      <c r="AZ100" s="83"/>
      <c r="BA100" s="83"/>
      <c r="BB100" s="83" t="s">
        <v>1923</v>
      </c>
      <c r="BC100" s="83"/>
      <c r="BD100" s="107"/>
      <c r="BE100" s="83">
        <v>0</v>
      </c>
      <c r="BF100" s="38" t="s">
        <v>565</v>
      </c>
      <c r="BG100" s="83" t="s">
        <v>2021</v>
      </c>
      <c r="BH100" s="113" t="s">
        <v>2254</v>
      </c>
      <c r="BI100" s="38" t="s">
        <v>112</v>
      </c>
      <c r="BJ100" s="84">
        <v>45918</v>
      </c>
      <c r="BK100" s="83" t="s">
        <v>126</v>
      </c>
      <c r="BL100" s="38"/>
      <c r="BM100" s="114"/>
      <c r="BN100" s="115" t="s">
        <v>112</v>
      </c>
      <c r="BO100" s="83" t="s">
        <v>243</v>
      </c>
      <c r="BP100" s="83"/>
      <c r="BQ100" s="116" t="s">
        <v>112</v>
      </c>
      <c r="BR100" s="117"/>
    </row>
    <row r="101" spans="1:70" s="112" customFormat="1" ht="15" customHeight="1" x14ac:dyDescent="0.3">
      <c r="A101" s="83">
        <v>97</v>
      </c>
      <c r="B101" s="38" t="s">
        <v>261</v>
      </c>
      <c r="C101" s="38" t="s">
        <v>262</v>
      </c>
      <c r="D101" s="38" t="s">
        <v>247</v>
      </c>
      <c r="E101" s="38" t="s">
        <v>246</v>
      </c>
      <c r="F101" s="38" t="s">
        <v>246</v>
      </c>
      <c r="G101" s="83" t="s">
        <v>244</v>
      </c>
      <c r="H101" s="38" t="s">
        <v>245</v>
      </c>
      <c r="I101" s="83">
        <v>1146</v>
      </c>
      <c r="J101" s="38" t="s">
        <v>274</v>
      </c>
      <c r="K101" s="83">
        <v>1146</v>
      </c>
      <c r="L101" s="83" t="s">
        <v>264</v>
      </c>
      <c r="M101" s="38" t="s">
        <v>265</v>
      </c>
      <c r="N101" s="83">
        <v>1315</v>
      </c>
      <c r="O101" s="83" t="s">
        <v>567</v>
      </c>
      <c r="P101" s="83">
        <v>386879</v>
      </c>
      <c r="Q101" s="38" t="s">
        <v>568</v>
      </c>
      <c r="R101" s="38" t="s">
        <v>499</v>
      </c>
      <c r="S101" s="83" t="s">
        <v>569</v>
      </c>
      <c r="T101" s="83" t="s">
        <v>569</v>
      </c>
      <c r="U101" s="83" t="s">
        <v>561</v>
      </c>
      <c r="V101" s="83"/>
      <c r="W101" s="83">
        <v>0</v>
      </c>
      <c r="X101" s="38" t="s">
        <v>294</v>
      </c>
      <c r="Y101" s="83">
        <v>32282097</v>
      </c>
      <c r="Z101" s="38" t="s">
        <v>570</v>
      </c>
      <c r="AA101" s="107" t="s">
        <v>1368</v>
      </c>
      <c r="AB101" s="83">
        <v>36302</v>
      </c>
      <c r="AC101" s="107" t="s">
        <v>1369</v>
      </c>
      <c r="AD101" s="83">
        <v>18</v>
      </c>
      <c r="AE101" s="83" t="s">
        <v>303</v>
      </c>
      <c r="AF101" s="83" t="s">
        <v>1370</v>
      </c>
      <c r="AG101" s="107" t="s">
        <v>1371</v>
      </c>
      <c r="AH101" s="83" t="s">
        <v>1372</v>
      </c>
      <c r="AI101" s="107" t="s">
        <v>1368</v>
      </c>
      <c r="AJ101" s="83">
        <v>2542</v>
      </c>
      <c r="AK101" s="83">
        <v>2400</v>
      </c>
      <c r="AL101" s="107" t="s">
        <v>1280</v>
      </c>
      <c r="AM101" s="83">
        <v>14772.27</v>
      </c>
      <c r="AN101" s="111">
        <v>5240.76</v>
      </c>
      <c r="AO101" s="111">
        <v>20013.03</v>
      </c>
      <c r="AP101" s="111">
        <v>21529.73</v>
      </c>
      <c r="AQ101" s="111">
        <v>1803.24</v>
      </c>
      <c r="AR101" s="111">
        <v>23332.97</v>
      </c>
      <c r="AS101" s="111">
        <v>21529.73</v>
      </c>
      <c r="AT101" s="111">
        <v>1803.24</v>
      </c>
      <c r="AU101" s="111">
        <v>23332.97</v>
      </c>
      <c r="AV101" s="83">
        <v>46</v>
      </c>
      <c r="AW101" s="83">
        <v>1133</v>
      </c>
      <c r="AX101" s="83" t="s">
        <v>1137</v>
      </c>
      <c r="AY101" s="107"/>
      <c r="AZ101" s="83"/>
      <c r="BA101" s="83"/>
      <c r="BB101" s="83" t="s">
        <v>1923</v>
      </c>
      <c r="BC101" s="83"/>
      <c r="BD101" s="107"/>
      <c r="BE101" s="83">
        <v>0</v>
      </c>
      <c r="BF101" s="38" t="s">
        <v>569</v>
      </c>
      <c r="BG101" s="83" t="s">
        <v>243</v>
      </c>
      <c r="BH101" s="113" t="s">
        <v>2254</v>
      </c>
      <c r="BI101" s="38" t="s">
        <v>110</v>
      </c>
      <c r="BJ101" s="84">
        <v>45918</v>
      </c>
      <c r="BK101" s="83"/>
      <c r="BL101" s="38" t="s">
        <v>115</v>
      </c>
      <c r="BM101" s="114" t="s">
        <v>130</v>
      </c>
      <c r="BN101" s="115" t="s">
        <v>200</v>
      </c>
      <c r="BO101" s="83" t="s">
        <v>243</v>
      </c>
      <c r="BP101" s="83"/>
      <c r="BQ101" s="116"/>
      <c r="BR101" s="117"/>
    </row>
    <row r="102" spans="1:70" s="112" customFormat="1" ht="15" customHeight="1" x14ac:dyDescent="0.3">
      <c r="A102" s="83">
        <v>98</v>
      </c>
      <c r="B102" s="38" t="s">
        <v>261</v>
      </c>
      <c r="C102" s="38" t="s">
        <v>262</v>
      </c>
      <c r="D102" s="38" t="s">
        <v>247</v>
      </c>
      <c r="E102" s="38" t="s">
        <v>246</v>
      </c>
      <c r="F102" s="38" t="s">
        <v>246</v>
      </c>
      <c r="G102" s="83" t="s">
        <v>244</v>
      </c>
      <c r="H102" s="38" t="s">
        <v>245</v>
      </c>
      <c r="I102" s="83">
        <v>1146</v>
      </c>
      <c r="J102" s="38" t="s">
        <v>274</v>
      </c>
      <c r="K102" s="83">
        <v>1146</v>
      </c>
      <c r="L102" s="83" t="s">
        <v>264</v>
      </c>
      <c r="M102" s="38" t="s">
        <v>265</v>
      </c>
      <c r="N102" s="83">
        <v>1483</v>
      </c>
      <c r="O102" s="83" t="s">
        <v>571</v>
      </c>
      <c r="P102" s="83">
        <v>1733</v>
      </c>
      <c r="Q102" s="38" t="s">
        <v>572</v>
      </c>
      <c r="R102" s="38" t="s">
        <v>499</v>
      </c>
      <c r="S102" s="83" t="s">
        <v>573</v>
      </c>
      <c r="T102" s="83" t="s">
        <v>573</v>
      </c>
      <c r="U102" s="83" t="s">
        <v>279</v>
      </c>
      <c r="V102" s="83" t="s">
        <v>271</v>
      </c>
      <c r="W102" s="83">
        <v>0</v>
      </c>
      <c r="X102" s="38" t="s">
        <v>327</v>
      </c>
      <c r="Y102" s="83">
        <v>32295622</v>
      </c>
      <c r="Z102" s="38" t="s">
        <v>574</v>
      </c>
      <c r="AA102" s="107" t="s">
        <v>1373</v>
      </c>
      <c r="AB102" s="83">
        <v>52060</v>
      </c>
      <c r="AC102" s="107" t="s">
        <v>1139</v>
      </c>
      <c r="AD102" s="83">
        <v>24</v>
      </c>
      <c r="AE102" s="83" t="s">
        <v>1314</v>
      </c>
      <c r="AF102" s="83" t="s">
        <v>1173</v>
      </c>
      <c r="AG102" s="107" t="s">
        <v>1174</v>
      </c>
      <c r="AH102" s="83" t="s">
        <v>1135</v>
      </c>
      <c r="AI102" s="107" t="s">
        <v>1373</v>
      </c>
      <c r="AJ102" s="83">
        <v>2700</v>
      </c>
      <c r="AK102" s="83">
        <v>2700</v>
      </c>
      <c r="AL102" s="107" t="s">
        <v>1374</v>
      </c>
      <c r="AM102" s="83">
        <v>47725.18</v>
      </c>
      <c r="AN102" s="111">
        <v>11193.08</v>
      </c>
      <c r="AO102" s="111">
        <v>58918.26</v>
      </c>
      <c r="AP102" s="111">
        <v>4334.82</v>
      </c>
      <c r="AQ102" s="111">
        <v>35.92</v>
      </c>
      <c r="AR102" s="111">
        <v>4370.74</v>
      </c>
      <c r="AS102" s="111">
        <v>4334.82</v>
      </c>
      <c r="AT102" s="111">
        <v>35.92</v>
      </c>
      <c r="AU102" s="111">
        <v>4370.74</v>
      </c>
      <c r="AV102" s="83">
        <v>48</v>
      </c>
      <c r="AW102" s="83">
        <v>793</v>
      </c>
      <c r="AX102" s="83" t="s">
        <v>1137</v>
      </c>
      <c r="AY102" s="107"/>
      <c r="AZ102" s="83"/>
      <c r="BA102" s="83"/>
      <c r="BB102" s="83" t="s">
        <v>1923</v>
      </c>
      <c r="BC102" s="83"/>
      <c r="BD102" s="107"/>
      <c r="BE102" s="83">
        <v>0</v>
      </c>
      <c r="BF102" s="38" t="s">
        <v>573</v>
      </c>
      <c r="BG102" s="83" t="s">
        <v>2022</v>
      </c>
      <c r="BH102" s="113" t="s">
        <v>2254</v>
      </c>
      <c r="BI102" s="38" t="s">
        <v>112</v>
      </c>
      <c r="BJ102" s="84">
        <v>45918</v>
      </c>
      <c r="BK102" s="83" t="s">
        <v>126</v>
      </c>
      <c r="BL102" s="38"/>
      <c r="BM102" s="114"/>
      <c r="BN102" s="115" t="s">
        <v>112</v>
      </c>
      <c r="BO102" s="83" t="s">
        <v>243</v>
      </c>
      <c r="BP102" s="83"/>
      <c r="BQ102" s="116" t="s">
        <v>112</v>
      </c>
      <c r="BR102" s="117"/>
    </row>
    <row r="103" spans="1:70" s="112" customFormat="1" ht="15" customHeight="1" x14ac:dyDescent="0.3">
      <c r="A103" s="83">
        <v>99</v>
      </c>
      <c r="B103" s="38" t="s">
        <v>261</v>
      </c>
      <c r="C103" s="38" t="s">
        <v>262</v>
      </c>
      <c r="D103" s="38" t="s">
        <v>247</v>
      </c>
      <c r="E103" s="38" t="s">
        <v>246</v>
      </c>
      <c r="F103" s="38" t="s">
        <v>246</v>
      </c>
      <c r="G103" s="83" t="s">
        <v>244</v>
      </c>
      <c r="H103" s="38" t="s">
        <v>245</v>
      </c>
      <c r="I103" s="83">
        <v>1343</v>
      </c>
      <c r="J103" s="38" t="s">
        <v>263</v>
      </c>
      <c r="K103" s="83">
        <v>1343</v>
      </c>
      <c r="L103" s="83" t="s">
        <v>264</v>
      </c>
      <c r="M103" s="38" t="s">
        <v>265</v>
      </c>
      <c r="N103" s="83">
        <v>1152</v>
      </c>
      <c r="O103" s="83" t="s">
        <v>303</v>
      </c>
      <c r="P103" s="83">
        <v>1371</v>
      </c>
      <c r="Q103" s="38" t="s">
        <v>304</v>
      </c>
      <c r="R103" s="38" t="s">
        <v>499</v>
      </c>
      <c r="S103" s="83" t="s">
        <v>575</v>
      </c>
      <c r="T103" s="83" t="s">
        <v>575</v>
      </c>
      <c r="U103" s="83" t="s">
        <v>286</v>
      </c>
      <c r="V103" s="83" t="s">
        <v>271</v>
      </c>
      <c r="W103" s="83">
        <v>0</v>
      </c>
      <c r="X103" s="38" t="s">
        <v>272</v>
      </c>
      <c r="Y103" s="83">
        <v>33310992</v>
      </c>
      <c r="Z103" s="38" t="s">
        <v>554</v>
      </c>
      <c r="AA103" s="107" t="s">
        <v>1375</v>
      </c>
      <c r="AB103" s="83">
        <v>62232</v>
      </c>
      <c r="AC103" s="107" t="s">
        <v>1132</v>
      </c>
      <c r="AD103" s="83">
        <v>24</v>
      </c>
      <c r="AE103" s="83" t="s">
        <v>1160</v>
      </c>
      <c r="AF103" s="83" t="s">
        <v>1376</v>
      </c>
      <c r="AG103" s="107" t="s">
        <v>1377</v>
      </c>
      <c r="AH103" s="83" t="s">
        <v>1236</v>
      </c>
      <c r="AI103" s="107" t="s">
        <v>1375</v>
      </c>
      <c r="AJ103" s="83">
        <v>3002</v>
      </c>
      <c r="AK103" s="83">
        <v>3250</v>
      </c>
      <c r="AL103" s="107" t="s">
        <v>1378</v>
      </c>
      <c r="AM103" s="83">
        <v>20473.5</v>
      </c>
      <c r="AN103" s="111">
        <v>9978.5</v>
      </c>
      <c r="AO103" s="111">
        <v>30452</v>
      </c>
      <c r="AP103" s="111">
        <v>41758.5</v>
      </c>
      <c r="AQ103" s="111">
        <v>5541.5</v>
      </c>
      <c r="AR103" s="111">
        <v>47300</v>
      </c>
      <c r="AS103" s="111">
        <v>41758.5</v>
      </c>
      <c r="AT103" s="111">
        <v>5541.5</v>
      </c>
      <c r="AU103" s="111">
        <v>47300</v>
      </c>
      <c r="AV103" s="83">
        <v>24</v>
      </c>
      <c r="AW103" s="83">
        <v>1161</v>
      </c>
      <c r="AX103" s="83" t="s">
        <v>1137</v>
      </c>
      <c r="AY103" s="107"/>
      <c r="AZ103" s="83"/>
      <c r="BA103" s="83"/>
      <c r="BB103" s="83" t="s">
        <v>1923</v>
      </c>
      <c r="BC103" s="83"/>
      <c r="BD103" s="107" t="s">
        <v>1925</v>
      </c>
      <c r="BE103" s="83">
        <v>62232</v>
      </c>
      <c r="BF103" s="38" t="s">
        <v>575</v>
      </c>
      <c r="BG103" s="83" t="s">
        <v>2023</v>
      </c>
      <c r="BH103" s="113" t="s">
        <v>2254</v>
      </c>
      <c r="BI103" s="38" t="s">
        <v>112</v>
      </c>
      <c r="BJ103" s="84">
        <v>45918</v>
      </c>
      <c r="BK103" s="83" t="s">
        <v>126</v>
      </c>
      <c r="BL103" s="38"/>
      <c r="BM103" s="114"/>
      <c r="BN103" s="115" t="s">
        <v>112</v>
      </c>
      <c r="BO103" s="83" t="s">
        <v>243</v>
      </c>
      <c r="BP103" s="83"/>
      <c r="BQ103" s="116" t="s">
        <v>112</v>
      </c>
      <c r="BR103" s="117"/>
    </row>
    <row r="104" spans="1:70" s="112" customFormat="1" ht="15" customHeight="1" x14ac:dyDescent="0.3">
      <c r="A104" s="83">
        <v>100</v>
      </c>
      <c r="B104" s="38" t="s">
        <v>261</v>
      </c>
      <c r="C104" s="38" t="s">
        <v>262</v>
      </c>
      <c r="D104" s="38" t="s">
        <v>247</v>
      </c>
      <c r="E104" s="38" t="s">
        <v>246</v>
      </c>
      <c r="F104" s="38" t="s">
        <v>246</v>
      </c>
      <c r="G104" s="83" t="s">
        <v>244</v>
      </c>
      <c r="H104" s="38" t="s">
        <v>245</v>
      </c>
      <c r="I104" s="83">
        <v>2686</v>
      </c>
      <c r="J104" s="38" t="s">
        <v>411</v>
      </c>
      <c r="K104" s="83">
        <v>2686</v>
      </c>
      <c r="L104" s="83" t="s">
        <v>264</v>
      </c>
      <c r="M104" s="38" t="s">
        <v>265</v>
      </c>
      <c r="N104" s="83">
        <v>9340</v>
      </c>
      <c r="O104" s="83" t="s">
        <v>576</v>
      </c>
      <c r="P104" s="83">
        <v>11609</v>
      </c>
      <c r="Q104" s="38" t="s">
        <v>577</v>
      </c>
      <c r="R104" s="38" t="s">
        <v>499</v>
      </c>
      <c r="S104" s="83" t="s">
        <v>578</v>
      </c>
      <c r="T104" s="83" t="s">
        <v>578</v>
      </c>
      <c r="U104" s="83" t="s">
        <v>286</v>
      </c>
      <c r="V104" s="83" t="s">
        <v>271</v>
      </c>
      <c r="W104" s="83">
        <v>0</v>
      </c>
      <c r="X104" s="38" t="s">
        <v>272</v>
      </c>
      <c r="Y104" s="83">
        <v>33324082</v>
      </c>
      <c r="Z104" s="38" t="s">
        <v>579</v>
      </c>
      <c r="AA104" s="107" t="s">
        <v>1379</v>
      </c>
      <c r="AB104" s="83">
        <v>41488</v>
      </c>
      <c r="AC104" s="107" t="s">
        <v>1132</v>
      </c>
      <c r="AD104" s="83">
        <v>24</v>
      </c>
      <c r="AE104" s="83" t="s">
        <v>383</v>
      </c>
      <c r="AF104" s="83" t="s">
        <v>1380</v>
      </c>
      <c r="AG104" s="107" t="s">
        <v>1381</v>
      </c>
      <c r="AH104" s="83" t="s">
        <v>1148</v>
      </c>
      <c r="AI104" s="107" t="s">
        <v>1379</v>
      </c>
      <c r="AJ104" s="83">
        <v>1999</v>
      </c>
      <c r="AK104" s="83">
        <v>2150</v>
      </c>
      <c r="AL104" s="107" t="s">
        <v>1143</v>
      </c>
      <c r="AM104" s="83">
        <v>18675.22</v>
      </c>
      <c r="AN104" s="111">
        <v>7624.96</v>
      </c>
      <c r="AO104" s="111">
        <v>26300.18</v>
      </c>
      <c r="AP104" s="111">
        <v>22812.78</v>
      </c>
      <c r="AQ104" s="111">
        <v>2336.04</v>
      </c>
      <c r="AR104" s="111">
        <v>25148.82</v>
      </c>
      <c r="AS104" s="111">
        <v>22812.78</v>
      </c>
      <c r="AT104" s="111">
        <v>2336.04</v>
      </c>
      <c r="AU104" s="111">
        <v>25148.82</v>
      </c>
      <c r="AV104" s="83">
        <v>46</v>
      </c>
      <c r="AW104" s="83">
        <v>1069</v>
      </c>
      <c r="AX104" s="83" t="s">
        <v>1137</v>
      </c>
      <c r="AY104" s="107"/>
      <c r="AZ104" s="83"/>
      <c r="BA104" s="83"/>
      <c r="BB104" s="83" t="s">
        <v>1923</v>
      </c>
      <c r="BC104" s="83"/>
      <c r="BD104" s="107" t="s">
        <v>1928</v>
      </c>
      <c r="BE104" s="83">
        <v>41488</v>
      </c>
      <c r="BF104" s="38" t="s">
        <v>578</v>
      </c>
      <c r="BG104" s="83" t="s">
        <v>2024</v>
      </c>
      <c r="BH104" s="113" t="s">
        <v>2254</v>
      </c>
      <c r="BI104" s="38" t="s">
        <v>112</v>
      </c>
      <c r="BJ104" s="84">
        <v>45918</v>
      </c>
      <c r="BK104" s="83" t="s">
        <v>126</v>
      </c>
      <c r="BL104" s="38"/>
      <c r="BM104" s="114"/>
      <c r="BN104" s="115" t="s">
        <v>112</v>
      </c>
      <c r="BO104" s="83" t="s">
        <v>243</v>
      </c>
      <c r="BP104" s="83"/>
      <c r="BQ104" s="116" t="s">
        <v>112</v>
      </c>
      <c r="BR104" s="117"/>
    </row>
    <row r="105" spans="1:70" s="112" customFormat="1" ht="15" customHeight="1" x14ac:dyDescent="0.3">
      <c r="A105" s="83">
        <v>101</v>
      </c>
      <c r="B105" s="38" t="s">
        <v>261</v>
      </c>
      <c r="C105" s="38" t="s">
        <v>262</v>
      </c>
      <c r="D105" s="38" t="s">
        <v>247</v>
      </c>
      <c r="E105" s="38" t="s">
        <v>246</v>
      </c>
      <c r="F105" s="38" t="s">
        <v>246</v>
      </c>
      <c r="G105" s="83" t="s">
        <v>244</v>
      </c>
      <c r="H105" s="38" t="s">
        <v>245</v>
      </c>
      <c r="I105" s="83">
        <v>1332</v>
      </c>
      <c r="J105" s="38" t="s">
        <v>472</v>
      </c>
      <c r="K105" s="83">
        <v>1332</v>
      </c>
      <c r="L105" s="83" t="s">
        <v>264</v>
      </c>
      <c r="M105" s="38" t="s">
        <v>265</v>
      </c>
      <c r="N105" s="83">
        <v>6081</v>
      </c>
      <c r="O105" s="83" t="s">
        <v>473</v>
      </c>
      <c r="P105" s="83">
        <v>7227</v>
      </c>
      <c r="Q105" s="38" t="s">
        <v>474</v>
      </c>
      <c r="R105" s="38" t="s">
        <v>499</v>
      </c>
      <c r="S105" s="83" t="s">
        <v>580</v>
      </c>
      <c r="T105" s="83" t="s">
        <v>580</v>
      </c>
      <c r="U105" s="83" t="s">
        <v>326</v>
      </c>
      <c r="V105" s="83" t="s">
        <v>271</v>
      </c>
      <c r="W105" s="83">
        <v>0</v>
      </c>
      <c r="X105" s="38" t="s">
        <v>272</v>
      </c>
      <c r="Y105" s="83">
        <v>33612263</v>
      </c>
      <c r="Z105" s="38" t="s">
        <v>581</v>
      </c>
      <c r="AA105" s="107" t="s">
        <v>1382</v>
      </c>
      <c r="AB105" s="83">
        <v>62432</v>
      </c>
      <c r="AC105" s="107" t="s">
        <v>1139</v>
      </c>
      <c r="AD105" s="83">
        <v>24</v>
      </c>
      <c r="AE105" s="83" t="s">
        <v>546</v>
      </c>
      <c r="AF105" s="83" t="s">
        <v>1383</v>
      </c>
      <c r="AG105" s="107" t="s">
        <v>1384</v>
      </c>
      <c r="AH105" s="83" t="s">
        <v>1236</v>
      </c>
      <c r="AI105" s="107" t="s">
        <v>1382</v>
      </c>
      <c r="AJ105" s="83">
        <v>2588</v>
      </c>
      <c r="AK105" s="83">
        <v>3250</v>
      </c>
      <c r="AL105" s="107" t="s">
        <v>1143</v>
      </c>
      <c r="AM105" s="83">
        <v>8090.34</v>
      </c>
      <c r="AN105" s="111">
        <v>5210.58</v>
      </c>
      <c r="AO105" s="111">
        <v>13300.92</v>
      </c>
      <c r="AP105" s="111">
        <v>54341.66</v>
      </c>
      <c r="AQ105" s="111">
        <v>9695.42</v>
      </c>
      <c r="AR105" s="111">
        <v>64037.08</v>
      </c>
      <c r="AS105" s="111">
        <v>54341.66</v>
      </c>
      <c r="AT105" s="111">
        <v>9695.42</v>
      </c>
      <c r="AU105" s="111">
        <v>64037.08</v>
      </c>
      <c r="AV105" s="83">
        <v>48</v>
      </c>
      <c r="AW105" s="83">
        <v>1313</v>
      </c>
      <c r="AX105" s="83" t="s">
        <v>1137</v>
      </c>
      <c r="AY105" s="107"/>
      <c r="AZ105" s="83"/>
      <c r="BA105" s="83"/>
      <c r="BB105" s="83" t="s">
        <v>1923</v>
      </c>
      <c r="BC105" s="83"/>
      <c r="BD105" s="107"/>
      <c r="BE105" s="83">
        <v>0</v>
      </c>
      <c r="BF105" s="38" t="s">
        <v>580</v>
      </c>
      <c r="BG105" s="83" t="s">
        <v>2025</v>
      </c>
      <c r="BH105" s="113" t="s">
        <v>2254</v>
      </c>
      <c r="BI105" s="38" t="s">
        <v>112</v>
      </c>
      <c r="BJ105" s="84">
        <v>45918</v>
      </c>
      <c r="BK105" s="83" t="s">
        <v>126</v>
      </c>
      <c r="BL105" s="38"/>
      <c r="BM105" s="114"/>
      <c r="BN105" s="115" t="s">
        <v>112</v>
      </c>
      <c r="BO105" s="83" t="s">
        <v>243</v>
      </c>
      <c r="BP105" s="83"/>
      <c r="BQ105" s="116" t="s">
        <v>112</v>
      </c>
      <c r="BR105" s="117"/>
    </row>
    <row r="106" spans="1:70" s="112" customFormat="1" ht="15" customHeight="1" x14ac:dyDescent="0.3">
      <c r="A106" s="83">
        <v>102</v>
      </c>
      <c r="B106" s="38" t="s">
        <v>261</v>
      </c>
      <c r="C106" s="38" t="s">
        <v>262</v>
      </c>
      <c r="D106" s="38" t="s">
        <v>247</v>
      </c>
      <c r="E106" s="38" t="s">
        <v>246</v>
      </c>
      <c r="F106" s="38" t="s">
        <v>246</v>
      </c>
      <c r="G106" s="83" t="s">
        <v>244</v>
      </c>
      <c r="H106" s="38" t="s">
        <v>245</v>
      </c>
      <c r="I106" s="83">
        <v>173964</v>
      </c>
      <c r="J106" s="38" t="s">
        <v>582</v>
      </c>
      <c r="K106" s="83">
        <v>173964</v>
      </c>
      <c r="L106" s="83" t="s">
        <v>264</v>
      </c>
      <c r="M106" s="38" t="s">
        <v>265</v>
      </c>
      <c r="N106" s="83">
        <v>9425</v>
      </c>
      <c r="O106" s="83" t="s">
        <v>583</v>
      </c>
      <c r="P106" s="83">
        <v>11724</v>
      </c>
      <c r="Q106" s="38" t="s">
        <v>584</v>
      </c>
      <c r="R106" s="38" t="s">
        <v>499</v>
      </c>
      <c r="S106" s="83" t="s">
        <v>585</v>
      </c>
      <c r="T106" s="83" t="s">
        <v>585</v>
      </c>
      <c r="U106" s="83" t="s">
        <v>270</v>
      </c>
      <c r="V106" s="83" t="s">
        <v>271</v>
      </c>
      <c r="W106" s="83">
        <v>0</v>
      </c>
      <c r="X106" s="38" t="s">
        <v>301</v>
      </c>
      <c r="Y106" s="83">
        <v>33761429</v>
      </c>
      <c r="Z106" s="38" t="s">
        <v>586</v>
      </c>
      <c r="AA106" s="107" t="s">
        <v>1385</v>
      </c>
      <c r="AB106" s="83">
        <v>36502</v>
      </c>
      <c r="AC106" s="107" t="s">
        <v>1132</v>
      </c>
      <c r="AD106" s="83">
        <v>24</v>
      </c>
      <c r="AE106" s="83" t="s">
        <v>303</v>
      </c>
      <c r="AF106" s="83" t="s">
        <v>1386</v>
      </c>
      <c r="AG106" s="107" t="s">
        <v>1387</v>
      </c>
      <c r="AH106" s="83" t="s">
        <v>1372</v>
      </c>
      <c r="AI106" s="107" t="s">
        <v>1385</v>
      </c>
      <c r="AJ106" s="83">
        <v>1845</v>
      </c>
      <c r="AK106" s="83">
        <v>1900</v>
      </c>
      <c r="AL106" s="107" t="s">
        <v>1388</v>
      </c>
      <c r="AM106" s="83">
        <v>34634.69</v>
      </c>
      <c r="AN106" s="111">
        <v>9015.31</v>
      </c>
      <c r="AO106" s="111">
        <v>43650</v>
      </c>
      <c r="AP106" s="111">
        <v>1867.31</v>
      </c>
      <c r="AQ106" s="111">
        <v>27.69</v>
      </c>
      <c r="AR106" s="111">
        <v>1895</v>
      </c>
      <c r="AS106" s="111">
        <v>1867.31</v>
      </c>
      <c r="AT106" s="111">
        <v>27.69</v>
      </c>
      <c r="AU106" s="111">
        <v>1895</v>
      </c>
      <c r="AV106" s="83">
        <v>47</v>
      </c>
      <c r="AW106" s="83">
        <v>701</v>
      </c>
      <c r="AX106" s="83" t="s">
        <v>1137</v>
      </c>
      <c r="AY106" s="107"/>
      <c r="AZ106" s="83"/>
      <c r="BA106" s="83"/>
      <c r="BB106" s="83" t="s">
        <v>1923</v>
      </c>
      <c r="BC106" s="83"/>
      <c r="BD106" s="107"/>
      <c r="BE106" s="83">
        <v>0</v>
      </c>
      <c r="BF106" s="38" t="s">
        <v>585</v>
      </c>
      <c r="BG106" s="83" t="s">
        <v>2026</v>
      </c>
      <c r="BH106" s="113" t="s">
        <v>2254</v>
      </c>
      <c r="BI106" s="38" t="s">
        <v>112</v>
      </c>
      <c r="BJ106" s="84">
        <v>45918</v>
      </c>
      <c r="BK106" s="83" t="s">
        <v>126</v>
      </c>
      <c r="BL106" s="38"/>
      <c r="BM106" s="114"/>
      <c r="BN106" s="115" t="s">
        <v>112</v>
      </c>
      <c r="BO106" s="83" t="s">
        <v>243</v>
      </c>
      <c r="BP106" s="83"/>
      <c r="BQ106" s="116" t="s">
        <v>112</v>
      </c>
      <c r="BR106" s="117"/>
    </row>
    <row r="107" spans="1:70" s="112" customFormat="1" ht="15" customHeight="1" x14ac:dyDescent="0.3">
      <c r="A107" s="83">
        <v>103</v>
      </c>
      <c r="B107" s="38" t="s">
        <v>261</v>
      </c>
      <c r="C107" s="38" t="s">
        <v>262</v>
      </c>
      <c r="D107" s="38" t="s">
        <v>247</v>
      </c>
      <c r="E107" s="38" t="s">
        <v>246</v>
      </c>
      <c r="F107" s="38" t="s">
        <v>246</v>
      </c>
      <c r="G107" s="83" t="s">
        <v>244</v>
      </c>
      <c r="H107" s="38" t="s">
        <v>245</v>
      </c>
      <c r="I107" s="83">
        <v>173964</v>
      </c>
      <c r="J107" s="38" t="s">
        <v>582</v>
      </c>
      <c r="K107" s="83">
        <v>173964</v>
      </c>
      <c r="L107" s="83" t="s">
        <v>264</v>
      </c>
      <c r="M107" s="38" t="s">
        <v>265</v>
      </c>
      <c r="N107" s="83">
        <v>9425</v>
      </c>
      <c r="O107" s="83" t="s">
        <v>583</v>
      </c>
      <c r="P107" s="83">
        <v>11724</v>
      </c>
      <c r="Q107" s="38" t="s">
        <v>584</v>
      </c>
      <c r="R107" s="38" t="s">
        <v>499</v>
      </c>
      <c r="S107" s="83" t="s">
        <v>587</v>
      </c>
      <c r="T107" s="83" t="s">
        <v>587</v>
      </c>
      <c r="U107" s="83" t="s">
        <v>286</v>
      </c>
      <c r="V107" s="83" t="s">
        <v>271</v>
      </c>
      <c r="W107" s="83">
        <v>0</v>
      </c>
      <c r="X107" s="38" t="s">
        <v>417</v>
      </c>
      <c r="Y107" s="83">
        <v>33763293</v>
      </c>
      <c r="Z107" s="38" t="s">
        <v>588</v>
      </c>
      <c r="AA107" s="107" t="s">
        <v>1385</v>
      </c>
      <c r="AB107" s="83">
        <v>36502</v>
      </c>
      <c r="AC107" s="107" t="s">
        <v>1132</v>
      </c>
      <c r="AD107" s="83">
        <v>24</v>
      </c>
      <c r="AE107" s="83" t="s">
        <v>303</v>
      </c>
      <c r="AF107" s="83" t="s">
        <v>1386</v>
      </c>
      <c r="AG107" s="107" t="s">
        <v>1387</v>
      </c>
      <c r="AH107" s="83" t="s">
        <v>1372</v>
      </c>
      <c r="AI107" s="107" t="s">
        <v>1385</v>
      </c>
      <c r="AJ107" s="83">
        <v>1845</v>
      </c>
      <c r="AK107" s="83">
        <v>1900</v>
      </c>
      <c r="AL107" s="107" t="s">
        <v>1389</v>
      </c>
      <c r="AM107" s="83">
        <v>27491.48</v>
      </c>
      <c r="AN107" s="111">
        <v>8608.52</v>
      </c>
      <c r="AO107" s="111">
        <v>36100</v>
      </c>
      <c r="AP107" s="111">
        <v>9010.52</v>
      </c>
      <c r="AQ107" s="111">
        <v>434.48</v>
      </c>
      <c r="AR107" s="111">
        <v>9445</v>
      </c>
      <c r="AS107" s="111">
        <v>9010.52</v>
      </c>
      <c r="AT107" s="111">
        <v>434.48</v>
      </c>
      <c r="AU107" s="111">
        <v>9445</v>
      </c>
      <c r="AV107" s="83">
        <v>47</v>
      </c>
      <c r="AW107" s="83">
        <v>823</v>
      </c>
      <c r="AX107" s="83" t="s">
        <v>1137</v>
      </c>
      <c r="AY107" s="107"/>
      <c r="AZ107" s="83"/>
      <c r="BA107" s="83"/>
      <c r="BB107" s="83" t="s">
        <v>1923</v>
      </c>
      <c r="BC107" s="83"/>
      <c r="BD107" s="107" t="s">
        <v>1930</v>
      </c>
      <c r="BE107" s="83">
        <v>36502</v>
      </c>
      <c r="BF107" s="38" t="s">
        <v>587</v>
      </c>
      <c r="BG107" s="83" t="s">
        <v>2027</v>
      </c>
      <c r="BH107" s="113" t="s">
        <v>2254</v>
      </c>
      <c r="BI107" s="38" t="s">
        <v>112</v>
      </c>
      <c r="BJ107" s="84">
        <v>45918</v>
      </c>
      <c r="BK107" s="83" t="s">
        <v>126</v>
      </c>
      <c r="BL107" s="38"/>
      <c r="BM107" s="114"/>
      <c r="BN107" s="115" t="s">
        <v>112</v>
      </c>
      <c r="BO107" s="83" t="s">
        <v>243</v>
      </c>
      <c r="BP107" s="83"/>
      <c r="BQ107" s="116" t="s">
        <v>112</v>
      </c>
      <c r="BR107" s="117"/>
    </row>
    <row r="108" spans="1:70" s="112" customFormat="1" ht="15" customHeight="1" x14ac:dyDescent="0.3">
      <c r="A108" s="83">
        <v>104</v>
      </c>
      <c r="B108" s="38" t="s">
        <v>261</v>
      </c>
      <c r="C108" s="38" t="s">
        <v>262</v>
      </c>
      <c r="D108" s="38" t="s">
        <v>247</v>
      </c>
      <c r="E108" s="38" t="s">
        <v>246</v>
      </c>
      <c r="F108" s="38" t="s">
        <v>246</v>
      </c>
      <c r="G108" s="83" t="s">
        <v>244</v>
      </c>
      <c r="H108" s="38" t="s">
        <v>245</v>
      </c>
      <c r="I108" s="83">
        <v>1146</v>
      </c>
      <c r="J108" s="38" t="s">
        <v>274</v>
      </c>
      <c r="K108" s="83">
        <v>1146</v>
      </c>
      <c r="L108" s="83" t="s">
        <v>264</v>
      </c>
      <c r="M108" s="38" t="s">
        <v>265</v>
      </c>
      <c r="N108" s="83">
        <v>1315</v>
      </c>
      <c r="O108" s="83" t="s">
        <v>567</v>
      </c>
      <c r="P108" s="83">
        <v>386879</v>
      </c>
      <c r="Q108" s="38" t="s">
        <v>568</v>
      </c>
      <c r="R108" s="38" t="s">
        <v>499</v>
      </c>
      <c r="S108" s="83" t="s">
        <v>589</v>
      </c>
      <c r="T108" s="83" t="s">
        <v>589</v>
      </c>
      <c r="U108" s="83" t="s">
        <v>561</v>
      </c>
      <c r="V108" s="83"/>
      <c r="W108" s="83">
        <v>0</v>
      </c>
      <c r="X108" s="38" t="s">
        <v>294</v>
      </c>
      <c r="Y108" s="83">
        <v>34431199</v>
      </c>
      <c r="Z108" s="38" t="s">
        <v>590</v>
      </c>
      <c r="AA108" s="107" t="s">
        <v>1368</v>
      </c>
      <c r="AB108" s="83">
        <v>36302</v>
      </c>
      <c r="AC108" s="107" t="s">
        <v>1369</v>
      </c>
      <c r="AD108" s="83">
        <v>24</v>
      </c>
      <c r="AE108" s="83" t="s">
        <v>303</v>
      </c>
      <c r="AF108" s="83" t="s">
        <v>1370</v>
      </c>
      <c r="AG108" s="107" t="s">
        <v>1371</v>
      </c>
      <c r="AH108" s="83" t="s">
        <v>1372</v>
      </c>
      <c r="AI108" s="107" t="s">
        <v>1368</v>
      </c>
      <c r="AJ108" s="83">
        <v>1870</v>
      </c>
      <c r="AK108" s="83">
        <v>1900</v>
      </c>
      <c r="AL108" s="107" t="s">
        <v>1390</v>
      </c>
      <c r="AM108" s="83">
        <v>34107.71</v>
      </c>
      <c r="AN108" s="111">
        <v>9234.2900000000009</v>
      </c>
      <c r="AO108" s="111">
        <v>43342</v>
      </c>
      <c r="AP108" s="111">
        <v>2194.29</v>
      </c>
      <c r="AQ108" s="111">
        <v>33.71</v>
      </c>
      <c r="AR108" s="111">
        <v>2228</v>
      </c>
      <c r="AS108" s="111">
        <v>2194.29</v>
      </c>
      <c r="AT108" s="111">
        <v>33.71</v>
      </c>
      <c r="AU108" s="111">
        <v>2228</v>
      </c>
      <c r="AV108" s="83">
        <v>46</v>
      </c>
      <c r="AW108" s="83">
        <v>707</v>
      </c>
      <c r="AX108" s="83" t="s">
        <v>1137</v>
      </c>
      <c r="AY108" s="107"/>
      <c r="AZ108" s="83"/>
      <c r="BA108" s="83"/>
      <c r="BB108" s="83" t="s">
        <v>1923</v>
      </c>
      <c r="BC108" s="83"/>
      <c r="BD108" s="107" t="s">
        <v>1930</v>
      </c>
      <c r="BE108" s="83">
        <v>36302</v>
      </c>
      <c r="BF108" s="38" t="s">
        <v>589</v>
      </c>
      <c r="BG108" s="83" t="s">
        <v>243</v>
      </c>
      <c r="BH108" s="113" t="s">
        <v>2254</v>
      </c>
      <c r="BI108" s="38" t="s">
        <v>110</v>
      </c>
      <c r="BJ108" s="84">
        <v>45918</v>
      </c>
      <c r="BK108" s="83"/>
      <c r="BL108" s="38" t="s">
        <v>115</v>
      </c>
      <c r="BM108" s="114" t="s">
        <v>130</v>
      </c>
      <c r="BN108" s="115" t="s">
        <v>200</v>
      </c>
      <c r="BO108" s="83" t="s">
        <v>243</v>
      </c>
      <c r="BP108" s="83"/>
      <c r="BQ108" s="116"/>
      <c r="BR108" s="117"/>
    </row>
    <row r="109" spans="1:70" s="112" customFormat="1" ht="15" customHeight="1" x14ac:dyDescent="0.3">
      <c r="A109" s="83">
        <v>105</v>
      </c>
      <c r="B109" s="38" t="s">
        <v>261</v>
      </c>
      <c r="C109" s="38" t="s">
        <v>262</v>
      </c>
      <c r="D109" s="38" t="s">
        <v>247</v>
      </c>
      <c r="E109" s="38" t="s">
        <v>246</v>
      </c>
      <c r="F109" s="38" t="s">
        <v>246</v>
      </c>
      <c r="G109" s="83" t="s">
        <v>244</v>
      </c>
      <c r="H109" s="38" t="s">
        <v>245</v>
      </c>
      <c r="I109" s="83">
        <v>173964</v>
      </c>
      <c r="J109" s="38" t="s">
        <v>582</v>
      </c>
      <c r="K109" s="83">
        <v>173964</v>
      </c>
      <c r="L109" s="83" t="s">
        <v>264</v>
      </c>
      <c r="M109" s="38" t="s">
        <v>265</v>
      </c>
      <c r="N109" s="83">
        <v>9425</v>
      </c>
      <c r="O109" s="83" t="s">
        <v>583</v>
      </c>
      <c r="P109" s="83">
        <v>11724</v>
      </c>
      <c r="Q109" s="38" t="s">
        <v>584</v>
      </c>
      <c r="R109" s="38" t="s">
        <v>499</v>
      </c>
      <c r="S109" s="83" t="s">
        <v>591</v>
      </c>
      <c r="T109" s="83" t="s">
        <v>591</v>
      </c>
      <c r="U109" s="83" t="s">
        <v>561</v>
      </c>
      <c r="V109" s="83"/>
      <c r="W109" s="83">
        <v>0</v>
      </c>
      <c r="X109" s="38" t="s">
        <v>294</v>
      </c>
      <c r="Y109" s="83">
        <v>34487196</v>
      </c>
      <c r="Z109" s="38" t="s">
        <v>592</v>
      </c>
      <c r="AA109" s="107" t="s">
        <v>1391</v>
      </c>
      <c r="AB109" s="83">
        <v>36712</v>
      </c>
      <c r="AC109" s="107" t="s">
        <v>1132</v>
      </c>
      <c r="AD109" s="83">
        <v>24</v>
      </c>
      <c r="AE109" s="83" t="s">
        <v>303</v>
      </c>
      <c r="AF109" s="83" t="s">
        <v>1392</v>
      </c>
      <c r="AG109" s="107" t="s">
        <v>1393</v>
      </c>
      <c r="AH109" s="83" t="s">
        <v>1372</v>
      </c>
      <c r="AI109" s="107" t="s">
        <v>1391</v>
      </c>
      <c r="AJ109" s="83">
        <v>2143</v>
      </c>
      <c r="AK109" s="83">
        <v>1900</v>
      </c>
      <c r="AL109" s="107" t="s">
        <v>1394</v>
      </c>
      <c r="AM109" s="83">
        <v>31209.82</v>
      </c>
      <c r="AN109" s="111">
        <v>8940.18</v>
      </c>
      <c r="AO109" s="111">
        <v>40150</v>
      </c>
      <c r="AP109" s="111">
        <v>5502.18</v>
      </c>
      <c r="AQ109" s="111">
        <v>190.82</v>
      </c>
      <c r="AR109" s="111">
        <v>5693</v>
      </c>
      <c r="AS109" s="111">
        <v>5502.18</v>
      </c>
      <c r="AT109" s="111">
        <v>190.82</v>
      </c>
      <c r="AU109" s="111">
        <v>5693</v>
      </c>
      <c r="AV109" s="83">
        <v>46</v>
      </c>
      <c r="AW109" s="83">
        <v>733</v>
      </c>
      <c r="AX109" s="83" t="s">
        <v>1137</v>
      </c>
      <c r="AY109" s="107"/>
      <c r="AZ109" s="83"/>
      <c r="BA109" s="83"/>
      <c r="BB109" s="83" t="s">
        <v>1923</v>
      </c>
      <c r="BC109" s="83"/>
      <c r="BD109" s="107"/>
      <c r="BE109" s="83">
        <v>0</v>
      </c>
      <c r="BF109" s="38" t="s">
        <v>591</v>
      </c>
      <c r="BG109" s="83" t="s">
        <v>243</v>
      </c>
      <c r="BH109" s="113" t="s">
        <v>2254</v>
      </c>
      <c r="BI109" s="38" t="s">
        <v>110</v>
      </c>
      <c r="BJ109" s="84">
        <v>45918</v>
      </c>
      <c r="BK109" s="83"/>
      <c r="BL109" s="38" t="s">
        <v>115</v>
      </c>
      <c r="BM109" s="114" t="s">
        <v>130</v>
      </c>
      <c r="BN109" s="115" t="s">
        <v>200</v>
      </c>
      <c r="BO109" s="83" t="s">
        <v>243</v>
      </c>
      <c r="BP109" s="83"/>
      <c r="BQ109" s="116"/>
      <c r="BR109" s="117"/>
    </row>
    <row r="110" spans="1:70" s="112" customFormat="1" ht="15" customHeight="1" x14ac:dyDescent="0.3">
      <c r="A110" s="83">
        <v>106</v>
      </c>
      <c r="B110" s="38" t="s">
        <v>261</v>
      </c>
      <c r="C110" s="38" t="s">
        <v>262</v>
      </c>
      <c r="D110" s="38" t="s">
        <v>247</v>
      </c>
      <c r="E110" s="38" t="s">
        <v>246</v>
      </c>
      <c r="F110" s="38" t="s">
        <v>246</v>
      </c>
      <c r="G110" s="83" t="s">
        <v>244</v>
      </c>
      <c r="H110" s="38" t="s">
        <v>245</v>
      </c>
      <c r="I110" s="83">
        <v>2646</v>
      </c>
      <c r="J110" s="38" t="s">
        <v>593</v>
      </c>
      <c r="K110" s="83">
        <v>2646</v>
      </c>
      <c r="L110" s="83" t="s">
        <v>264</v>
      </c>
      <c r="M110" s="38" t="s">
        <v>265</v>
      </c>
      <c r="N110" s="83">
        <v>8769</v>
      </c>
      <c r="O110" s="83" t="s">
        <v>594</v>
      </c>
      <c r="P110" s="83">
        <v>10826</v>
      </c>
      <c r="Q110" s="38" t="s">
        <v>595</v>
      </c>
      <c r="R110" s="38" t="s">
        <v>596</v>
      </c>
      <c r="S110" s="83" t="s">
        <v>597</v>
      </c>
      <c r="T110" s="83" t="s">
        <v>597</v>
      </c>
      <c r="U110" s="83" t="s">
        <v>286</v>
      </c>
      <c r="V110" s="83" t="s">
        <v>314</v>
      </c>
      <c r="W110" s="83">
        <v>541</v>
      </c>
      <c r="X110" s="38" t="s">
        <v>294</v>
      </c>
      <c r="Y110" s="83">
        <v>347867241</v>
      </c>
      <c r="Z110" s="38" t="s">
        <v>598</v>
      </c>
      <c r="AA110" s="107" t="s">
        <v>1395</v>
      </c>
      <c r="AB110" s="83">
        <v>51146</v>
      </c>
      <c r="AC110" s="107" t="s">
        <v>1132</v>
      </c>
      <c r="AD110" s="83">
        <v>24</v>
      </c>
      <c r="AE110" s="83" t="s">
        <v>1314</v>
      </c>
      <c r="AF110" s="83" t="s">
        <v>1396</v>
      </c>
      <c r="AG110" s="107" t="s">
        <v>1397</v>
      </c>
      <c r="AH110" s="83" t="s">
        <v>1135</v>
      </c>
      <c r="AI110" s="107" t="s">
        <v>1398</v>
      </c>
      <c r="AJ110" s="83">
        <v>2702</v>
      </c>
      <c r="AK110" s="83">
        <v>2650</v>
      </c>
      <c r="AL110" s="107" t="s">
        <v>1143</v>
      </c>
      <c r="AM110" s="83">
        <v>5066.49</v>
      </c>
      <c r="AN110" s="111">
        <v>3691.22</v>
      </c>
      <c r="AO110" s="111">
        <v>8757.7099999999991</v>
      </c>
      <c r="AP110" s="111">
        <v>46079.51</v>
      </c>
      <c r="AQ110" s="111">
        <v>8814.7800000000007</v>
      </c>
      <c r="AR110" s="111">
        <v>54894.29</v>
      </c>
      <c r="AS110" s="111">
        <v>46079.51</v>
      </c>
      <c r="AT110" s="111">
        <v>8814.7800000000007</v>
      </c>
      <c r="AU110" s="111">
        <v>54894.29</v>
      </c>
      <c r="AV110" s="83">
        <v>41</v>
      </c>
      <c r="AW110" s="83">
        <v>1130</v>
      </c>
      <c r="AX110" s="83" t="s">
        <v>1137</v>
      </c>
      <c r="AY110" s="107"/>
      <c r="AZ110" s="83"/>
      <c r="BA110" s="83"/>
      <c r="BB110" s="83" t="s">
        <v>1923</v>
      </c>
      <c r="BC110" s="83"/>
      <c r="BD110" s="107"/>
      <c r="BE110" s="83">
        <v>0</v>
      </c>
      <c r="BF110" s="38" t="s">
        <v>597</v>
      </c>
      <c r="BG110" s="83" t="s">
        <v>2028</v>
      </c>
      <c r="BH110" s="113" t="s">
        <v>2254</v>
      </c>
      <c r="BI110" s="38" t="s">
        <v>112</v>
      </c>
      <c r="BJ110" s="84">
        <v>45918</v>
      </c>
      <c r="BK110" s="83" t="s">
        <v>126</v>
      </c>
      <c r="BL110" s="38"/>
      <c r="BM110" s="114"/>
      <c r="BN110" s="115" t="s">
        <v>112</v>
      </c>
      <c r="BO110" s="83" t="s">
        <v>243</v>
      </c>
      <c r="BP110" s="83"/>
      <c r="BQ110" s="116" t="s">
        <v>112</v>
      </c>
      <c r="BR110" s="117"/>
    </row>
    <row r="111" spans="1:70" s="112" customFormat="1" ht="15" customHeight="1" x14ac:dyDescent="0.3">
      <c r="A111" s="83">
        <v>107</v>
      </c>
      <c r="B111" s="38" t="s">
        <v>261</v>
      </c>
      <c r="C111" s="38" t="s">
        <v>262</v>
      </c>
      <c r="D111" s="38" t="s">
        <v>247</v>
      </c>
      <c r="E111" s="38" t="s">
        <v>246</v>
      </c>
      <c r="F111" s="38" t="s">
        <v>246</v>
      </c>
      <c r="G111" s="83" t="s">
        <v>244</v>
      </c>
      <c r="H111" s="38" t="s">
        <v>245</v>
      </c>
      <c r="I111" s="83">
        <v>1146</v>
      </c>
      <c r="J111" s="38" t="s">
        <v>274</v>
      </c>
      <c r="K111" s="83">
        <v>1146</v>
      </c>
      <c r="L111" s="83" t="s">
        <v>264</v>
      </c>
      <c r="M111" s="38" t="s">
        <v>265</v>
      </c>
      <c r="N111" s="83">
        <v>3071</v>
      </c>
      <c r="O111" s="83" t="s">
        <v>419</v>
      </c>
      <c r="P111" s="83">
        <v>3603</v>
      </c>
      <c r="Q111" s="38" t="s">
        <v>599</v>
      </c>
      <c r="R111" s="38" t="s">
        <v>596</v>
      </c>
      <c r="S111" s="83" t="s">
        <v>600</v>
      </c>
      <c r="T111" s="83" t="s">
        <v>600</v>
      </c>
      <c r="U111" s="83" t="s">
        <v>271</v>
      </c>
      <c r="V111" s="83" t="s">
        <v>271</v>
      </c>
      <c r="W111" s="83">
        <v>541</v>
      </c>
      <c r="X111" s="38" t="s">
        <v>601</v>
      </c>
      <c r="Y111" s="83">
        <v>347876193</v>
      </c>
      <c r="Z111" s="38" t="s">
        <v>602</v>
      </c>
      <c r="AA111" s="107" t="s">
        <v>1399</v>
      </c>
      <c r="AB111" s="83">
        <v>60540</v>
      </c>
      <c r="AC111" s="107" t="s">
        <v>1139</v>
      </c>
      <c r="AD111" s="83">
        <v>24</v>
      </c>
      <c r="AE111" s="83" t="s">
        <v>1160</v>
      </c>
      <c r="AF111" s="83" t="s">
        <v>1400</v>
      </c>
      <c r="AG111" s="107" t="s">
        <v>1401</v>
      </c>
      <c r="AH111" s="83" t="s">
        <v>1236</v>
      </c>
      <c r="AI111" s="107" t="s">
        <v>1398</v>
      </c>
      <c r="AJ111" s="83">
        <v>2915</v>
      </c>
      <c r="AK111" s="83">
        <v>3150</v>
      </c>
      <c r="AL111" s="107" t="s">
        <v>1364</v>
      </c>
      <c r="AM111" s="83">
        <v>20009.88</v>
      </c>
      <c r="AN111" s="111">
        <v>9492.1200000000008</v>
      </c>
      <c r="AO111" s="111">
        <v>29502</v>
      </c>
      <c r="AP111" s="111">
        <v>40530.120000000003</v>
      </c>
      <c r="AQ111" s="111">
        <v>5332.88</v>
      </c>
      <c r="AR111" s="111">
        <v>45863</v>
      </c>
      <c r="AS111" s="111">
        <v>40530.120000000003</v>
      </c>
      <c r="AT111" s="111">
        <v>5332.88</v>
      </c>
      <c r="AU111" s="111">
        <v>45863</v>
      </c>
      <c r="AV111" s="83">
        <v>41</v>
      </c>
      <c r="AW111" s="83">
        <v>942</v>
      </c>
      <c r="AX111" s="83" t="s">
        <v>1137</v>
      </c>
      <c r="AY111" s="107"/>
      <c r="AZ111" s="83"/>
      <c r="BA111" s="83"/>
      <c r="BB111" s="83" t="s">
        <v>1923</v>
      </c>
      <c r="BC111" s="83"/>
      <c r="BD111" s="107" t="s">
        <v>1929</v>
      </c>
      <c r="BE111" s="83">
        <v>60540</v>
      </c>
      <c r="BF111" s="38" t="s">
        <v>600</v>
      </c>
      <c r="BG111" s="83" t="s">
        <v>2029</v>
      </c>
      <c r="BH111" s="113" t="s">
        <v>2254</v>
      </c>
      <c r="BI111" s="38" t="s">
        <v>112</v>
      </c>
      <c r="BJ111" s="84">
        <v>45918</v>
      </c>
      <c r="BK111" s="83" t="s">
        <v>126</v>
      </c>
      <c r="BL111" s="38"/>
      <c r="BM111" s="114"/>
      <c r="BN111" s="115" t="s">
        <v>112</v>
      </c>
      <c r="BO111" s="83" t="s">
        <v>243</v>
      </c>
      <c r="BP111" s="83"/>
      <c r="BQ111" s="116" t="s">
        <v>112</v>
      </c>
      <c r="BR111" s="117"/>
    </row>
    <row r="112" spans="1:70" s="112" customFormat="1" ht="15" customHeight="1" x14ac:dyDescent="0.3">
      <c r="A112" s="83">
        <v>108</v>
      </c>
      <c r="B112" s="38" t="s">
        <v>261</v>
      </c>
      <c r="C112" s="38" t="s">
        <v>262</v>
      </c>
      <c r="D112" s="38" t="s">
        <v>247</v>
      </c>
      <c r="E112" s="38" t="s">
        <v>246</v>
      </c>
      <c r="F112" s="38" t="s">
        <v>246</v>
      </c>
      <c r="G112" s="83" t="s">
        <v>244</v>
      </c>
      <c r="H112" s="38" t="s">
        <v>245</v>
      </c>
      <c r="I112" s="83">
        <v>1343</v>
      </c>
      <c r="J112" s="38" t="s">
        <v>263</v>
      </c>
      <c r="K112" s="83">
        <v>1343</v>
      </c>
      <c r="L112" s="83" t="s">
        <v>264</v>
      </c>
      <c r="M112" s="38" t="s">
        <v>265</v>
      </c>
      <c r="N112" s="83">
        <v>1152</v>
      </c>
      <c r="O112" s="83" t="s">
        <v>303</v>
      </c>
      <c r="P112" s="83">
        <v>1371</v>
      </c>
      <c r="Q112" s="38" t="s">
        <v>304</v>
      </c>
      <c r="R112" s="38" t="s">
        <v>596</v>
      </c>
      <c r="S112" s="83" t="s">
        <v>603</v>
      </c>
      <c r="T112" s="83" t="s">
        <v>603</v>
      </c>
      <c r="U112" s="83" t="s">
        <v>271</v>
      </c>
      <c r="V112" s="83" t="s">
        <v>271</v>
      </c>
      <c r="W112" s="83">
        <v>541</v>
      </c>
      <c r="X112" s="38" t="s">
        <v>301</v>
      </c>
      <c r="Y112" s="83">
        <v>347886517</v>
      </c>
      <c r="Z112" s="38" t="s">
        <v>604</v>
      </c>
      <c r="AA112" s="107" t="s">
        <v>1402</v>
      </c>
      <c r="AB112" s="83">
        <v>57409</v>
      </c>
      <c r="AC112" s="107" t="s">
        <v>1132</v>
      </c>
      <c r="AD112" s="83">
        <v>24</v>
      </c>
      <c r="AE112" s="83" t="s">
        <v>1160</v>
      </c>
      <c r="AF112" s="83" t="s">
        <v>1403</v>
      </c>
      <c r="AG112" s="107" t="s">
        <v>1404</v>
      </c>
      <c r="AH112" s="83" t="s">
        <v>1148</v>
      </c>
      <c r="AI112" s="107" t="s">
        <v>1398</v>
      </c>
      <c r="AJ112" s="83">
        <v>2455</v>
      </c>
      <c r="AK112" s="83">
        <v>3000</v>
      </c>
      <c r="AL112" s="107" t="s">
        <v>1405</v>
      </c>
      <c r="AM112" s="83">
        <v>48719.05</v>
      </c>
      <c r="AN112" s="111">
        <v>13735.95</v>
      </c>
      <c r="AO112" s="111">
        <v>62455</v>
      </c>
      <c r="AP112" s="111">
        <v>8689.9500000000007</v>
      </c>
      <c r="AQ112" s="111">
        <v>310.05</v>
      </c>
      <c r="AR112" s="111">
        <v>9000</v>
      </c>
      <c r="AS112" s="111">
        <v>8689.9500000000007</v>
      </c>
      <c r="AT112" s="111">
        <v>310.05</v>
      </c>
      <c r="AU112" s="111">
        <v>9000</v>
      </c>
      <c r="AV112" s="83">
        <v>41</v>
      </c>
      <c r="AW112" s="83">
        <v>579</v>
      </c>
      <c r="AX112" s="83" t="s">
        <v>1137</v>
      </c>
      <c r="AY112" s="107"/>
      <c r="AZ112" s="83"/>
      <c r="BA112" s="83"/>
      <c r="BB112" s="83" t="s">
        <v>1923</v>
      </c>
      <c r="BC112" s="83"/>
      <c r="BD112" s="107"/>
      <c r="BE112" s="83">
        <v>0</v>
      </c>
      <c r="BF112" s="38" t="s">
        <v>603</v>
      </c>
      <c r="BG112" s="83" t="s">
        <v>2030</v>
      </c>
      <c r="BH112" s="113" t="s">
        <v>2254</v>
      </c>
      <c r="BI112" s="38" t="s">
        <v>112</v>
      </c>
      <c r="BJ112" s="84">
        <v>45918</v>
      </c>
      <c r="BK112" s="83" t="s">
        <v>126</v>
      </c>
      <c r="BL112" s="38"/>
      <c r="BM112" s="114"/>
      <c r="BN112" s="115" t="s">
        <v>112</v>
      </c>
      <c r="BO112" s="83" t="s">
        <v>243</v>
      </c>
      <c r="BP112" s="83"/>
      <c r="BQ112" s="116" t="s">
        <v>112</v>
      </c>
      <c r="BR112" s="117"/>
    </row>
    <row r="113" spans="1:70" s="112" customFormat="1" ht="15" customHeight="1" x14ac:dyDescent="0.3">
      <c r="A113" s="83">
        <v>109</v>
      </c>
      <c r="B113" s="38" t="s">
        <v>261</v>
      </c>
      <c r="C113" s="38" t="s">
        <v>262</v>
      </c>
      <c r="D113" s="38" t="s">
        <v>247</v>
      </c>
      <c r="E113" s="38" t="s">
        <v>246</v>
      </c>
      <c r="F113" s="38" t="s">
        <v>246</v>
      </c>
      <c r="G113" s="83" t="s">
        <v>244</v>
      </c>
      <c r="H113" s="38" t="s">
        <v>245</v>
      </c>
      <c r="I113" s="83">
        <v>1146</v>
      </c>
      <c r="J113" s="38" t="s">
        <v>274</v>
      </c>
      <c r="K113" s="83">
        <v>1146</v>
      </c>
      <c r="L113" s="83" t="s">
        <v>264</v>
      </c>
      <c r="M113" s="38" t="s">
        <v>265</v>
      </c>
      <c r="N113" s="83">
        <v>1315</v>
      </c>
      <c r="O113" s="83" t="s">
        <v>567</v>
      </c>
      <c r="P113" s="83">
        <v>386879</v>
      </c>
      <c r="Q113" s="38" t="s">
        <v>568</v>
      </c>
      <c r="R113" s="38" t="s">
        <v>605</v>
      </c>
      <c r="S113" s="83" t="s">
        <v>569</v>
      </c>
      <c r="T113" s="83" t="s">
        <v>569</v>
      </c>
      <c r="U113" s="83" t="s">
        <v>561</v>
      </c>
      <c r="V113" s="83"/>
      <c r="W113" s="83">
        <v>0</v>
      </c>
      <c r="X113" s="38" t="s">
        <v>294</v>
      </c>
      <c r="Y113" s="83">
        <v>348014781</v>
      </c>
      <c r="Z113" s="38" t="s">
        <v>570</v>
      </c>
      <c r="AA113" s="107" t="s">
        <v>1406</v>
      </c>
      <c r="AB113" s="83">
        <v>8736</v>
      </c>
      <c r="AC113" s="107" t="s">
        <v>1369</v>
      </c>
      <c r="AD113" s="83">
        <v>12</v>
      </c>
      <c r="AE113" s="83" t="s">
        <v>1407</v>
      </c>
      <c r="AF113" s="83" t="s">
        <v>1370</v>
      </c>
      <c r="AG113" s="107" t="s">
        <v>1371</v>
      </c>
      <c r="AH113" s="83" t="s">
        <v>1372</v>
      </c>
      <c r="AI113" s="107" t="s">
        <v>1408</v>
      </c>
      <c r="AJ113" s="83">
        <v>754</v>
      </c>
      <c r="AK113" s="83">
        <v>820</v>
      </c>
      <c r="AL113" s="107" t="s">
        <v>1143</v>
      </c>
      <c r="AM113" s="83">
        <v>3375.1</v>
      </c>
      <c r="AN113" s="111">
        <v>690.68</v>
      </c>
      <c r="AO113" s="111">
        <v>4065.78</v>
      </c>
      <c r="AP113" s="111">
        <v>5360.9</v>
      </c>
      <c r="AQ113" s="111">
        <v>347.32</v>
      </c>
      <c r="AR113" s="111">
        <v>5708.22</v>
      </c>
      <c r="AS113" s="111">
        <v>5360.9</v>
      </c>
      <c r="AT113" s="111">
        <v>347.32</v>
      </c>
      <c r="AU113" s="111">
        <v>5708.22</v>
      </c>
      <c r="AV113" s="83">
        <v>39</v>
      </c>
      <c r="AW113" s="83">
        <v>1133</v>
      </c>
      <c r="AX113" s="83" t="s">
        <v>1137</v>
      </c>
      <c r="AY113" s="107"/>
      <c r="AZ113" s="83"/>
      <c r="BA113" s="83"/>
      <c r="BB113" s="83" t="s">
        <v>1923</v>
      </c>
      <c r="BC113" s="83"/>
      <c r="BD113" s="107"/>
      <c r="BE113" s="83">
        <v>0</v>
      </c>
      <c r="BF113" s="38" t="s">
        <v>569</v>
      </c>
      <c r="BG113" s="83" t="s">
        <v>243</v>
      </c>
      <c r="BH113" s="113" t="s">
        <v>2254</v>
      </c>
      <c r="BI113" s="38" t="s">
        <v>110</v>
      </c>
      <c r="BJ113" s="84">
        <v>45918</v>
      </c>
      <c r="BK113" s="83"/>
      <c r="BL113" s="38" t="s">
        <v>115</v>
      </c>
      <c r="BM113" s="114" t="s">
        <v>130</v>
      </c>
      <c r="BN113" s="115" t="s">
        <v>200</v>
      </c>
      <c r="BO113" s="83" t="s">
        <v>243</v>
      </c>
      <c r="BP113" s="83"/>
      <c r="BQ113" s="116"/>
      <c r="BR113" s="117"/>
    </row>
    <row r="114" spans="1:70" s="112" customFormat="1" ht="15" customHeight="1" x14ac:dyDescent="0.3">
      <c r="A114" s="83">
        <v>110</v>
      </c>
      <c r="B114" s="38" t="s">
        <v>261</v>
      </c>
      <c r="C114" s="38" t="s">
        <v>262</v>
      </c>
      <c r="D114" s="38" t="s">
        <v>247</v>
      </c>
      <c r="E114" s="38" t="s">
        <v>246</v>
      </c>
      <c r="F114" s="38" t="s">
        <v>246</v>
      </c>
      <c r="G114" s="83" t="s">
        <v>244</v>
      </c>
      <c r="H114" s="38" t="s">
        <v>245</v>
      </c>
      <c r="I114" s="83">
        <v>1146</v>
      </c>
      <c r="J114" s="38" t="s">
        <v>274</v>
      </c>
      <c r="K114" s="83">
        <v>1146</v>
      </c>
      <c r="L114" s="83" t="s">
        <v>264</v>
      </c>
      <c r="M114" s="38" t="s">
        <v>265</v>
      </c>
      <c r="N114" s="83">
        <v>2420</v>
      </c>
      <c r="O114" s="83" t="s">
        <v>363</v>
      </c>
      <c r="P114" s="83">
        <v>2833</v>
      </c>
      <c r="Q114" s="38" t="s">
        <v>364</v>
      </c>
      <c r="R114" s="38" t="s">
        <v>605</v>
      </c>
      <c r="S114" s="83" t="s">
        <v>492</v>
      </c>
      <c r="T114" s="83" t="s">
        <v>492</v>
      </c>
      <c r="U114" s="83" t="s">
        <v>286</v>
      </c>
      <c r="V114" s="83" t="s">
        <v>271</v>
      </c>
      <c r="W114" s="83">
        <v>0</v>
      </c>
      <c r="X114" s="38" t="s">
        <v>294</v>
      </c>
      <c r="Y114" s="83">
        <v>348014917</v>
      </c>
      <c r="Z114" s="38" t="s">
        <v>493</v>
      </c>
      <c r="AA114" s="107" t="s">
        <v>1409</v>
      </c>
      <c r="AB114" s="83">
        <v>5139</v>
      </c>
      <c r="AC114" s="107" t="s">
        <v>1145</v>
      </c>
      <c r="AD114" s="83">
        <v>12</v>
      </c>
      <c r="AE114" s="83" t="s">
        <v>1407</v>
      </c>
      <c r="AF114" s="83" t="s">
        <v>1290</v>
      </c>
      <c r="AG114" s="107" t="s">
        <v>1291</v>
      </c>
      <c r="AH114" s="83" t="s">
        <v>1236</v>
      </c>
      <c r="AI114" s="107" t="s">
        <v>1410</v>
      </c>
      <c r="AJ114" s="83">
        <v>486</v>
      </c>
      <c r="AK114" s="83">
        <v>480</v>
      </c>
      <c r="AL114" s="107" t="s">
        <v>1411</v>
      </c>
      <c r="AM114" s="83">
        <v>2001.43</v>
      </c>
      <c r="AN114" s="111">
        <v>413.57</v>
      </c>
      <c r="AO114" s="111">
        <v>2415</v>
      </c>
      <c r="AP114" s="111">
        <v>3137.57</v>
      </c>
      <c r="AQ114" s="111">
        <v>213.43</v>
      </c>
      <c r="AR114" s="111">
        <v>3351</v>
      </c>
      <c r="AS114" s="111">
        <v>3137.57</v>
      </c>
      <c r="AT114" s="111">
        <v>213.43</v>
      </c>
      <c r="AU114" s="111">
        <v>3351</v>
      </c>
      <c r="AV114" s="83">
        <v>38</v>
      </c>
      <c r="AW114" s="83">
        <v>1133</v>
      </c>
      <c r="AX114" s="83" t="s">
        <v>1137</v>
      </c>
      <c r="AY114" s="107"/>
      <c r="AZ114" s="83"/>
      <c r="BA114" s="83"/>
      <c r="BB114" s="83" t="s">
        <v>1923</v>
      </c>
      <c r="BC114" s="83"/>
      <c r="BD114" s="107" t="s">
        <v>1925</v>
      </c>
      <c r="BE114" s="83">
        <v>5139</v>
      </c>
      <c r="BF114" s="38" t="s">
        <v>492</v>
      </c>
      <c r="BG114" s="83" t="s">
        <v>1993</v>
      </c>
      <c r="BH114" s="113" t="s">
        <v>2254</v>
      </c>
      <c r="BI114" s="38" t="s">
        <v>112</v>
      </c>
      <c r="BJ114" s="84">
        <v>45918</v>
      </c>
      <c r="BK114" s="83" t="s">
        <v>126</v>
      </c>
      <c r="BL114" s="38"/>
      <c r="BM114" s="114"/>
      <c r="BN114" s="115" t="s">
        <v>112</v>
      </c>
      <c r="BO114" s="83" t="s">
        <v>243</v>
      </c>
      <c r="BP114" s="83"/>
      <c r="BQ114" s="116" t="s">
        <v>112</v>
      </c>
      <c r="BR114" s="117"/>
    </row>
    <row r="115" spans="1:70" s="112" customFormat="1" ht="15" customHeight="1" x14ac:dyDescent="0.3">
      <c r="A115" s="83">
        <v>111</v>
      </c>
      <c r="B115" s="38" t="s">
        <v>261</v>
      </c>
      <c r="C115" s="38" t="s">
        <v>262</v>
      </c>
      <c r="D115" s="38" t="s">
        <v>247</v>
      </c>
      <c r="E115" s="38" t="s">
        <v>246</v>
      </c>
      <c r="F115" s="38" t="s">
        <v>246</v>
      </c>
      <c r="G115" s="83" t="s">
        <v>244</v>
      </c>
      <c r="H115" s="38" t="s">
        <v>245</v>
      </c>
      <c r="I115" s="83">
        <v>2875</v>
      </c>
      <c r="J115" s="38" t="s">
        <v>517</v>
      </c>
      <c r="K115" s="83">
        <v>2875</v>
      </c>
      <c r="L115" s="83" t="s">
        <v>264</v>
      </c>
      <c r="M115" s="38" t="s">
        <v>265</v>
      </c>
      <c r="N115" s="83">
        <v>8313</v>
      </c>
      <c r="O115" s="83" t="s">
        <v>518</v>
      </c>
      <c r="P115" s="83">
        <v>10169</v>
      </c>
      <c r="Q115" s="38" t="s">
        <v>519</v>
      </c>
      <c r="R115" s="38" t="s">
        <v>596</v>
      </c>
      <c r="S115" s="83" t="s">
        <v>606</v>
      </c>
      <c r="T115" s="83" t="s">
        <v>606</v>
      </c>
      <c r="U115" s="83" t="s">
        <v>279</v>
      </c>
      <c r="V115" s="83" t="s">
        <v>271</v>
      </c>
      <c r="W115" s="83">
        <v>541</v>
      </c>
      <c r="X115" s="38" t="s">
        <v>469</v>
      </c>
      <c r="Y115" s="83">
        <v>348336366</v>
      </c>
      <c r="Z115" s="38" t="s">
        <v>562</v>
      </c>
      <c r="AA115" s="107" t="s">
        <v>1412</v>
      </c>
      <c r="AB115" s="83">
        <v>54478</v>
      </c>
      <c r="AC115" s="107" t="s">
        <v>1139</v>
      </c>
      <c r="AD115" s="83">
        <v>24</v>
      </c>
      <c r="AE115" s="83" t="s">
        <v>546</v>
      </c>
      <c r="AF115" s="83" t="s">
        <v>1413</v>
      </c>
      <c r="AG115" s="107" t="s">
        <v>1414</v>
      </c>
      <c r="AH115" s="83" t="s">
        <v>1236</v>
      </c>
      <c r="AI115" s="107" t="s">
        <v>1415</v>
      </c>
      <c r="AJ115" s="83">
        <v>2925</v>
      </c>
      <c r="AK115" s="83">
        <v>2800</v>
      </c>
      <c r="AL115" s="107" t="s">
        <v>1416</v>
      </c>
      <c r="AM115" s="83">
        <v>49022.6</v>
      </c>
      <c r="AN115" s="111">
        <v>12702.4</v>
      </c>
      <c r="AO115" s="111">
        <v>61725</v>
      </c>
      <c r="AP115" s="111">
        <v>5455.4</v>
      </c>
      <c r="AQ115" s="111">
        <v>144.6</v>
      </c>
      <c r="AR115" s="111">
        <v>5600</v>
      </c>
      <c r="AS115" s="111">
        <v>5455.4</v>
      </c>
      <c r="AT115" s="111">
        <v>144.6</v>
      </c>
      <c r="AU115" s="111">
        <v>5600</v>
      </c>
      <c r="AV115" s="83">
        <v>38</v>
      </c>
      <c r="AW115" s="83">
        <v>451</v>
      </c>
      <c r="AX115" s="83" t="s">
        <v>1137</v>
      </c>
      <c r="AY115" s="107"/>
      <c r="AZ115" s="83"/>
      <c r="BA115" s="83"/>
      <c r="BB115" s="83" t="s">
        <v>1923</v>
      </c>
      <c r="BC115" s="83"/>
      <c r="BD115" s="107"/>
      <c r="BE115" s="83">
        <v>0</v>
      </c>
      <c r="BF115" s="38" t="s">
        <v>606</v>
      </c>
      <c r="BG115" s="83" t="s">
        <v>2031</v>
      </c>
      <c r="BH115" s="113" t="s">
        <v>2254</v>
      </c>
      <c r="BI115" s="38" t="s">
        <v>112</v>
      </c>
      <c r="BJ115" s="84">
        <v>45918</v>
      </c>
      <c r="BK115" s="83" t="s">
        <v>126</v>
      </c>
      <c r="BL115" s="38"/>
      <c r="BM115" s="114"/>
      <c r="BN115" s="115" t="s">
        <v>112</v>
      </c>
      <c r="BO115" s="83" t="s">
        <v>243</v>
      </c>
      <c r="BP115" s="83"/>
      <c r="BQ115" s="116" t="s">
        <v>112</v>
      </c>
      <c r="BR115" s="117"/>
    </row>
    <row r="116" spans="1:70" s="112" customFormat="1" ht="15" customHeight="1" x14ac:dyDescent="0.3">
      <c r="A116" s="83">
        <v>112</v>
      </c>
      <c r="B116" s="38" t="s">
        <v>261</v>
      </c>
      <c r="C116" s="38" t="s">
        <v>262</v>
      </c>
      <c r="D116" s="38" t="s">
        <v>247</v>
      </c>
      <c r="E116" s="38" t="s">
        <v>246</v>
      </c>
      <c r="F116" s="38" t="s">
        <v>246</v>
      </c>
      <c r="G116" s="83" t="s">
        <v>244</v>
      </c>
      <c r="H116" s="38" t="s">
        <v>245</v>
      </c>
      <c r="I116" s="83">
        <v>4166</v>
      </c>
      <c r="J116" s="38" t="s">
        <v>607</v>
      </c>
      <c r="K116" s="83">
        <v>4166</v>
      </c>
      <c r="L116" s="83" t="s">
        <v>264</v>
      </c>
      <c r="M116" s="38" t="s">
        <v>265</v>
      </c>
      <c r="N116" s="83">
        <v>340778</v>
      </c>
      <c r="O116" s="83" t="s">
        <v>608</v>
      </c>
      <c r="P116" s="83">
        <v>481559</v>
      </c>
      <c r="Q116" s="38" t="s">
        <v>609</v>
      </c>
      <c r="R116" s="38" t="s">
        <v>596</v>
      </c>
      <c r="S116" s="83" t="s">
        <v>610</v>
      </c>
      <c r="T116" s="83" t="s">
        <v>610</v>
      </c>
      <c r="U116" s="83" t="s">
        <v>279</v>
      </c>
      <c r="V116" s="83" t="s">
        <v>271</v>
      </c>
      <c r="W116" s="83">
        <v>541</v>
      </c>
      <c r="X116" s="38" t="s">
        <v>611</v>
      </c>
      <c r="Y116" s="83">
        <v>348542781</v>
      </c>
      <c r="Z116" s="38" t="s">
        <v>612</v>
      </c>
      <c r="AA116" s="107" t="s">
        <v>1417</v>
      </c>
      <c r="AB116" s="83">
        <v>44040</v>
      </c>
      <c r="AC116" s="107" t="s">
        <v>1132</v>
      </c>
      <c r="AD116" s="83">
        <v>24</v>
      </c>
      <c r="AE116" s="83" t="s">
        <v>303</v>
      </c>
      <c r="AF116" s="83" t="s">
        <v>1418</v>
      </c>
      <c r="AG116" s="107" t="s">
        <v>1419</v>
      </c>
      <c r="AH116" s="83" t="s">
        <v>1372</v>
      </c>
      <c r="AI116" s="107" t="s">
        <v>1410</v>
      </c>
      <c r="AJ116" s="83">
        <v>1856</v>
      </c>
      <c r="AK116" s="83">
        <v>2300</v>
      </c>
      <c r="AL116" s="107" t="s">
        <v>1420</v>
      </c>
      <c r="AM116" s="83">
        <v>17508.12</v>
      </c>
      <c r="AN116" s="111">
        <v>7351.88</v>
      </c>
      <c r="AO116" s="111">
        <v>24860</v>
      </c>
      <c r="AP116" s="111">
        <v>26531.88</v>
      </c>
      <c r="AQ116" s="111">
        <v>3364.12</v>
      </c>
      <c r="AR116" s="111">
        <v>29896</v>
      </c>
      <c r="AS116" s="111">
        <v>26531.88</v>
      </c>
      <c r="AT116" s="111">
        <v>3364.12</v>
      </c>
      <c r="AU116" s="111">
        <v>29896</v>
      </c>
      <c r="AV116" s="83">
        <v>39</v>
      </c>
      <c r="AW116" s="83">
        <v>799</v>
      </c>
      <c r="AX116" s="83" t="s">
        <v>1137</v>
      </c>
      <c r="AY116" s="107"/>
      <c r="AZ116" s="83"/>
      <c r="BA116" s="83"/>
      <c r="BB116" s="83" t="s">
        <v>1923</v>
      </c>
      <c r="BC116" s="83"/>
      <c r="BD116" s="107" t="s">
        <v>1930</v>
      </c>
      <c r="BE116" s="83">
        <v>44040</v>
      </c>
      <c r="BF116" s="38" t="s">
        <v>610</v>
      </c>
      <c r="BG116" s="83" t="s">
        <v>2032</v>
      </c>
      <c r="BH116" s="113" t="s">
        <v>2254</v>
      </c>
      <c r="BI116" s="38" t="s">
        <v>112</v>
      </c>
      <c r="BJ116" s="84">
        <v>45918</v>
      </c>
      <c r="BK116" s="83" t="s">
        <v>126</v>
      </c>
      <c r="BL116" s="38"/>
      <c r="BM116" s="114"/>
      <c r="BN116" s="115" t="s">
        <v>112</v>
      </c>
      <c r="BO116" s="83" t="s">
        <v>243</v>
      </c>
      <c r="BP116" s="83"/>
      <c r="BQ116" s="116" t="s">
        <v>112</v>
      </c>
      <c r="BR116" s="117"/>
    </row>
    <row r="117" spans="1:70" s="112" customFormat="1" ht="15" customHeight="1" x14ac:dyDescent="0.3">
      <c r="A117" s="83">
        <v>113</v>
      </c>
      <c r="B117" s="38" t="s">
        <v>261</v>
      </c>
      <c r="C117" s="38" t="s">
        <v>262</v>
      </c>
      <c r="D117" s="38" t="s">
        <v>247</v>
      </c>
      <c r="E117" s="38" t="s">
        <v>246</v>
      </c>
      <c r="F117" s="38" t="s">
        <v>246</v>
      </c>
      <c r="G117" s="83" t="s">
        <v>244</v>
      </c>
      <c r="H117" s="38" t="s">
        <v>245</v>
      </c>
      <c r="I117" s="83">
        <v>798</v>
      </c>
      <c r="J117" s="38" t="s">
        <v>352</v>
      </c>
      <c r="K117" s="83">
        <v>798</v>
      </c>
      <c r="L117" s="83" t="s">
        <v>264</v>
      </c>
      <c r="M117" s="38" t="s">
        <v>265</v>
      </c>
      <c r="N117" s="83">
        <v>5679</v>
      </c>
      <c r="O117" s="83" t="s">
        <v>613</v>
      </c>
      <c r="P117" s="83">
        <v>6739</v>
      </c>
      <c r="Q117" s="38" t="s">
        <v>614</v>
      </c>
      <c r="R117" s="38" t="s">
        <v>596</v>
      </c>
      <c r="S117" s="83" t="s">
        <v>615</v>
      </c>
      <c r="T117" s="83" t="s">
        <v>615</v>
      </c>
      <c r="U117" s="83" t="s">
        <v>326</v>
      </c>
      <c r="V117" s="83" t="s">
        <v>271</v>
      </c>
      <c r="W117" s="83">
        <v>541</v>
      </c>
      <c r="X117" s="38" t="s">
        <v>301</v>
      </c>
      <c r="Y117" s="83">
        <v>348598535</v>
      </c>
      <c r="Z117" s="38" t="s">
        <v>616</v>
      </c>
      <c r="AA117" s="107" t="s">
        <v>1421</v>
      </c>
      <c r="AB117" s="83">
        <v>76397</v>
      </c>
      <c r="AC117" s="107" t="s">
        <v>1145</v>
      </c>
      <c r="AD117" s="83">
        <v>24</v>
      </c>
      <c r="AE117" s="83" t="s">
        <v>383</v>
      </c>
      <c r="AF117" s="83" t="s">
        <v>1422</v>
      </c>
      <c r="AG117" s="107" t="s">
        <v>1423</v>
      </c>
      <c r="AH117" s="83" t="s">
        <v>1148</v>
      </c>
      <c r="AI117" s="107" t="s">
        <v>1410</v>
      </c>
      <c r="AJ117" s="83">
        <v>3925</v>
      </c>
      <c r="AK117" s="83">
        <v>3950</v>
      </c>
      <c r="AL117" s="107" t="s">
        <v>1424</v>
      </c>
      <c r="AM117" s="83">
        <v>68701</v>
      </c>
      <c r="AN117" s="111">
        <v>18180</v>
      </c>
      <c r="AO117" s="111">
        <v>86881</v>
      </c>
      <c r="AP117" s="111">
        <v>7696</v>
      </c>
      <c r="AQ117" s="111">
        <v>198</v>
      </c>
      <c r="AR117" s="111">
        <v>7894</v>
      </c>
      <c r="AS117" s="111">
        <v>7696</v>
      </c>
      <c r="AT117" s="111">
        <v>198</v>
      </c>
      <c r="AU117" s="111">
        <v>7894</v>
      </c>
      <c r="AV117" s="83">
        <v>39</v>
      </c>
      <c r="AW117" s="83">
        <v>454</v>
      </c>
      <c r="AX117" s="83" t="s">
        <v>1137</v>
      </c>
      <c r="AY117" s="107"/>
      <c r="AZ117" s="83"/>
      <c r="BA117" s="83"/>
      <c r="BB117" s="83" t="s">
        <v>1923</v>
      </c>
      <c r="BC117" s="83"/>
      <c r="BD117" s="107"/>
      <c r="BE117" s="83">
        <v>0</v>
      </c>
      <c r="BF117" s="38" t="s">
        <v>615</v>
      </c>
      <c r="BG117" s="83" t="s">
        <v>2033</v>
      </c>
      <c r="BH117" s="113" t="s">
        <v>2254</v>
      </c>
      <c r="BI117" s="38" t="s">
        <v>112</v>
      </c>
      <c r="BJ117" s="84">
        <v>45918</v>
      </c>
      <c r="BK117" s="83" t="s">
        <v>126</v>
      </c>
      <c r="BL117" s="38"/>
      <c r="BM117" s="114"/>
      <c r="BN117" s="115" t="s">
        <v>112</v>
      </c>
      <c r="BO117" s="83" t="s">
        <v>243</v>
      </c>
      <c r="BP117" s="83"/>
      <c r="BQ117" s="116" t="s">
        <v>112</v>
      </c>
      <c r="BR117" s="117"/>
    </row>
    <row r="118" spans="1:70" s="112" customFormat="1" ht="15" customHeight="1" x14ac:dyDescent="0.3">
      <c r="A118" s="83">
        <v>114</v>
      </c>
      <c r="B118" s="38" t="s">
        <v>261</v>
      </c>
      <c r="C118" s="38" t="s">
        <v>262</v>
      </c>
      <c r="D118" s="38" t="s">
        <v>247</v>
      </c>
      <c r="E118" s="38" t="s">
        <v>246</v>
      </c>
      <c r="F118" s="38" t="s">
        <v>246</v>
      </c>
      <c r="G118" s="83" t="s">
        <v>244</v>
      </c>
      <c r="H118" s="38" t="s">
        <v>245</v>
      </c>
      <c r="I118" s="83">
        <v>798</v>
      </c>
      <c r="J118" s="38" t="s">
        <v>352</v>
      </c>
      <c r="K118" s="83">
        <v>798</v>
      </c>
      <c r="L118" s="83" t="s">
        <v>264</v>
      </c>
      <c r="M118" s="38" t="s">
        <v>265</v>
      </c>
      <c r="N118" s="83">
        <v>892</v>
      </c>
      <c r="O118" s="83" t="s">
        <v>617</v>
      </c>
      <c r="P118" s="83">
        <v>1085</v>
      </c>
      <c r="Q118" s="38" t="s">
        <v>618</v>
      </c>
      <c r="R118" s="38" t="s">
        <v>596</v>
      </c>
      <c r="S118" s="83" t="s">
        <v>619</v>
      </c>
      <c r="T118" s="83" t="s">
        <v>619</v>
      </c>
      <c r="U118" s="83" t="s">
        <v>279</v>
      </c>
      <c r="V118" s="83" t="s">
        <v>271</v>
      </c>
      <c r="W118" s="83">
        <v>541</v>
      </c>
      <c r="X118" s="38" t="s">
        <v>294</v>
      </c>
      <c r="Y118" s="83">
        <v>348760652</v>
      </c>
      <c r="Z118" s="38" t="s">
        <v>620</v>
      </c>
      <c r="AA118" s="107" t="s">
        <v>1425</v>
      </c>
      <c r="AB118" s="83">
        <v>83704</v>
      </c>
      <c r="AC118" s="107" t="s">
        <v>1145</v>
      </c>
      <c r="AD118" s="83">
        <v>24</v>
      </c>
      <c r="AE118" s="83" t="s">
        <v>749</v>
      </c>
      <c r="AF118" s="83" t="s">
        <v>1426</v>
      </c>
      <c r="AG118" s="107" t="s">
        <v>1427</v>
      </c>
      <c r="AH118" s="83" t="s">
        <v>1148</v>
      </c>
      <c r="AI118" s="107" t="s">
        <v>1428</v>
      </c>
      <c r="AJ118" s="83">
        <v>5478</v>
      </c>
      <c r="AK118" s="83">
        <v>4450</v>
      </c>
      <c r="AL118" s="107" t="s">
        <v>1143</v>
      </c>
      <c r="AM118" s="83">
        <v>72969.259999999995</v>
      </c>
      <c r="AN118" s="111">
        <v>23861.85</v>
      </c>
      <c r="AO118" s="111">
        <v>96831.11</v>
      </c>
      <c r="AP118" s="111">
        <v>10734.74</v>
      </c>
      <c r="AQ118" s="111">
        <v>262.14999999999998</v>
      </c>
      <c r="AR118" s="111">
        <v>10996.89</v>
      </c>
      <c r="AS118" s="111">
        <v>10734.74</v>
      </c>
      <c r="AT118" s="111">
        <v>262.14999999999998</v>
      </c>
      <c r="AU118" s="111">
        <v>10996.89</v>
      </c>
      <c r="AV118" s="83">
        <v>35</v>
      </c>
      <c r="AW118" s="83">
        <v>398</v>
      </c>
      <c r="AX118" s="83" t="s">
        <v>1137</v>
      </c>
      <c r="AY118" s="107"/>
      <c r="AZ118" s="83"/>
      <c r="BA118" s="83"/>
      <c r="BB118" s="83" t="s">
        <v>1923</v>
      </c>
      <c r="BC118" s="83"/>
      <c r="BD118" s="107" t="s">
        <v>1931</v>
      </c>
      <c r="BE118" s="83">
        <v>83704</v>
      </c>
      <c r="BF118" s="38" t="s">
        <v>619</v>
      </c>
      <c r="BG118" s="83" t="s">
        <v>2034</v>
      </c>
      <c r="BH118" s="113" t="s">
        <v>2254</v>
      </c>
      <c r="BI118" s="38" t="s">
        <v>112</v>
      </c>
      <c r="BJ118" s="84">
        <v>45918</v>
      </c>
      <c r="BK118" s="83" t="s">
        <v>126</v>
      </c>
      <c r="BL118" s="38"/>
      <c r="BM118" s="114"/>
      <c r="BN118" s="115" t="s">
        <v>112</v>
      </c>
      <c r="BO118" s="83" t="s">
        <v>243</v>
      </c>
      <c r="BP118" s="83"/>
      <c r="BQ118" s="116" t="s">
        <v>112</v>
      </c>
      <c r="BR118" s="117"/>
    </row>
    <row r="119" spans="1:70" s="112" customFormat="1" ht="15" customHeight="1" x14ac:dyDescent="0.3">
      <c r="A119" s="83">
        <v>115</v>
      </c>
      <c r="B119" s="38" t="s">
        <v>261</v>
      </c>
      <c r="C119" s="38" t="s">
        <v>262</v>
      </c>
      <c r="D119" s="38" t="s">
        <v>247</v>
      </c>
      <c r="E119" s="38" t="s">
        <v>246</v>
      </c>
      <c r="F119" s="38" t="s">
        <v>246</v>
      </c>
      <c r="G119" s="83" t="s">
        <v>244</v>
      </c>
      <c r="H119" s="38" t="s">
        <v>245</v>
      </c>
      <c r="I119" s="83">
        <v>1155</v>
      </c>
      <c r="J119" s="38" t="s">
        <v>347</v>
      </c>
      <c r="K119" s="83">
        <v>1155</v>
      </c>
      <c r="L119" s="83" t="s">
        <v>264</v>
      </c>
      <c r="M119" s="38" t="s">
        <v>265</v>
      </c>
      <c r="N119" s="83">
        <v>2222</v>
      </c>
      <c r="O119" s="83" t="s">
        <v>348</v>
      </c>
      <c r="P119" s="83">
        <v>507708</v>
      </c>
      <c r="Q119" s="38" t="s">
        <v>621</v>
      </c>
      <c r="R119" s="38" t="s">
        <v>596</v>
      </c>
      <c r="S119" s="83" t="s">
        <v>622</v>
      </c>
      <c r="T119" s="83" t="s">
        <v>622</v>
      </c>
      <c r="U119" s="83" t="s">
        <v>286</v>
      </c>
      <c r="V119" s="83" t="s">
        <v>271</v>
      </c>
      <c r="W119" s="83">
        <v>541</v>
      </c>
      <c r="X119" s="38" t="s">
        <v>623</v>
      </c>
      <c r="Y119" s="83">
        <v>349082779</v>
      </c>
      <c r="Z119" s="38" t="s">
        <v>624</v>
      </c>
      <c r="AA119" s="107" t="s">
        <v>1191</v>
      </c>
      <c r="AB119" s="83">
        <v>33602</v>
      </c>
      <c r="AC119" s="107" t="s">
        <v>1168</v>
      </c>
      <c r="AD119" s="83">
        <v>24</v>
      </c>
      <c r="AE119" s="83" t="s">
        <v>303</v>
      </c>
      <c r="AF119" s="83" t="s">
        <v>1429</v>
      </c>
      <c r="AG119" s="107" t="s">
        <v>1430</v>
      </c>
      <c r="AH119" s="83" t="s">
        <v>1372</v>
      </c>
      <c r="AI119" s="107" t="s">
        <v>1431</v>
      </c>
      <c r="AJ119" s="83">
        <v>1464</v>
      </c>
      <c r="AK119" s="83">
        <v>1800</v>
      </c>
      <c r="AL119" s="107" t="s">
        <v>1432</v>
      </c>
      <c r="AM119" s="83">
        <v>20409.599999999999</v>
      </c>
      <c r="AN119" s="111">
        <v>8054.4</v>
      </c>
      <c r="AO119" s="111">
        <v>28464</v>
      </c>
      <c r="AP119" s="111">
        <v>13192.4</v>
      </c>
      <c r="AQ119" s="111">
        <v>1207.5999999999999</v>
      </c>
      <c r="AR119" s="111">
        <v>14400</v>
      </c>
      <c r="AS119" s="111">
        <v>13192.4</v>
      </c>
      <c r="AT119" s="111">
        <v>1207.5999999999999</v>
      </c>
      <c r="AU119" s="111">
        <v>14400</v>
      </c>
      <c r="AV119" s="83">
        <v>35</v>
      </c>
      <c r="AW119" s="83">
        <v>550</v>
      </c>
      <c r="AX119" s="83" t="s">
        <v>1137</v>
      </c>
      <c r="AY119" s="107"/>
      <c r="AZ119" s="83"/>
      <c r="BA119" s="83"/>
      <c r="BB119" s="83" t="s">
        <v>1923</v>
      </c>
      <c r="BC119" s="83"/>
      <c r="BD119" s="107" t="s">
        <v>1931</v>
      </c>
      <c r="BE119" s="83">
        <v>33602</v>
      </c>
      <c r="BF119" s="38" t="s">
        <v>622</v>
      </c>
      <c r="BG119" s="83" t="s">
        <v>2035</v>
      </c>
      <c r="BH119" s="113" t="s">
        <v>2254</v>
      </c>
      <c r="BI119" s="38" t="s">
        <v>112</v>
      </c>
      <c r="BJ119" s="84">
        <v>45919</v>
      </c>
      <c r="BK119" s="83" t="s">
        <v>126</v>
      </c>
      <c r="BL119" s="38"/>
      <c r="BM119" s="114"/>
      <c r="BN119" s="115" t="s">
        <v>112</v>
      </c>
      <c r="BO119" s="83" t="s">
        <v>243</v>
      </c>
      <c r="BP119" s="83"/>
      <c r="BQ119" s="116" t="s">
        <v>112</v>
      </c>
      <c r="BR119" s="117"/>
    </row>
    <row r="120" spans="1:70" s="112" customFormat="1" ht="15" customHeight="1" x14ac:dyDescent="0.3">
      <c r="A120" s="83">
        <v>116</v>
      </c>
      <c r="B120" s="38" t="s">
        <v>261</v>
      </c>
      <c r="C120" s="38" t="s">
        <v>262</v>
      </c>
      <c r="D120" s="38" t="s">
        <v>247</v>
      </c>
      <c r="E120" s="38" t="s">
        <v>246</v>
      </c>
      <c r="F120" s="38" t="s">
        <v>246</v>
      </c>
      <c r="G120" s="83" t="s">
        <v>244</v>
      </c>
      <c r="H120" s="38" t="s">
        <v>245</v>
      </c>
      <c r="I120" s="83">
        <v>2686</v>
      </c>
      <c r="J120" s="38" t="s">
        <v>411</v>
      </c>
      <c r="K120" s="83">
        <v>2686</v>
      </c>
      <c r="L120" s="83" t="s">
        <v>264</v>
      </c>
      <c r="M120" s="38" t="s">
        <v>265</v>
      </c>
      <c r="N120" s="83">
        <v>3669</v>
      </c>
      <c r="O120" s="83" t="s">
        <v>412</v>
      </c>
      <c r="P120" s="83">
        <v>4312</v>
      </c>
      <c r="Q120" s="38" t="s">
        <v>413</v>
      </c>
      <c r="R120" s="38" t="s">
        <v>596</v>
      </c>
      <c r="S120" s="83" t="s">
        <v>625</v>
      </c>
      <c r="T120" s="83" t="s">
        <v>625</v>
      </c>
      <c r="U120" s="83" t="s">
        <v>626</v>
      </c>
      <c r="V120" s="83" t="s">
        <v>271</v>
      </c>
      <c r="W120" s="83">
        <v>541</v>
      </c>
      <c r="X120" s="38" t="s">
        <v>623</v>
      </c>
      <c r="Y120" s="83">
        <v>349326527</v>
      </c>
      <c r="Z120" s="38" t="s">
        <v>627</v>
      </c>
      <c r="AA120" s="107" t="s">
        <v>1433</v>
      </c>
      <c r="AB120" s="83">
        <v>41952</v>
      </c>
      <c r="AC120" s="107" t="s">
        <v>1132</v>
      </c>
      <c r="AD120" s="83">
        <v>24</v>
      </c>
      <c r="AE120" s="83" t="s">
        <v>303</v>
      </c>
      <c r="AF120" s="83" t="s">
        <v>1434</v>
      </c>
      <c r="AG120" s="107" t="s">
        <v>1435</v>
      </c>
      <c r="AH120" s="83" t="s">
        <v>1372</v>
      </c>
      <c r="AI120" s="107" t="s">
        <v>1299</v>
      </c>
      <c r="AJ120" s="83">
        <v>2549</v>
      </c>
      <c r="AK120" s="83">
        <v>2250</v>
      </c>
      <c r="AL120" s="107" t="s">
        <v>1436</v>
      </c>
      <c r="AM120" s="83">
        <v>16569.419999999998</v>
      </c>
      <c r="AN120" s="111">
        <v>8480.58</v>
      </c>
      <c r="AO120" s="111">
        <v>25050</v>
      </c>
      <c r="AP120" s="111">
        <v>25382.58</v>
      </c>
      <c r="AQ120" s="111">
        <v>3866.42</v>
      </c>
      <c r="AR120" s="111">
        <v>29249</v>
      </c>
      <c r="AS120" s="111">
        <v>25382.58</v>
      </c>
      <c r="AT120" s="111">
        <v>3866.42</v>
      </c>
      <c r="AU120" s="111">
        <v>29249</v>
      </c>
      <c r="AV120" s="83">
        <v>35</v>
      </c>
      <c r="AW120" s="83">
        <v>677</v>
      </c>
      <c r="AX120" s="83" t="s">
        <v>1137</v>
      </c>
      <c r="AY120" s="107"/>
      <c r="AZ120" s="83"/>
      <c r="BA120" s="83"/>
      <c r="BB120" s="83" t="s">
        <v>1923</v>
      </c>
      <c r="BC120" s="83"/>
      <c r="BD120" s="107" t="s">
        <v>1931</v>
      </c>
      <c r="BE120" s="83">
        <v>41952</v>
      </c>
      <c r="BF120" s="38" t="s">
        <v>625</v>
      </c>
      <c r="BG120" s="83" t="s">
        <v>2036</v>
      </c>
      <c r="BH120" s="113" t="s">
        <v>2254</v>
      </c>
      <c r="BI120" s="38" t="s">
        <v>112</v>
      </c>
      <c r="BJ120" s="84">
        <v>45919</v>
      </c>
      <c r="BK120" s="83" t="s">
        <v>126</v>
      </c>
      <c r="BL120" s="38"/>
      <c r="BM120" s="114"/>
      <c r="BN120" s="115" t="s">
        <v>112</v>
      </c>
      <c r="BO120" s="83" t="s">
        <v>243</v>
      </c>
      <c r="BP120" s="83"/>
      <c r="BQ120" s="116" t="s">
        <v>112</v>
      </c>
      <c r="BR120" s="117"/>
    </row>
    <row r="121" spans="1:70" s="112" customFormat="1" ht="15" customHeight="1" x14ac:dyDescent="0.3">
      <c r="A121" s="83">
        <v>117</v>
      </c>
      <c r="B121" s="38" t="s">
        <v>261</v>
      </c>
      <c r="C121" s="38" t="s">
        <v>262</v>
      </c>
      <c r="D121" s="38" t="s">
        <v>247</v>
      </c>
      <c r="E121" s="38" t="s">
        <v>246</v>
      </c>
      <c r="F121" s="38" t="s">
        <v>246</v>
      </c>
      <c r="G121" s="83" t="s">
        <v>244</v>
      </c>
      <c r="H121" s="38" t="s">
        <v>245</v>
      </c>
      <c r="I121" s="83">
        <v>2686</v>
      </c>
      <c r="J121" s="38" t="s">
        <v>411</v>
      </c>
      <c r="K121" s="83">
        <v>2686</v>
      </c>
      <c r="L121" s="83" t="s">
        <v>264</v>
      </c>
      <c r="M121" s="38" t="s">
        <v>265</v>
      </c>
      <c r="N121" s="83">
        <v>3669</v>
      </c>
      <c r="O121" s="83" t="s">
        <v>412</v>
      </c>
      <c r="P121" s="83">
        <v>4312</v>
      </c>
      <c r="Q121" s="38" t="s">
        <v>413</v>
      </c>
      <c r="R121" s="38" t="s">
        <v>596</v>
      </c>
      <c r="S121" s="83" t="s">
        <v>628</v>
      </c>
      <c r="T121" s="83" t="s">
        <v>628</v>
      </c>
      <c r="U121" s="83" t="s">
        <v>626</v>
      </c>
      <c r="V121" s="83" t="s">
        <v>271</v>
      </c>
      <c r="W121" s="83">
        <v>541</v>
      </c>
      <c r="X121" s="38" t="s">
        <v>629</v>
      </c>
      <c r="Y121" s="83">
        <v>349463905</v>
      </c>
      <c r="Z121" s="38" t="s">
        <v>630</v>
      </c>
      <c r="AA121" s="107" t="s">
        <v>1437</v>
      </c>
      <c r="AB121" s="83">
        <v>62828</v>
      </c>
      <c r="AC121" s="107" t="s">
        <v>1132</v>
      </c>
      <c r="AD121" s="83">
        <v>24</v>
      </c>
      <c r="AE121" s="83" t="s">
        <v>1160</v>
      </c>
      <c r="AF121" s="83" t="s">
        <v>1438</v>
      </c>
      <c r="AG121" s="107" t="s">
        <v>1305</v>
      </c>
      <c r="AH121" s="83" t="s">
        <v>1236</v>
      </c>
      <c r="AI121" s="107" t="s">
        <v>1299</v>
      </c>
      <c r="AJ121" s="83">
        <v>2707</v>
      </c>
      <c r="AK121" s="83">
        <v>3400</v>
      </c>
      <c r="AL121" s="107" t="s">
        <v>1439</v>
      </c>
      <c r="AM121" s="83">
        <v>56998.69</v>
      </c>
      <c r="AN121" s="111">
        <v>18008.310000000001</v>
      </c>
      <c r="AO121" s="111">
        <v>75007</v>
      </c>
      <c r="AP121" s="111">
        <v>5829.31</v>
      </c>
      <c r="AQ121" s="111">
        <v>70.69</v>
      </c>
      <c r="AR121" s="111">
        <v>5900</v>
      </c>
      <c r="AS121" s="111">
        <v>5829.31</v>
      </c>
      <c r="AT121" s="111">
        <v>70.69</v>
      </c>
      <c r="AU121" s="111">
        <v>5900</v>
      </c>
      <c r="AV121" s="83">
        <v>35</v>
      </c>
      <c r="AW121" s="83">
        <v>341</v>
      </c>
      <c r="AX121" s="83" t="s">
        <v>1137</v>
      </c>
      <c r="AY121" s="107"/>
      <c r="AZ121" s="83"/>
      <c r="BA121" s="83"/>
      <c r="BB121" s="83" t="s">
        <v>1923</v>
      </c>
      <c r="BC121" s="83"/>
      <c r="BD121" s="107" t="s">
        <v>1931</v>
      </c>
      <c r="BE121" s="83">
        <v>62828</v>
      </c>
      <c r="BF121" s="38" t="s">
        <v>628</v>
      </c>
      <c r="BG121" s="83" t="s">
        <v>2037</v>
      </c>
      <c r="BH121" s="113" t="s">
        <v>2254</v>
      </c>
      <c r="BI121" s="38" t="s">
        <v>112</v>
      </c>
      <c r="BJ121" s="84">
        <v>45919</v>
      </c>
      <c r="BK121" s="83" t="s">
        <v>126</v>
      </c>
      <c r="BL121" s="38"/>
      <c r="BM121" s="114"/>
      <c r="BN121" s="115" t="s">
        <v>112</v>
      </c>
      <c r="BO121" s="83" t="s">
        <v>243</v>
      </c>
      <c r="BP121" s="83"/>
      <c r="BQ121" s="116" t="s">
        <v>112</v>
      </c>
      <c r="BR121" s="117"/>
    </row>
    <row r="122" spans="1:70" s="112" customFormat="1" ht="15" customHeight="1" x14ac:dyDescent="0.3">
      <c r="A122" s="83">
        <v>118</v>
      </c>
      <c r="B122" s="38" t="s">
        <v>261</v>
      </c>
      <c r="C122" s="38" t="s">
        <v>262</v>
      </c>
      <c r="D122" s="38" t="s">
        <v>247</v>
      </c>
      <c r="E122" s="38" t="s">
        <v>246</v>
      </c>
      <c r="F122" s="38" t="s">
        <v>246</v>
      </c>
      <c r="G122" s="83" t="s">
        <v>244</v>
      </c>
      <c r="H122" s="38" t="s">
        <v>245</v>
      </c>
      <c r="I122" s="83">
        <v>4166</v>
      </c>
      <c r="J122" s="38" t="s">
        <v>607</v>
      </c>
      <c r="K122" s="83">
        <v>4166</v>
      </c>
      <c r="L122" s="83" t="s">
        <v>264</v>
      </c>
      <c r="M122" s="38" t="s">
        <v>265</v>
      </c>
      <c r="N122" s="83">
        <v>8722</v>
      </c>
      <c r="O122" s="83" t="s">
        <v>631</v>
      </c>
      <c r="P122" s="83">
        <v>10759</v>
      </c>
      <c r="Q122" s="38" t="s">
        <v>413</v>
      </c>
      <c r="R122" s="38" t="s">
        <v>596</v>
      </c>
      <c r="S122" s="83" t="s">
        <v>632</v>
      </c>
      <c r="T122" s="83" t="s">
        <v>632</v>
      </c>
      <c r="U122" s="83" t="s">
        <v>279</v>
      </c>
      <c r="V122" s="83" t="s">
        <v>271</v>
      </c>
      <c r="W122" s="83">
        <v>541</v>
      </c>
      <c r="X122" s="38" t="s">
        <v>294</v>
      </c>
      <c r="Y122" s="83">
        <v>349703962</v>
      </c>
      <c r="Z122" s="38" t="s">
        <v>633</v>
      </c>
      <c r="AA122" s="107" t="s">
        <v>1440</v>
      </c>
      <c r="AB122" s="83">
        <v>68047</v>
      </c>
      <c r="AC122" s="107" t="s">
        <v>1168</v>
      </c>
      <c r="AD122" s="83">
        <v>24</v>
      </c>
      <c r="AE122" s="83" t="s">
        <v>1206</v>
      </c>
      <c r="AF122" s="83" t="s">
        <v>1441</v>
      </c>
      <c r="AG122" s="107" t="s">
        <v>1442</v>
      </c>
      <c r="AH122" s="83" t="s">
        <v>1236</v>
      </c>
      <c r="AI122" s="107" t="s">
        <v>1443</v>
      </c>
      <c r="AJ122" s="83">
        <v>3495</v>
      </c>
      <c r="AK122" s="83">
        <v>3650</v>
      </c>
      <c r="AL122" s="107" t="s">
        <v>1444</v>
      </c>
      <c r="AM122" s="83">
        <v>4107.97</v>
      </c>
      <c r="AN122" s="111">
        <v>3707.61</v>
      </c>
      <c r="AO122" s="111">
        <v>7815.58</v>
      </c>
      <c r="AP122" s="111">
        <v>63939.03</v>
      </c>
      <c r="AQ122" s="111">
        <v>15690.39</v>
      </c>
      <c r="AR122" s="111">
        <v>79629.42</v>
      </c>
      <c r="AS122" s="111">
        <v>63939.03</v>
      </c>
      <c r="AT122" s="111">
        <v>15690.39</v>
      </c>
      <c r="AU122" s="111">
        <v>79629.42</v>
      </c>
      <c r="AV122" s="83">
        <v>33</v>
      </c>
      <c r="AW122" s="83">
        <v>916</v>
      </c>
      <c r="AX122" s="83" t="s">
        <v>1137</v>
      </c>
      <c r="AY122" s="107"/>
      <c r="AZ122" s="83"/>
      <c r="BA122" s="83"/>
      <c r="BB122" s="83" t="s">
        <v>1923</v>
      </c>
      <c r="BC122" s="83"/>
      <c r="BD122" s="107" t="s">
        <v>1929</v>
      </c>
      <c r="BE122" s="83">
        <v>68047</v>
      </c>
      <c r="BF122" s="38" t="s">
        <v>632</v>
      </c>
      <c r="BG122" s="83" t="s">
        <v>2038</v>
      </c>
      <c r="BH122" s="113" t="s">
        <v>2254</v>
      </c>
      <c r="BI122" s="38" t="s">
        <v>112</v>
      </c>
      <c r="BJ122" s="84">
        <v>45919</v>
      </c>
      <c r="BK122" s="83" t="s">
        <v>126</v>
      </c>
      <c r="BL122" s="38"/>
      <c r="BM122" s="114"/>
      <c r="BN122" s="115" t="s">
        <v>112</v>
      </c>
      <c r="BO122" s="83" t="s">
        <v>243</v>
      </c>
      <c r="BP122" s="83"/>
      <c r="BQ122" s="116" t="s">
        <v>112</v>
      </c>
      <c r="BR122" s="117"/>
    </row>
    <row r="123" spans="1:70" s="112" customFormat="1" ht="15" customHeight="1" x14ac:dyDescent="0.3">
      <c r="A123" s="83">
        <v>119</v>
      </c>
      <c r="B123" s="38" t="s">
        <v>261</v>
      </c>
      <c r="C123" s="38" t="s">
        <v>262</v>
      </c>
      <c r="D123" s="38" t="s">
        <v>247</v>
      </c>
      <c r="E123" s="38" t="s">
        <v>246</v>
      </c>
      <c r="F123" s="38" t="s">
        <v>246</v>
      </c>
      <c r="G123" s="83" t="s">
        <v>244</v>
      </c>
      <c r="H123" s="38" t="s">
        <v>245</v>
      </c>
      <c r="I123" s="83">
        <v>1157</v>
      </c>
      <c r="J123" s="38" t="s">
        <v>396</v>
      </c>
      <c r="K123" s="83">
        <v>1157</v>
      </c>
      <c r="L123" s="83" t="s">
        <v>264</v>
      </c>
      <c r="M123" s="38" t="s">
        <v>265</v>
      </c>
      <c r="N123" s="83">
        <v>7829</v>
      </c>
      <c r="O123" s="83" t="s">
        <v>497</v>
      </c>
      <c r="P123" s="83">
        <v>9532</v>
      </c>
      <c r="Q123" s="38" t="s">
        <v>498</v>
      </c>
      <c r="R123" s="38" t="s">
        <v>596</v>
      </c>
      <c r="S123" s="83" t="s">
        <v>634</v>
      </c>
      <c r="T123" s="83" t="s">
        <v>634</v>
      </c>
      <c r="U123" s="83" t="s">
        <v>279</v>
      </c>
      <c r="V123" s="83" t="s">
        <v>271</v>
      </c>
      <c r="W123" s="83">
        <v>541</v>
      </c>
      <c r="X123" s="38" t="s">
        <v>294</v>
      </c>
      <c r="Y123" s="83">
        <v>350037923</v>
      </c>
      <c r="Z123" s="38" t="s">
        <v>635</v>
      </c>
      <c r="AA123" s="107" t="s">
        <v>1445</v>
      </c>
      <c r="AB123" s="83">
        <v>62828</v>
      </c>
      <c r="AC123" s="107" t="s">
        <v>1132</v>
      </c>
      <c r="AD123" s="83">
        <v>24</v>
      </c>
      <c r="AE123" s="83" t="s">
        <v>749</v>
      </c>
      <c r="AF123" s="83" t="s">
        <v>1446</v>
      </c>
      <c r="AG123" s="107" t="s">
        <v>1302</v>
      </c>
      <c r="AH123" s="83" t="s">
        <v>1148</v>
      </c>
      <c r="AI123" s="107" t="s">
        <v>1447</v>
      </c>
      <c r="AJ123" s="83">
        <v>2960</v>
      </c>
      <c r="AK123" s="83">
        <v>3400</v>
      </c>
      <c r="AL123" s="107" t="s">
        <v>1448</v>
      </c>
      <c r="AM123" s="83">
        <v>56028</v>
      </c>
      <c r="AN123" s="111">
        <v>18332</v>
      </c>
      <c r="AO123" s="111">
        <v>74360</v>
      </c>
      <c r="AP123" s="111">
        <v>6800</v>
      </c>
      <c r="AQ123" s="111">
        <v>0</v>
      </c>
      <c r="AR123" s="111">
        <v>6800</v>
      </c>
      <c r="AS123" s="111">
        <v>6800</v>
      </c>
      <c r="AT123" s="111">
        <v>0</v>
      </c>
      <c r="AU123" s="111">
        <v>6800</v>
      </c>
      <c r="AV123" s="83">
        <v>35</v>
      </c>
      <c r="AW123" s="83">
        <v>271</v>
      </c>
      <c r="AX123" s="83" t="s">
        <v>1137</v>
      </c>
      <c r="AY123" s="107"/>
      <c r="AZ123" s="83"/>
      <c r="BA123" s="83"/>
      <c r="BB123" s="83" t="s">
        <v>1923</v>
      </c>
      <c r="BC123" s="83"/>
      <c r="BD123" s="107"/>
      <c r="BE123" s="83">
        <v>0</v>
      </c>
      <c r="BF123" s="38" t="s">
        <v>634</v>
      </c>
      <c r="BG123" s="83" t="s">
        <v>2039</v>
      </c>
      <c r="BH123" s="113" t="s">
        <v>2254</v>
      </c>
      <c r="BI123" s="38" t="s">
        <v>110</v>
      </c>
      <c r="BJ123" s="84">
        <v>45918</v>
      </c>
      <c r="BK123" s="83"/>
      <c r="BL123" s="38" t="s">
        <v>114</v>
      </c>
      <c r="BM123" s="114" t="s">
        <v>119</v>
      </c>
      <c r="BN123" s="115" t="s">
        <v>199</v>
      </c>
      <c r="BO123" s="83" t="s">
        <v>241</v>
      </c>
      <c r="BP123" s="83">
        <v>6800</v>
      </c>
      <c r="BQ123" s="116" t="s">
        <v>201</v>
      </c>
      <c r="BR123" s="129" t="s">
        <v>2288</v>
      </c>
    </row>
    <row r="124" spans="1:70" s="112" customFormat="1" ht="15" customHeight="1" x14ac:dyDescent="0.3">
      <c r="A124" s="83">
        <v>120</v>
      </c>
      <c r="B124" s="38" t="s">
        <v>261</v>
      </c>
      <c r="C124" s="38" t="s">
        <v>262</v>
      </c>
      <c r="D124" s="38" t="s">
        <v>247</v>
      </c>
      <c r="E124" s="38" t="s">
        <v>246</v>
      </c>
      <c r="F124" s="38" t="s">
        <v>246</v>
      </c>
      <c r="G124" s="83" t="s">
        <v>244</v>
      </c>
      <c r="H124" s="38" t="s">
        <v>245</v>
      </c>
      <c r="I124" s="83">
        <v>1157</v>
      </c>
      <c r="J124" s="38" t="s">
        <v>396</v>
      </c>
      <c r="K124" s="83">
        <v>1157</v>
      </c>
      <c r="L124" s="83" t="s">
        <v>264</v>
      </c>
      <c r="M124" s="38" t="s">
        <v>265</v>
      </c>
      <c r="N124" s="83">
        <v>7829</v>
      </c>
      <c r="O124" s="83" t="s">
        <v>497</v>
      </c>
      <c r="P124" s="83">
        <v>9532</v>
      </c>
      <c r="Q124" s="38" t="s">
        <v>498</v>
      </c>
      <c r="R124" s="38" t="s">
        <v>596</v>
      </c>
      <c r="S124" s="83" t="s">
        <v>636</v>
      </c>
      <c r="T124" s="83" t="s">
        <v>636</v>
      </c>
      <c r="U124" s="83" t="s">
        <v>279</v>
      </c>
      <c r="V124" s="83" t="s">
        <v>271</v>
      </c>
      <c r="W124" s="83">
        <v>541</v>
      </c>
      <c r="X124" s="38" t="s">
        <v>637</v>
      </c>
      <c r="Y124" s="83">
        <v>350481148</v>
      </c>
      <c r="Z124" s="38" t="s">
        <v>638</v>
      </c>
      <c r="AA124" s="107" t="s">
        <v>1449</v>
      </c>
      <c r="AB124" s="83">
        <v>73266</v>
      </c>
      <c r="AC124" s="107" t="s">
        <v>1132</v>
      </c>
      <c r="AD124" s="83">
        <v>24</v>
      </c>
      <c r="AE124" s="83" t="s">
        <v>383</v>
      </c>
      <c r="AF124" s="83" t="s">
        <v>1450</v>
      </c>
      <c r="AG124" s="107" t="s">
        <v>1302</v>
      </c>
      <c r="AH124" s="83" t="s">
        <v>1148</v>
      </c>
      <c r="AI124" s="107" t="s">
        <v>1451</v>
      </c>
      <c r="AJ124" s="83">
        <v>4722</v>
      </c>
      <c r="AK124" s="83">
        <v>3950</v>
      </c>
      <c r="AL124" s="107" t="s">
        <v>1452</v>
      </c>
      <c r="AM124" s="83">
        <v>47791.55</v>
      </c>
      <c r="AN124" s="111">
        <v>20150.650000000001</v>
      </c>
      <c r="AO124" s="111">
        <v>67942.2</v>
      </c>
      <c r="AP124" s="111">
        <v>25474.45</v>
      </c>
      <c r="AQ124" s="111">
        <v>2155.35</v>
      </c>
      <c r="AR124" s="111">
        <v>27629.8</v>
      </c>
      <c r="AS124" s="111">
        <v>25474.45</v>
      </c>
      <c r="AT124" s="111">
        <v>2155.35</v>
      </c>
      <c r="AU124" s="111">
        <v>27629.8</v>
      </c>
      <c r="AV124" s="83">
        <v>30</v>
      </c>
      <c r="AW124" s="83">
        <v>362</v>
      </c>
      <c r="AX124" s="83" t="s">
        <v>1137</v>
      </c>
      <c r="AY124" s="107"/>
      <c r="AZ124" s="83"/>
      <c r="BA124" s="83"/>
      <c r="BB124" s="83" t="s">
        <v>1923</v>
      </c>
      <c r="BC124" s="83"/>
      <c r="BD124" s="107" t="s">
        <v>1932</v>
      </c>
      <c r="BE124" s="83">
        <v>73266</v>
      </c>
      <c r="BF124" s="38" t="s">
        <v>636</v>
      </c>
      <c r="BG124" s="83" t="s">
        <v>2040</v>
      </c>
      <c r="BH124" s="113" t="s">
        <v>2254</v>
      </c>
      <c r="BI124" s="38" t="s">
        <v>110</v>
      </c>
      <c r="BJ124" s="84">
        <v>45919</v>
      </c>
      <c r="BK124" s="83"/>
      <c r="BL124" s="38" t="s">
        <v>114</v>
      </c>
      <c r="BM124" s="114" t="s">
        <v>119</v>
      </c>
      <c r="BN124" s="115" t="s">
        <v>199</v>
      </c>
      <c r="BO124" s="83" t="s">
        <v>241</v>
      </c>
      <c r="BP124" s="83">
        <v>27650</v>
      </c>
      <c r="BQ124" s="116" t="s">
        <v>201</v>
      </c>
      <c r="BR124" s="129" t="s">
        <v>2291</v>
      </c>
    </row>
    <row r="125" spans="1:70" s="112" customFormat="1" ht="15" customHeight="1" x14ac:dyDescent="0.3">
      <c r="A125" s="83">
        <v>121</v>
      </c>
      <c r="B125" s="38" t="s">
        <v>261</v>
      </c>
      <c r="C125" s="38" t="s">
        <v>262</v>
      </c>
      <c r="D125" s="38" t="s">
        <v>247</v>
      </c>
      <c r="E125" s="38" t="s">
        <v>246</v>
      </c>
      <c r="F125" s="38" t="s">
        <v>246</v>
      </c>
      <c r="G125" s="83" t="s">
        <v>244</v>
      </c>
      <c r="H125" s="38" t="s">
        <v>245</v>
      </c>
      <c r="I125" s="83">
        <v>798</v>
      </c>
      <c r="J125" s="38" t="s">
        <v>352</v>
      </c>
      <c r="K125" s="83">
        <v>798</v>
      </c>
      <c r="L125" s="83" t="s">
        <v>264</v>
      </c>
      <c r="M125" s="38" t="s">
        <v>265</v>
      </c>
      <c r="N125" s="83">
        <v>5679</v>
      </c>
      <c r="O125" s="83" t="s">
        <v>613</v>
      </c>
      <c r="P125" s="83">
        <v>6739</v>
      </c>
      <c r="Q125" s="38" t="s">
        <v>614</v>
      </c>
      <c r="R125" s="38" t="s">
        <v>596</v>
      </c>
      <c r="S125" s="83" t="s">
        <v>639</v>
      </c>
      <c r="T125" s="83" t="s">
        <v>639</v>
      </c>
      <c r="U125" s="83" t="s">
        <v>279</v>
      </c>
      <c r="V125" s="83" t="s">
        <v>271</v>
      </c>
      <c r="W125" s="83">
        <v>541</v>
      </c>
      <c r="X125" s="38" t="s">
        <v>637</v>
      </c>
      <c r="Y125" s="83">
        <v>350487629</v>
      </c>
      <c r="Z125" s="38" t="s">
        <v>640</v>
      </c>
      <c r="AA125" s="107" t="s">
        <v>1453</v>
      </c>
      <c r="AB125" s="83">
        <v>41952</v>
      </c>
      <c r="AC125" s="107" t="s">
        <v>1145</v>
      </c>
      <c r="AD125" s="83">
        <v>24</v>
      </c>
      <c r="AE125" s="83" t="s">
        <v>303</v>
      </c>
      <c r="AF125" s="83" t="s">
        <v>1454</v>
      </c>
      <c r="AG125" s="107" t="s">
        <v>1455</v>
      </c>
      <c r="AH125" s="83" t="s">
        <v>1372</v>
      </c>
      <c r="AI125" s="107" t="s">
        <v>1456</v>
      </c>
      <c r="AJ125" s="83">
        <v>2859</v>
      </c>
      <c r="AK125" s="83">
        <v>2250</v>
      </c>
      <c r="AL125" s="107" t="s">
        <v>1457</v>
      </c>
      <c r="AM125" s="83">
        <v>31370.85</v>
      </c>
      <c r="AN125" s="111">
        <v>11984.15</v>
      </c>
      <c r="AO125" s="111">
        <v>43355</v>
      </c>
      <c r="AP125" s="111">
        <v>10581.15</v>
      </c>
      <c r="AQ125" s="111">
        <v>672.85</v>
      </c>
      <c r="AR125" s="111">
        <v>11254</v>
      </c>
      <c r="AS125" s="111">
        <v>10581.15</v>
      </c>
      <c r="AT125" s="111">
        <v>672.85</v>
      </c>
      <c r="AU125" s="111">
        <v>11254</v>
      </c>
      <c r="AV125" s="83">
        <v>31</v>
      </c>
      <c r="AW125" s="83">
        <v>335</v>
      </c>
      <c r="AX125" s="83" t="s">
        <v>1137</v>
      </c>
      <c r="AY125" s="107"/>
      <c r="AZ125" s="83"/>
      <c r="BA125" s="83"/>
      <c r="BB125" s="83" t="s">
        <v>1923</v>
      </c>
      <c r="BC125" s="83"/>
      <c r="BD125" s="107"/>
      <c r="BE125" s="83">
        <v>0</v>
      </c>
      <c r="BF125" s="38" t="s">
        <v>639</v>
      </c>
      <c r="BG125" s="83" t="s">
        <v>2041</v>
      </c>
      <c r="BH125" s="113" t="s">
        <v>2254</v>
      </c>
      <c r="BI125" s="38" t="s">
        <v>112</v>
      </c>
      <c r="BJ125" s="84">
        <v>45919</v>
      </c>
      <c r="BK125" s="83" t="s">
        <v>126</v>
      </c>
      <c r="BL125" s="38"/>
      <c r="BM125" s="114"/>
      <c r="BN125" s="115" t="s">
        <v>112</v>
      </c>
      <c r="BO125" s="83" t="s">
        <v>243</v>
      </c>
      <c r="BP125" s="83"/>
      <c r="BQ125" s="116" t="s">
        <v>112</v>
      </c>
      <c r="BR125" s="117"/>
    </row>
    <row r="126" spans="1:70" s="112" customFormat="1" ht="15" customHeight="1" x14ac:dyDescent="0.3">
      <c r="A126" s="83">
        <v>122</v>
      </c>
      <c r="B126" s="38" t="s">
        <v>261</v>
      </c>
      <c r="C126" s="38" t="s">
        <v>262</v>
      </c>
      <c r="D126" s="38" t="s">
        <v>247</v>
      </c>
      <c r="E126" s="38" t="s">
        <v>246</v>
      </c>
      <c r="F126" s="38" t="s">
        <v>246</v>
      </c>
      <c r="G126" s="83" t="s">
        <v>244</v>
      </c>
      <c r="H126" s="38" t="s">
        <v>245</v>
      </c>
      <c r="I126" s="83">
        <v>1343</v>
      </c>
      <c r="J126" s="38" t="s">
        <v>263</v>
      </c>
      <c r="K126" s="83">
        <v>1343</v>
      </c>
      <c r="L126" s="83" t="s">
        <v>264</v>
      </c>
      <c r="M126" s="38" t="s">
        <v>265</v>
      </c>
      <c r="N126" s="83">
        <v>1152</v>
      </c>
      <c r="O126" s="83" t="s">
        <v>303</v>
      </c>
      <c r="P126" s="83">
        <v>4101</v>
      </c>
      <c r="Q126" s="38" t="s">
        <v>641</v>
      </c>
      <c r="R126" s="38" t="s">
        <v>596</v>
      </c>
      <c r="S126" s="83" t="s">
        <v>642</v>
      </c>
      <c r="T126" s="83" t="s">
        <v>642</v>
      </c>
      <c r="U126" s="83" t="s">
        <v>270</v>
      </c>
      <c r="V126" s="83" t="s">
        <v>271</v>
      </c>
      <c r="W126" s="83">
        <v>541</v>
      </c>
      <c r="X126" s="38" t="s">
        <v>294</v>
      </c>
      <c r="Y126" s="83">
        <v>350570043</v>
      </c>
      <c r="Z126" s="38" t="s">
        <v>643</v>
      </c>
      <c r="AA126" s="107" t="s">
        <v>1458</v>
      </c>
      <c r="AB126" s="83">
        <v>41952</v>
      </c>
      <c r="AC126" s="107" t="s">
        <v>1132</v>
      </c>
      <c r="AD126" s="83">
        <v>24</v>
      </c>
      <c r="AE126" s="83" t="s">
        <v>303</v>
      </c>
      <c r="AF126" s="83" t="s">
        <v>1459</v>
      </c>
      <c r="AG126" s="107" t="s">
        <v>1460</v>
      </c>
      <c r="AH126" s="83" t="s">
        <v>1372</v>
      </c>
      <c r="AI126" s="107" t="s">
        <v>1461</v>
      </c>
      <c r="AJ126" s="83">
        <v>2658</v>
      </c>
      <c r="AK126" s="83">
        <v>2250</v>
      </c>
      <c r="AL126" s="107" t="s">
        <v>1462</v>
      </c>
      <c r="AM126" s="83">
        <v>20042.62</v>
      </c>
      <c r="AN126" s="111">
        <v>9617.3799999999992</v>
      </c>
      <c r="AO126" s="111">
        <v>29660</v>
      </c>
      <c r="AP126" s="111">
        <v>21909.38</v>
      </c>
      <c r="AQ126" s="111">
        <v>2838.62</v>
      </c>
      <c r="AR126" s="111">
        <v>24748</v>
      </c>
      <c r="AS126" s="111">
        <v>21909.38</v>
      </c>
      <c r="AT126" s="111">
        <v>2838.62</v>
      </c>
      <c r="AU126" s="111">
        <v>24748</v>
      </c>
      <c r="AV126" s="83">
        <v>30</v>
      </c>
      <c r="AW126" s="83">
        <v>495</v>
      </c>
      <c r="AX126" s="83" t="s">
        <v>1137</v>
      </c>
      <c r="AY126" s="107"/>
      <c r="AZ126" s="83"/>
      <c r="BA126" s="83"/>
      <c r="BB126" s="83" t="s">
        <v>1923</v>
      </c>
      <c r="BC126" s="83"/>
      <c r="BD126" s="107" t="s">
        <v>1932</v>
      </c>
      <c r="BE126" s="83">
        <v>41952</v>
      </c>
      <c r="BF126" s="38" t="s">
        <v>642</v>
      </c>
      <c r="BG126" s="83" t="s">
        <v>2042</v>
      </c>
      <c r="BH126" s="113" t="s">
        <v>2254</v>
      </c>
      <c r="BI126" s="38" t="s">
        <v>112</v>
      </c>
      <c r="BJ126" s="84">
        <v>45919</v>
      </c>
      <c r="BK126" s="83" t="s">
        <v>126</v>
      </c>
      <c r="BL126" s="38"/>
      <c r="BM126" s="114"/>
      <c r="BN126" s="115" t="s">
        <v>112</v>
      </c>
      <c r="BO126" s="83" t="s">
        <v>243</v>
      </c>
      <c r="BP126" s="83"/>
      <c r="BQ126" s="116" t="s">
        <v>112</v>
      </c>
      <c r="BR126" s="117"/>
    </row>
    <row r="127" spans="1:70" s="112" customFormat="1" ht="15" customHeight="1" x14ac:dyDescent="0.3">
      <c r="A127" s="83">
        <v>123</v>
      </c>
      <c r="B127" s="38" t="s">
        <v>261</v>
      </c>
      <c r="C127" s="38" t="s">
        <v>262</v>
      </c>
      <c r="D127" s="38" t="s">
        <v>247</v>
      </c>
      <c r="E127" s="38" t="s">
        <v>246</v>
      </c>
      <c r="F127" s="38" t="s">
        <v>246</v>
      </c>
      <c r="G127" s="83" t="s">
        <v>244</v>
      </c>
      <c r="H127" s="38" t="s">
        <v>245</v>
      </c>
      <c r="I127" s="83">
        <v>1343</v>
      </c>
      <c r="J127" s="38" t="s">
        <v>263</v>
      </c>
      <c r="K127" s="83">
        <v>1343</v>
      </c>
      <c r="L127" s="83" t="s">
        <v>264</v>
      </c>
      <c r="M127" s="38" t="s">
        <v>265</v>
      </c>
      <c r="N127" s="83">
        <v>923</v>
      </c>
      <c r="O127" s="83" t="s">
        <v>266</v>
      </c>
      <c r="P127" s="83">
        <v>1119</v>
      </c>
      <c r="Q127" s="38" t="s">
        <v>267</v>
      </c>
      <c r="R127" s="38" t="s">
        <v>596</v>
      </c>
      <c r="S127" s="83" t="s">
        <v>644</v>
      </c>
      <c r="T127" s="83" t="s">
        <v>644</v>
      </c>
      <c r="U127" s="83" t="s">
        <v>279</v>
      </c>
      <c r="V127" s="83" t="s">
        <v>271</v>
      </c>
      <c r="W127" s="83">
        <v>541</v>
      </c>
      <c r="X127" s="38" t="s">
        <v>294</v>
      </c>
      <c r="Y127" s="83">
        <v>350622468</v>
      </c>
      <c r="Z127" s="38" t="s">
        <v>645</v>
      </c>
      <c r="AA127" s="107" t="s">
        <v>1463</v>
      </c>
      <c r="AB127" s="83">
        <v>41952</v>
      </c>
      <c r="AC127" s="107" t="s">
        <v>1132</v>
      </c>
      <c r="AD127" s="83">
        <v>24</v>
      </c>
      <c r="AE127" s="83" t="s">
        <v>303</v>
      </c>
      <c r="AF127" s="83" t="s">
        <v>1464</v>
      </c>
      <c r="AG127" s="107" t="s">
        <v>1465</v>
      </c>
      <c r="AH127" s="83" t="s">
        <v>1372</v>
      </c>
      <c r="AI127" s="107" t="s">
        <v>1456</v>
      </c>
      <c r="AJ127" s="83">
        <v>2486</v>
      </c>
      <c r="AK127" s="83">
        <v>2250</v>
      </c>
      <c r="AL127" s="107" t="s">
        <v>1462</v>
      </c>
      <c r="AM127" s="83">
        <v>21842.43</v>
      </c>
      <c r="AN127" s="111">
        <v>9893.57</v>
      </c>
      <c r="AO127" s="111">
        <v>31736</v>
      </c>
      <c r="AP127" s="111">
        <v>20109.57</v>
      </c>
      <c r="AQ127" s="111">
        <v>2390.4299999999998</v>
      </c>
      <c r="AR127" s="111">
        <v>22500</v>
      </c>
      <c r="AS127" s="111">
        <v>20109.57</v>
      </c>
      <c r="AT127" s="111">
        <v>2390.4299999999998</v>
      </c>
      <c r="AU127" s="111">
        <v>22500</v>
      </c>
      <c r="AV127" s="83">
        <v>31</v>
      </c>
      <c r="AW127" s="83">
        <v>460</v>
      </c>
      <c r="AX127" s="83" t="s">
        <v>1137</v>
      </c>
      <c r="AY127" s="107"/>
      <c r="AZ127" s="83"/>
      <c r="BA127" s="83"/>
      <c r="BB127" s="83" t="s">
        <v>1923</v>
      </c>
      <c r="BC127" s="83"/>
      <c r="BD127" s="107" t="s">
        <v>1931</v>
      </c>
      <c r="BE127" s="83">
        <v>41952</v>
      </c>
      <c r="BF127" s="38" t="s">
        <v>644</v>
      </c>
      <c r="BG127" s="83" t="s">
        <v>2043</v>
      </c>
      <c r="BH127" s="113" t="s">
        <v>2254</v>
      </c>
      <c r="BI127" s="38" t="s">
        <v>112</v>
      </c>
      <c r="BJ127" s="84">
        <v>45919</v>
      </c>
      <c r="BK127" s="83" t="s">
        <v>126</v>
      </c>
      <c r="BL127" s="38"/>
      <c r="BM127" s="114"/>
      <c r="BN127" s="115" t="s">
        <v>112</v>
      </c>
      <c r="BO127" s="83" t="s">
        <v>243</v>
      </c>
      <c r="BP127" s="83"/>
      <c r="BQ127" s="116" t="s">
        <v>112</v>
      </c>
      <c r="BR127" s="117"/>
    </row>
    <row r="128" spans="1:70" s="112" customFormat="1" ht="15" customHeight="1" x14ac:dyDescent="0.3">
      <c r="A128" s="83">
        <v>124</v>
      </c>
      <c r="B128" s="38" t="s">
        <v>261</v>
      </c>
      <c r="C128" s="38" t="s">
        <v>262</v>
      </c>
      <c r="D128" s="38" t="s">
        <v>247</v>
      </c>
      <c r="E128" s="38" t="s">
        <v>246</v>
      </c>
      <c r="F128" s="38" t="s">
        <v>246</v>
      </c>
      <c r="G128" s="83" t="s">
        <v>244</v>
      </c>
      <c r="H128" s="38" t="s">
        <v>245</v>
      </c>
      <c r="I128" s="83">
        <v>1343</v>
      </c>
      <c r="J128" s="38" t="s">
        <v>263</v>
      </c>
      <c r="K128" s="83">
        <v>1343</v>
      </c>
      <c r="L128" s="83" t="s">
        <v>264</v>
      </c>
      <c r="M128" s="38" t="s">
        <v>265</v>
      </c>
      <c r="N128" s="83">
        <v>923</v>
      </c>
      <c r="O128" s="83" t="s">
        <v>266</v>
      </c>
      <c r="P128" s="83">
        <v>1119</v>
      </c>
      <c r="Q128" s="38" t="s">
        <v>267</v>
      </c>
      <c r="R128" s="38" t="s">
        <v>596</v>
      </c>
      <c r="S128" s="83" t="s">
        <v>646</v>
      </c>
      <c r="T128" s="83" t="s">
        <v>646</v>
      </c>
      <c r="U128" s="83" t="s">
        <v>270</v>
      </c>
      <c r="V128" s="83" t="s">
        <v>271</v>
      </c>
      <c r="W128" s="83">
        <v>541</v>
      </c>
      <c r="X128" s="38" t="s">
        <v>647</v>
      </c>
      <c r="Y128" s="83">
        <v>350634014</v>
      </c>
      <c r="Z128" s="38" t="s">
        <v>471</v>
      </c>
      <c r="AA128" s="107" t="s">
        <v>1463</v>
      </c>
      <c r="AB128" s="83">
        <v>41952</v>
      </c>
      <c r="AC128" s="107" t="s">
        <v>1132</v>
      </c>
      <c r="AD128" s="83">
        <v>24</v>
      </c>
      <c r="AE128" s="83" t="s">
        <v>303</v>
      </c>
      <c r="AF128" s="83" t="s">
        <v>1464</v>
      </c>
      <c r="AG128" s="107" t="s">
        <v>1465</v>
      </c>
      <c r="AH128" s="83" t="s">
        <v>1372</v>
      </c>
      <c r="AI128" s="107" t="s">
        <v>1456</v>
      </c>
      <c r="AJ128" s="83">
        <v>2486</v>
      </c>
      <c r="AK128" s="83">
        <v>2250</v>
      </c>
      <c r="AL128" s="107" t="s">
        <v>1466</v>
      </c>
      <c r="AM128" s="83">
        <v>27441.22</v>
      </c>
      <c r="AN128" s="111">
        <v>11044.78</v>
      </c>
      <c r="AO128" s="111">
        <v>38486</v>
      </c>
      <c r="AP128" s="111">
        <v>14510.78</v>
      </c>
      <c r="AQ128" s="111">
        <v>1239.22</v>
      </c>
      <c r="AR128" s="111">
        <v>15750</v>
      </c>
      <c r="AS128" s="111">
        <v>14510.78</v>
      </c>
      <c r="AT128" s="111">
        <v>1239.22</v>
      </c>
      <c r="AU128" s="111">
        <v>15750</v>
      </c>
      <c r="AV128" s="83">
        <v>31</v>
      </c>
      <c r="AW128" s="83">
        <v>369</v>
      </c>
      <c r="AX128" s="83" t="s">
        <v>1137</v>
      </c>
      <c r="AY128" s="107"/>
      <c r="AZ128" s="83"/>
      <c r="BA128" s="83"/>
      <c r="BB128" s="83" t="s">
        <v>1923</v>
      </c>
      <c r="BC128" s="83"/>
      <c r="BD128" s="107" t="s">
        <v>1932</v>
      </c>
      <c r="BE128" s="83">
        <v>41952</v>
      </c>
      <c r="BF128" s="38" t="s">
        <v>646</v>
      </c>
      <c r="BG128" s="83" t="s">
        <v>2044</v>
      </c>
      <c r="BH128" s="113" t="s">
        <v>2254</v>
      </c>
      <c r="BI128" s="38" t="s">
        <v>112</v>
      </c>
      <c r="BJ128" s="84">
        <v>45919</v>
      </c>
      <c r="BK128" s="83" t="s">
        <v>126</v>
      </c>
      <c r="BL128" s="38"/>
      <c r="BM128" s="114"/>
      <c r="BN128" s="115" t="s">
        <v>112</v>
      </c>
      <c r="BO128" s="83" t="s">
        <v>243</v>
      </c>
      <c r="BP128" s="83"/>
      <c r="BQ128" s="116" t="s">
        <v>112</v>
      </c>
      <c r="BR128" s="117"/>
    </row>
    <row r="129" spans="1:70" s="112" customFormat="1" ht="15" customHeight="1" x14ac:dyDescent="0.3">
      <c r="A129" s="83">
        <v>125</v>
      </c>
      <c r="B129" s="38" t="s">
        <v>261</v>
      </c>
      <c r="C129" s="38" t="s">
        <v>262</v>
      </c>
      <c r="D129" s="38" t="s">
        <v>247</v>
      </c>
      <c r="E129" s="38" t="s">
        <v>246</v>
      </c>
      <c r="F129" s="38" t="s">
        <v>246</v>
      </c>
      <c r="G129" s="83" t="s">
        <v>244</v>
      </c>
      <c r="H129" s="38" t="s">
        <v>245</v>
      </c>
      <c r="I129" s="83">
        <v>1343</v>
      </c>
      <c r="J129" s="38" t="s">
        <v>263</v>
      </c>
      <c r="K129" s="83">
        <v>1343</v>
      </c>
      <c r="L129" s="83" t="s">
        <v>264</v>
      </c>
      <c r="M129" s="38" t="s">
        <v>265</v>
      </c>
      <c r="N129" s="83">
        <v>923</v>
      </c>
      <c r="O129" s="83" t="s">
        <v>266</v>
      </c>
      <c r="P129" s="83">
        <v>583009</v>
      </c>
      <c r="Q129" s="38" t="s">
        <v>648</v>
      </c>
      <c r="R129" s="38" t="s">
        <v>596</v>
      </c>
      <c r="S129" s="83" t="s">
        <v>649</v>
      </c>
      <c r="T129" s="83" t="s">
        <v>649</v>
      </c>
      <c r="U129" s="83" t="s">
        <v>279</v>
      </c>
      <c r="V129" s="83" t="s">
        <v>271</v>
      </c>
      <c r="W129" s="83">
        <v>541</v>
      </c>
      <c r="X129" s="38" t="s">
        <v>294</v>
      </c>
      <c r="Y129" s="83">
        <v>350854114</v>
      </c>
      <c r="Z129" s="38" t="s">
        <v>650</v>
      </c>
      <c r="AA129" s="107" t="s">
        <v>1467</v>
      </c>
      <c r="AB129" s="83">
        <v>41952</v>
      </c>
      <c r="AC129" s="107" t="s">
        <v>1132</v>
      </c>
      <c r="AD129" s="83">
        <v>24</v>
      </c>
      <c r="AE129" s="83" t="s">
        <v>303</v>
      </c>
      <c r="AF129" s="83" t="s">
        <v>1468</v>
      </c>
      <c r="AG129" s="107" t="s">
        <v>1469</v>
      </c>
      <c r="AH129" s="83" t="s">
        <v>1372</v>
      </c>
      <c r="AI129" s="107" t="s">
        <v>1390</v>
      </c>
      <c r="AJ129" s="83">
        <v>2815</v>
      </c>
      <c r="AK129" s="83">
        <v>2250</v>
      </c>
      <c r="AL129" s="107" t="s">
        <v>1470</v>
      </c>
      <c r="AM129" s="83">
        <v>37282.58</v>
      </c>
      <c r="AN129" s="111">
        <v>12482.42</v>
      </c>
      <c r="AO129" s="111">
        <v>49765</v>
      </c>
      <c r="AP129" s="111">
        <v>4669.42</v>
      </c>
      <c r="AQ129" s="111">
        <v>130.58000000000001</v>
      </c>
      <c r="AR129" s="111">
        <v>4800</v>
      </c>
      <c r="AS129" s="111">
        <v>4669.42</v>
      </c>
      <c r="AT129" s="111">
        <v>130.58000000000001</v>
      </c>
      <c r="AU129" s="111">
        <v>4800</v>
      </c>
      <c r="AV129" s="83">
        <v>29</v>
      </c>
      <c r="AW129" s="83">
        <v>215</v>
      </c>
      <c r="AX129" s="83" t="s">
        <v>1137</v>
      </c>
      <c r="AY129" s="107"/>
      <c r="AZ129" s="83"/>
      <c r="BA129" s="83"/>
      <c r="BB129" s="83" t="s">
        <v>1923</v>
      </c>
      <c r="BC129" s="83"/>
      <c r="BD129" s="107"/>
      <c r="BE129" s="83">
        <v>0</v>
      </c>
      <c r="BF129" s="38" t="s">
        <v>649</v>
      </c>
      <c r="BG129" s="83" t="s">
        <v>2045</v>
      </c>
      <c r="BH129" s="113" t="s">
        <v>2254</v>
      </c>
      <c r="BI129" s="38" t="s">
        <v>112</v>
      </c>
      <c r="BJ129" s="84">
        <v>45919</v>
      </c>
      <c r="BK129" s="83" t="s">
        <v>126</v>
      </c>
      <c r="BL129" s="38"/>
      <c r="BM129" s="114"/>
      <c r="BN129" s="115" t="s">
        <v>112</v>
      </c>
      <c r="BO129" s="83" t="s">
        <v>243</v>
      </c>
      <c r="BP129" s="83"/>
      <c r="BQ129" s="116" t="s">
        <v>112</v>
      </c>
      <c r="BR129" s="117"/>
    </row>
    <row r="130" spans="1:70" s="112" customFormat="1" ht="15" customHeight="1" x14ac:dyDescent="0.3">
      <c r="A130" s="83">
        <v>126</v>
      </c>
      <c r="B130" s="38" t="s">
        <v>261</v>
      </c>
      <c r="C130" s="38" t="s">
        <v>262</v>
      </c>
      <c r="D130" s="38" t="s">
        <v>247</v>
      </c>
      <c r="E130" s="38" t="s">
        <v>246</v>
      </c>
      <c r="F130" s="38" t="s">
        <v>246</v>
      </c>
      <c r="G130" s="83" t="s">
        <v>244</v>
      </c>
      <c r="H130" s="38" t="s">
        <v>245</v>
      </c>
      <c r="I130" s="83">
        <v>961</v>
      </c>
      <c r="J130" s="38" t="s">
        <v>310</v>
      </c>
      <c r="K130" s="83">
        <v>961</v>
      </c>
      <c r="L130" s="83" t="s">
        <v>264</v>
      </c>
      <c r="M130" s="38" t="s">
        <v>265</v>
      </c>
      <c r="N130" s="83">
        <v>8541</v>
      </c>
      <c r="O130" s="83" t="s">
        <v>536</v>
      </c>
      <c r="P130" s="83">
        <v>10495</v>
      </c>
      <c r="Q130" s="38" t="s">
        <v>537</v>
      </c>
      <c r="R130" s="38" t="s">
        <v>596</v>
      </c>
      <c r="S130" s="83" t="s">
        <v>651</v>
      </c>
      <c r="T130" s="83" t="s">
        <v>651</v>
      </c>
      <c r="U130" s="83" t="s">
        <v>270</v>
      </c>
      <c r="V130" s="83" t="s">
        <v>271</v>
      </c>
      <c r="W130" s="83">
        <v>541</v>
      </c>
      <c r="X130" s="38" t="s">
        <v>294</v>
      </c>
      <c r="Y130" s="83">
        <v>350893451</v>
      </c>
      <c r="Z130" s="38" t="s">
        <v>652</v>
      </c>
      <c r="AA130" s="107" t="s">
        <v>1467</v>
      </c>
      <c r="AB130" s="83">
        <v>83704</v>
      </c>
      <c r="AC130" s="107" t="s">
        <v>1258</v>
      </c>
      <c r="AD130" s="83">
        <v>24</v>
      </c>
      <c r="AE130" s="83" t="s">
        <v>1140</v>
      </c>
      <c r="AF130" s="83" t="s">
        <v>1471</v>
      </c>
      <c r="AG130" s="107" t="s">
        <v>1338</v>
      </c>
      <c r="AH130" s="83" t="s">
        <v>1135</v>
      </c>
      <c r="AI130" s="107" t="s">
        <v>1472</v>
      </c>
      <c r="AJ130" s="83">
        <v>5480</v>
      </c>
      <c r="AK130" s="83">
        <v>4500</v>
      </c>
      <c r="AL130" s="107" t="s">
        <v>1462</v>
      </c>
      <c r="AM130" s="83">
        <v>43468.95</v>
      </c>
      <c r="AN130" s="111">
        <v>20511.05</v>
      </c>
      <c r="AO130" s="111">
        <v>63980</v>
      </c>
      <c r="AP130" s="111">
        <v>40235.050000000003</v>
      </c>
      <c r="AQ130" s="111">
        <v>4764.95</v>
      </c>
      <c r="AR130" s="111">
        <v>45000</v>
      </c>
      <c r="AS130" s="111">
        <v>40235.050000000003</v>
      </c>
      <c r="AT130" s="111">
        <v>4764.95</v>
      </c>
      <c r="AU130" s="111">
        <v>45000</v>
      </c>
      <c r="AV130" s="83">
        <v>30</v>
      </c>
      <c r="AW130" s="83">
        <v>434</v>
      </c>
      <c r="AX130" s="83" t="s">
        <v>1137</v>
      </c>
      <c r="AY130" s="107"/>
      <c r="AZ130" s="83"/>
      <c r="BA130" s="83"/>
      <c r="BB130" s="83" t="s">
        <v>1923</v>
      </c>
      <c r="BC130" s="83"/>
      <c r="BD130" s="107" t="s">
        <v>1931</v>
      </c>
      <c r="BE130" s="83">
        <v>83704</v>
      </c>
      <c r="BF130" s="38" t="s">
        <v>651</v>
      </c>
      <c r="BG130" s="83" t="s">
        <v>2046</v>
      </c>
      <c r="BH130" s="113" t="s">
        <v>2254</v>
      </c>
      <c r="BI130" s="38" t="s">
        <v>112</v>
      </c>
      <c r="BJ130" s="84">
        <v>45919</v>
      </c>
      <c r="BK130" s="83" t="s">
        <v>126</v>
      </c>
      <c r="BL130" s="38"/>
      <c r="BM130" s="114"/>
      <c r="BN130" s="115" t="s">
        <v>112</v>
      </c>
      <c r="BO130" s="83" t="s">
        <v>243</v>
      </c>
      <c r="BP130" s="83"/>
      <c r="BQ130" s="116" t="s">
        <v>112</v>
      </c>
      <c r="BR130" s="117"/>
    </row>
    <row r="131" spans="1:70" s="112" customFormat="1" ht="15" customHeight="1" x14ac:dyDescent="0.3">
      <c r="A131" s="83">
        <v>127</v>
      </c>
      <c r="B131" s="38" t="s">
        <v>261</v>
      </c>
      <c r="C131" s="38" t="s">
        <v>262</v>
      </c>
      <c r="D131" s="38" t="s">
        <v>247</v>
      </c>
      <c r="E131" s="38" t="s">
        <v>246</v>
      </c>
      <c r="F131" s="38" t="s">
        <v>246</v>
      </c>
      <c r="G131" s="83" t="s">
        <v>244</v>
      </c>
      <c r="H131" s="38" t="s">
        <v>245</v>
      </c>
      <c r="I131" s="83">
        <v>798</v>
      </c>
      <c r="J131" s="38" t="s">
        <v>352</v>
      </c>
      <c r="K131" s="83">
        <v>798</v>
      </c>
      <c r="L131" s="83" t="s">
        <v>264</v>
      </c>
      <c r="M131" s="38" t="s">
        <v>265</v>
      </c>
      <c r="N131" s="83">
        <v>5679</v>
      </c>
      <c r="O131" s="83" t="s">
        <v>613</v>
      </c>
      <c r="P131" s="83">
        <v>9305</v>
      </c>
      <c r="Q131" s="38" t="s">
        <v>653</v>
      </c>
      <c r="R131" s="38" t="s">
        <v>596</v>
      </c>
      <c r="S131" s="83" t="s">
        <v>654</v>
      </c>
      <c r="T131" s="83" t="s">
        <v>654</v>
      </c>
      <c r="U131" s="83" t="s">
        <v>279</v>
      </c>
      <c r="V131" s="83" t="s">
        <v>271</v>
      </c>
      <c r="W131" s="83">
        <v>541</v>
      </c>
      <c r="X131" s="38" t="s">
        <v>294</v>
      </c>
      <c r="Y131" s="83">
        <v>350921278</v>
      </c>
      <c r="Z131" s="38" t="s">
        <v>655</v>
      </c>
      <c r="AA131" s="107" t="s">
        <v>1473</v>
      </c>
      <c r="AB131" s="83">
        <v>65959</v>
      </c>
      <c r="AC131" s="107" t="s">
        <v>1145</v>
      </c>
      <c r="AD131" s="83">
        <v>24</v>
      </c>
      <c r="AE131" s="83" t="s">
        <v>1160</v>
      </c>
      <c r="AF131" s="83" t="s">
        <v>1474</v>
      </c>
      <c r="AG131" s="107" t="s">
        <v>1423</v>
      </c>
      <c r="AH131" s="83" t="s">
        <v>1372</v>
      </c>
      <c r="AI131" s="107" t="s">
        <v>1390</v>
      </c>
      <c r="AJ131" s="83">
        <v>3930</v>
      </c>
      <c r="AK131" s="83">
        <v>3550</v>
      </c>
      <c r="AL131" s="107" t="s">
        <v>1416</v>
      </c>
      <c r="AM131" s="83">
        <v>28619.03</v>
      </c>
      <c r="AN131" s="111">
        <v>14360.97</v>
      </c>
      <c r="AO131" s="111">
        <v>42980</v>
      </c>
      <c r="AP131" s="111">
        <v>37339.97</v>
      </c>
      <c r="AQ131" s="111">
        <v>5260.03</v>
      </c>
      <c r="AR131" s="111">
        <v>42600</v>
      </c>
      <c r="AS131" s="111">
        <v>37339.97</v>
      </c>
      <c r="AT131" s="111">
        <v>5260.03</v>
      </c>
      <c r="AU131" s="111">
        <v>42600</v>
      </c>
      <c r="AV131" s="83">
        <v>29</v>
      </c>
      <c r="AW131" s="83">
        <v>482</v>
      </c>
      <c r="AX131" s="83" t="s">
        <v>1137</v>
      </c>
      <c r="AY131" s="107"/>
      <c r="AZ131" s="83"/>
      <c r="BA131" s="83"/>
      <c r="BB131" s="83" t="s">
        <v>1923</v>
      </c>
      <c r="BC131" s="83"/>
      <c r="BD131" s="107" t="s">
        <v>1931</v>
      </c>
      <c r="BE131" s="83">
        <v>65959</v>
      </c>
      <c r="BF131" s="38" t="s">
        <v>654</v>
      </c>
      <c r="BG131" s="83" t="s">
        <v>2047</v>
      </c>
      <c r="BH131" s="113" t="s">
        <v>2254</v>
      </c>
      <c r="BI131" s="38" t="s">
        <v>112</v>
      </c>
      <c r="BJ131" s="84">
        <v>45919</v>
      </c>
      <c r="BK131" s="83" t="s">
        <v>126</v>
      </c>
      <c r="BL131" s="38"/>
      <c r="BM131" s="114"/>
      <c r="BN131" s="115" t="s">
        <v>112</v>
      </c>
      <c r="BO131" s="83" t="s">
        <v>243</v>
      </c>
      <c r="BP131" s="83"/>
      <c r="BQ131" s="116" t="s">
        <v>112</v>
      </c>
      <c r="BR131" s="117"/>
    </row>
    <row r="132" spans="1:70" s="112" customFormat="1" ht="15" customHeight="1" x14ac:dyDescent="0.3">
      <c r="A132" s="83">
        <v>128</v>
      </c>
      <c r="B132" s="38" t="s">
        <v>261</v>
      </c>
      <c r="C132" s="38" t="s">
        <v>262</v>
      </c>
      <c r="D132" s="38" t="s">
        <v>247</v>
      </c>
      <c r="E132" s="38" t="s">
        <v>246</v>
      </c>
      <c r="F132" s="38" t="s">
        <v>246</v>
      </c>
      <c r="G132" s="83" t="s">
        <v>244</v>
      </c>
      <c r="H132" s="38" t="s">
        <v>245</v>
      </c>
      <c r="I132" s="83">
        <v>1118</v>
      </c>
      <c r="J132" s="38" t="s">
        <v>656</v>
      </c>
      <c r="K132" s="83">
        <v>1118</v>
      </c>
      <c r="L132" s="83" t="s">
        <v>264</v>
      </c>
      <c r="M132" s="38" t="s">
        <v>265</v>
      </c>
      <c r="N132" s="83">
        <v>2237</v>
      </c>
      <c r="O132" s="83" t="s">
        <v>657</v>
      </c>
      <c r="P132" s="83">
        <v>2606</v>
      </c>
      <c r="Q132" s="38" t="s">
        <v>658</v>
      </c>
      <c r="R132" s="38" t="s">
        <v>596</v>
      </c>
      <c r="S132" s="83" t="s">
        <v>659</v>
      </c>
      <c r="T132" s="83" t="s">
        <v>659</v>
      </c>
      <c r="U132" s="83" t="s">
        <v>279</v>
      </c>
      <c r="V132" s="83" t="s">
        <v>271</v>
      </c>
      <c r="W132" s="83">
        <v>541</v>
      </c>
      <c r="X132" s="38" t="s">
        <v>294</v>
      </c>
      <c r="Y132" s="83">
        <v>350951582</v>
      </c>
      <c r="Z132" s="38" t="s">
        <v>357</v>
      </c>
      <c r="AA132" s="107" t="s">
        <v>1475</v>
      </c>
      <c r="AB132" s="83">
        <v>52390</v>
      </c>
      <c r="AC132" s="107" t="s">
        <v>1168</v>
      </c>
      <c r="AD132" s="83">
        <v>24</v>
      </c>
      <c r="AE132" s="83" t="s">
        <v>546</v>
      </c>
      <c r="AF132" s="83" t="s">
        <v>1476</v>
      </c>
      <c r="AG132" s="107" t="s">
        <v>1477</v>
      </c>
      <c r="AH132" s="83" t="s">
        <v>1236</v>
      </c>
      <c r="AI132" s="107" t="s">
        <v>1472</v>
      </c>
      <c r="AJ132" s="83">
        <v>3442</v>
      </c>
      <c r="AK132" s="83">
        <v>2800</v>
      </c>
      <c r="AL132" s="107" t="s">
        <v>1478</v>
      </c>
      <c r="AM132" s="83">
        <v>36752.33</v>
      </c>
      <c r="AN132" s="111">
        <v>14289.67</v>
      </c>
      <c r="AO132" s="111">
        <v>51042</v>
      </c>
      <c r="AP132" s="111">
        <v>15637.67</v>
      </c>
      <c r="AQ132" s="111">
        <v>1162.33</v>
      </c>
      <c r="AR132" s="111">
        <v>16800</v>
      </c>
      <c r="AS132" s="111">
        <v>15637.67</v>
      </c>
      <c r="AT132" s="111">
        <v>1162.33</v>
      </c>
      <c r="AU132" s="111">
        <v>16800</v>
      </c>
      <c r="AV132" s="83">
        <v>29</v>
      </c>
      <c r="AW132" s="83">
        <v>305</v>
      </c>
      <c r="AX132" s="83" t="s">
        <v>1137</v>
      </c>
      <c r="AY132" s="107"/>
      <c r="AZ132" s="83"/>
      <c r="BA132" s="83"/>
      <c r="BB132" s="83" t="s">
        <v>1923</v>
      </c>
      <c r="BC132" s="83"/>
      <c r="BD132" s="107"/>
      <c r="BE132" s="83">
        <v>0</v>
      </c>
      <c r="BF132" s="38" t="s">
        <v>659</v>
      </c>
      <c r="BG132" s="83" t="s">
        <v>2048</v>
      </c>
      <c r="BH132" s="113" t="s">
        <v>2254</v>
      </c>
      <c r="BI132" s="38" t="s">
        <v>112</v>
      </c>
      <c r="BJ132" s="84">
        <v>45919</v>
      </c>
      <c r="BK132" s="83" t="s">
        <v>126</v>
      </c>
      <c r="BL132" s="38"/>
      <c r="BM132" s="114"/>
      <c r="BN132" s="115" t="s">
        <v>112</v>
      </c>
      <c r="BO132" s="83" t="s">
        <v>243</v>
      </c>
      <c r="BP132" s="83"/>
      <c r="BQ132" s="116" t="s">
        <v>112</v>
      </c>
      <c r="BR132" s="117"/>
    </row>
    <row r="133" spans="1:70" s="112" customFormat="1" ht="15" customHeight="1" x14ac:dyDescent="0.3">
      <c r="A133" s="83">
        <v>129</v>
      </c>
      <c r="B133" s="38" t="s">
        <v>261</v>
      </c>
      <c r="C133" s="38" t="s">
        <v>262</v>
      </c>
      <c r="D133" s="38" t="s">
        <v>247</v>
      </c>
      <c r="E133" s="38" t="s">
        <v>246</v>
      </c>
      <c r="F133" s="38" t="s">
        <v>246</v>
      </c>
      <c r="G133" s="83" t="s">
        <v>244</v>
      </c>
      <c r="H133" s="38" t="s">
        <v>245</v>
      </c>
      <c r="I133" s="83">
        <v>1343</v>
      </c>
      <c r="J133" s="38" t="s">
        <v>263</v>
      </c>
      <c r="K133" s="83">
        <v>1343</v>
      </c>
      <c r="L133" s="83" t="s">
        <v>264</v>
      </c>
      <c r="M133" s="38" t="s">
        <v>265</v>
      </c>
      <c r="N133" s="83">
        <v>1152</v>
      </c>
      <c r="O133" s="83" t="s">
        <v>303</v>
      </c>
      <c r="P133" s="83">
        <v>11041</v>
      </c>
      <c r="Q133" s="38" t="s">
        <v>372</v>
      </c>
      <c r="R133" s="38" t="s">
        <v>596</v>
      </c>
      <c r="S133" s="83" t="s">
        <v>660</v>
      </c>
      <c r="T133" s="83" t="s">
        <v>660</v>
      </c>
      <c r="U133" s="83" t="s">
        <v>279</v>
      </c>
      <c r="V133" s="83" t="s">
        <v>271</v>
      </c>
      <c r="W133" s="83">
        <v>541</v>
      </c>
      <c r="X133" s="38" t="s">
        <v>294</v>
      </c>
      <c r="Y133" s="83">
        <v>351099557</v>
      </c>
      <c r="Z133" s="38" t="s">
        <v>661</v>
      </c>
      <c r="AA133" s="107" t="s">
        <v>1479</v>
      </c>
      <c r="AB133" s="83">
        <v>41752</v>
      </c>
      <c r="AC133" s="107" t="s">
        <v>1132</v>
      </c>
      <c r="AD133" s="83">
        <v>24</v>
      </c>
      <c r="AE133" s="83" t="s">
        <v>303</v>
      </c>
      <c r="AF133" s="83" t="s">
        <v>1480</v>
      </c>
      <c r="AG133" s="107" t="s">
        <v>1481</v>
      </c>
      <c r="AH133" s="83" t="s">
        <v>1372</v>
      </c>
      <c r="AI133" s="107" t="s">
        <v>1482</v>
      </c>
      <c r="AJ133" s="83">
        <v>2293</v>
      </c>
      <c r="AK133" s="83">
        <v>2250</v>
      </c>
      <c r="AL133" s="107" t="s">
        <v>1483</v>
      </c>
      <c r="AM133" s="83">
        <v>19849.53</v>
      </c>
      <c r="AN133" s="111">
        <v>9450.4699999999993</v>
      </c>
      <c r="AO133" s="111">
        <v>29300</v>
      </c>
      <c r="AP133" s="111">
        <v>21902.47</v>
      </c>
      <c r="AQ133" s="111">
        <v>2840.53</v>
      </c>
      <c r="AR133" s="111">
        <v>24743</v>
      </c>
      <c r="AS133" s="111">
        <v>21902.47</v>
      </c>
      <c r="AT133" s="111">
        <v>2840.53</v>
      </c>
      <c r="AU133" s="111">
        <v>24743</v>
      </c>
      <c r="AV133" s="83">
        <v>29</v>
      </c>
      <c r="AW133" s="83">
        <v>460</v>
      </c>
      <c r="AX133" s="83" t="s">
        <v>1137</v>
      </c>
      <c r="AY133" s="107"/>
      <c r="AZ133" s="83"/>
      <c r="BA133" s="83"/>
      <c r="BB133" s="83" t="s">
        <v>1923</v>
      </c>
      <c r="BC133" s="83"/>
      <c r="BD133" s="107" t="s">
        <v>1932</v>
      </c>
      <c r="BE133" s="83">
        <v>41752</v>
      </c>
      <c r="BF133" s="38" t="s">
        <v>660</v>
      </c>
      <c r="BG133" s="83" t="s">
        <v>2049</v>
      </c>
      <c r="BH133" s="113" t="s">
        <v>2254</v>
      </c>
      <c r="BI133" s="38" t="s">
        <v>112</v>
      </c>
      <c r="BJ133" s="84">
        <v>45919</v>
      </c>
      <c r="BK133" s="83" t="s">
        <v>126</v>
      </c>
      <c r="BL133" s="38"/>
      <c r="BM133" s="114"/>
      <c r="BN133" s="115" t="s">
        <v>112</v>
      </c>
      <c r="BO133" s="83" t="s">
        <v>243</v>
      </c>
      <c r="BP133" s="83"/>
      <c r="BQ133" s="116" t="s">
        <v>112</v>
      </c>
      <c r="BR133" s="117"/>
    </row>
    <row r="134" spans="1:70" s="112" customFormat="1" ht="15" customHeight="1" x14ac:dyDescent="0.3">
      <c r="A134" s="83">
        <v>130</v>
      </c>
      <c r="B134" s="38" t="s">
        <v>261</v>
      </c>
      <c r="C134" s="38" t="s">
        <v>262</v>
      </c>
      <c r="D134" s="38" t="s">
        <v>247</v>
      </c>
      <c r="E134" s="38" t="s">
        <v>246</v>
      </c>
      <c r="F134" s="38" t="s">
        <v>246</v>
      </c>
      <c r="G134" s="83" t="s">
        <v>244</v>
      </c>
      <c r="H134" s="38" t="s">
        <v>245</v>
      </c>
      <c r="I134" s="83">
        <v>4166</v>
      </c>
      <c r="J134" s="38" t="s">
        <v>607</v>
      </c>
      <c r="K134" s="83">
        <v>4166</v>
      </c>
      <c r="L134" s="83" t="s">
        <v>264</v>
      </c>
      <c r="M134" s="38" t="s">
        <v>265</v>
      </c>
      <c r="N134" s="83">
        <v>8722</v>
      </c>
      <c r="O134" s="83" t="s">
        <v>631</v>
      </c>
      <c r="P134" s="83">
        <v>10759</v>
      </c>
      <c r="Q134" s="38" t="s">
        <v>413</v>
      </c>
      <c r="R134" s="38" t="s">
        <v>596</v>
      </c>
      <c r="S134" s="83" t="s">
        <v>662</v>
      </c>
      <c r="T134" s="83" t="s">
        <v>662</v>
      </c>
      <c r="U134" s="83" t="s">
        <v>279</v>
      </c>
      <c r="V134" s="83" t="s">
        <v>271</v>
      </c>
      <c r="W134" s="83">
        <v>541</v>
      </c>
      <c r="X134" s="38" t="s">
        <v>663</v>
      </c>
      <c r="Y134" s="83">
        <v>351134519</v>
      </c>
      <c r="Z134" s="38" t="s">
        <v>664</v>
      </c>
      <c r="AA134" s="107" t="s">
        <v>1484</v>
      </c>
      <c r="AB134" s="83">
        <v>83704</v>
      </c>
      <c r="AC134" s="107" t="s">
        <v>1168</v>
      </c>
      <c r="AD134" s="83">
        <v>24</v>
      </c>
      <c r="AE134" s="83" t="s">
        <v>749</v>
      </c>
      <c r="AF134" s="83" t="s">
        <v>1485</v>
      </c>
      <c r="AG134" s="107" t="s">
        <v>1486</v>
      </c>
      <c r="AH134" s="83" t="s">
        <v>1236</v>
      </c>
      <c r="AI134" s="107" t="s">
        <v>1487</v>
      </c>
      <c r="AJ134" s="83">
        <v>4563</v>
      </c>
      <c r="AK134" s="83">
        <v>4500</v>
      </c>
      <c r="AL134" s="107" t="s">
        <v>1488</v>
      </c>
      <c r="AM134" s="83">
        <v>62538.400000000001</v>
      </c>
      <c r="AN134" s="111">
        <v>23024.6</v>
      </c>
      <c r="AO134" s="111">
        <v>85563</v>
      </c>
      <c r="AP134" s="111">
        <v>21165.599999999999</v>
      </c>
      <c r="AQ134" s="111">
        <v>1334.4</v>
      </c>
      <c r="AR134" s="111">
        <v>22500</v>
      </c>
      <c r="AS134" s="111">
        <v>21165.599999999999</v>
      </c>
      <c r="AT134" s="111">
        <v>1334.4</v>
      </c>
      <c r="AU134" s="111">
        <v>22500</v>
      </c>
      <c r="AV134" s="83">
        <v>29</v>
      </c>
      <c r="AW134" s="83">
        <v>277</v>
      </c>
      <c r="AX134" s="83" t="s">
        <v>1137</v>
      </c>
      <c r="AY134" s="107"/>
      <c r="AZ134" s="83"/>
      <c r="BA134" s="83"/>
      <c r="BB134" s="83" t="s">
        <v>1923</v>
      </c>
      <c r="BC134" s="83"/>
      <c r="BD134" s="107" t="s">
        <v>1932</v>
      </c>
      <c r="BE134" s="83">
        <v>83704</v>
      </c>
      <c r="BF134" s="38" t="s">
        <v>662</v>
      </c>
      <c r="BG134" s="83" t="s">
        <v>2050</v>
      </c>
      <c r="BH134" s="113" t="s">
        <v>2254</v>
      </c>
      <c r="BI134" s="38" t="s">
        <v>110</v>
      </c>
      <c r="BJ134" s="84">
        <v>45908</v>
      </c>
      <c r="BK134" s="83"/>
      <c r="BL134" s="38" t="s">
        <v>114</v>
      </c>
      <c r="BM134" s="114" t="s">
        <v>119</v>
      </c>
      <c r="BN134" s="115" t="s">
        <v>199</v>
      </c>
      <c r="BO134" s="83" t="s">
        <v>241</v>
      </c>
      <c r="BP134" s="83">
        <v>22500</v>
      </c>
      <c r="BQ134" s="116" t="s">
        <v>208</v>
      </c>
      <c r="BR134" s="129" t="s">
        <v>2298</v>
      </c>
    </row>
    <row r="135" spans="1:70" s="112" customFormat="1" ht="15" customHeight="1" x14ac:dyDescent="0.3">
      <c r="A135" s="83">
        <v>131</v>
      </c>
      <c r="B135" s="38" t="s">
        <v>261</v>
      </c>
      <c r="C135" s="38" t="s">
        <v>262</v>
      </c>
      <c r="D135" s="38" t="s">
        <v>247</v>
      </c>
      <c r="E135" s="38" t="s">
        <v>246</v>
      </c>
      <c r="F135" s="38" t="s">
        <v>246</v>
      </c>
      <c r="G135" s="83" t="s">
        <v>244</v>
      </c>
      <c r="H135" s="38" t="s">
        <v>245</v>
      </c>
      <c r="I135" s="83">
        <v>1146</v>
      </c>
      <c r="J135" s="38" t="s">
        <v>274</v>
      </c>
      <c r="K135" s="83">
        <v>1146</v>
      </c>
      <c r="L135" s="83" t="s">
        <v>264</v>
      </c>
      <c r="M135" s="38" t="s">
        <v>265</v>
      </c>
      <c r="N135" s="83">
        <v>2429</v>
      </c>
      <c r="O135" s="83" t="s">
        <v>371</v>
      </c>
      <c r="P135" s="83">
        <v>599822</v>
      </c>
      <c r="Q135" s="38" t="s">
        <v>665</v>
      </c>
      <c r="R135" s="38" t="s">
        <v>596</v>
      </c>
      <c r="S135" s="83" t="s">
        <v>666</v>
      </c>
      <c r="T135" s="83" t="s">
        <v>666</v>
      </c>
      <c r="U135" s="83" t="s">
        <v>286</v>
      </c>
      <c r="V135" s="83" t="s">
        <v>271</v>
      </c>
      <c r="W135" s="83">
        <v>541</v>
      </c>
      <c r="X135" s="38" t="s">
        <v>294</v>
      </c>
      <c r="Y135" s="83">
        <v>351220496</v>
      </c>
      <c r="Z135" s="38" t="s">
        <v>667</v>
      </c>
      <c r="AA135" s="107" t="s">
        <v>1484</v>
      </c>
      <c r="AB135" s="83">
        <v>41952</v>
      </c>
      <c r="AC135" s="107" t="s">
        <v>1139</v>
      </c>
      <c r="AD135" s="83">
        <v>24</v>
      </c>
      <c r="AE135" s="83" t="s">
        <v>303</v>
      </c>
      <c r="AF135" s="83" t="s">
        <v>1489</v>
      </c>
      <c r="AG135" s="107" t="s">
        <v>1490</v>
      </c>
      <c r="AH135" s="83" t="s">
        <v>1372</v>
      </c>
      <c r="AI135" s="107" t="s">
        <v>1491</v>
      </c>
      <c r="AJ135" s="83">
        <v>2442</v>
      </c>
      <c r="AK135" s="83">
        <v>2250</v>
      </c>
      <c r="AL135" s="107" t="s">
        <v>1492</v>
      </c>
      <c r="AM135" s="83">
        <v>27184.33</v>
      </c>
      <c r="AN135" s="111">
        <v>11007.67</v>
      </c>
      <c r="AO135" s="111">
        <v>38192</v>
      </c>
      <c r="AP135" s="111">
        <v>14767.67</v>
      </c>
      <c r="AQ135" s="111">
        <v>1232.33</v>
      </c>
      <c r="AR135" s="111">
        <v>16000</v>
      </c>
      <c r="AS135" s="111">
        <v>14767.67</v>
      </c>
      <c r="AT135" s="111">
        <v>1232.33</v>
      </c>
      <c r="AU135" s="111">
        <v>16000</v>
      </c>
      <c r="AV135" s="83">
        <v>29</v>
      </c>
      <c r="AW135" s="83">
        <v>360</v>
      </c>
      <c r="AX135" s="83" t="s">
        <v>1137</v>
      </c>
      <c r="AY135" s="107"/>
      <c r="AZ135" s="83"/>
      <c r="BA135" s="83"/>
      <c r="BB135" s="83" t="s">
        <v>1923</v>
      </c>
      <c r="BC135" s="83"/>
      <c r="BD135" s="107"/>
      <c r="BE135" s="83">
        <v>0</v>
      </c>
      <c r="BF135" s="38" t="s">
        <v>666</v>
      </c>
      <c r="BG135" s="83" t="s">
        <v>2051</v>
      </c>
      <c r="BH135" s="113" t="s">
        <v>2254</v>
      </c>
      <c r="BI135" s="38" t="s">
        <v>112</v>
      </c>
      <c r="BJ135" s="84">
        <v>45919</v>
      </c>
      <c r="BK135" s="83" t="s">
        <v>126</v>
      </c>
      <c r="BL135" s="38"/>
      <c r="BM135" s="114"/>
      <c r="BN135" s="115" t="s">
        <v>112</v>
      </c>
      <c r="BO135" s="83" t="s">
        <v>243</v>
      </c>
      <c r="BP135" s="83"/>
      <c r="BQ135" s="116" t="s">
        <v>112</v>
      </c>
      <c r="BR135" s="117"/>
    </row>
    <row r="136" spans="1:70" s="112" customFormat="1" ht="15" customHeight="1" x14ac:dyDescent="0.3">
      <c r="A136" s="83">
        <v>132</v>
      </c>
      <c r="B136" s="38" t="s">
        <v>261</v>
      </c>
      <c r="C136" s="38" t="s">
        <v>262</v>
      </c>
      <c r="D136" s="38" t="s">
        <v>247</v>
      </c>
      <c r="E136" s="38" t="s">
        <v>246</v>
      </c>
      <c r="F136" s="38" t="s">
        <v>246</v>
      </c>
      <c r="G136" s="83" t="s">
        <v>244</v>
      </c>
      <c r="H136" s="38" t="s">
        <v>245</v>
      </c>
      <c r="I136" s="83">
        <v>1146</v>
      </c>
      <c r="J136" s="38" t="s">
        <v>274</v>
      </c>
      <c r="K136" s="83">
        <v>1146</v>
      </c>
      <c r="L136" s="83" t="s">
        <v>264</v>
      </c>
      <c r="M136" s="38" t="s">
        <v>265</v>
      </c>
      <c r="N136" s="83">
        <v>2429</v>
      </c>
      <c r="O136" s="83" t="s">
        <v>371</v>
      </c>
      <c r="P136" s="83">
        <v>599822</v>
      </c>
      <c r="Q136" s="38" t="s">
        <v>665</v>
      </c>
      <c r="R136" s="38" t="s">
        <v>596</v>
      </c>
      <c r="S136" s="83" t="s">
        <v>668</v>
      </c>
      <c r="T136" s="83" t="s">
        <v>668</v>
      </c>
      <c r="U136" s="83" t="s">
        <v>270</v>
      </c>
      <c r="V136" s="83" t="s">
        <v>271</v>
      </c>
      <c r="W136" s="83">
        <v>541</v>
      </c>
      <c r="X136" s="38" t="s">
        <v>294</v>
      </c>
      <c r="Y136" s="83">
        <v>351220726</v>
      </c>
      <c r="Z136" s="38" t="s">
        <v>559</v>
      </c>
      <c r="AA136" s="107" t="s">
        <v>1484</v>
      </c>
      <c r="AB136" s="83">
        <v>41952</v>
      </c>
      <c r="AC136" s="107" t="s">
        <v>1139</v>
      </c>
      <c r="AD136" s="83">
        <v>24</v>
      </c>
      <c r="AE136" s="83" t="s">
        <v>303</v>
      </c>
      <c r="AF136" s="83" t="s">
        <v>1489</v>
      </c>
      <c r="AG136" s="107" t="s">
        <v>1490</v>
      </c>
      <c r="AH136" s="83" t="s">
        <v>1372</v>
      </c>
      <c r="AI136" s="107" t="s">
        <v>1491</v>
      </c>
      <c r="AJ136" s="83">
        <v>2442</v>
      </c>
      <c r="AK136" s="83">
        <v>2250</v>
      </c>
      <c r="AL136" s="107" t="s">
        <v>1494</v>
      </c>
      <c r="AM136" s="83">
        <v>37582.58</v>
      </c>
      <c r="AN136" s="111">
        <v>12109.42</v>
      </c>
      <c r="AO136" s="111">
        <v>49692</v>
      </c>
      <c r="AP136" s="111">
        <v>4369.42</v>
      </c>
      <c r="AQ136" s="111">
        <v>130.58000000000001</v>
      </c>
      <c r="AR136" s="111">
        <v>4500</v>
      </c>
      <c r="AS136" s="111">
        <v>4369.42</v>
      </c>
      <c r="AT136" s="111">
        <v>130.58000000000001</v>
      </c>
      <c r="AU136" s="111">
        <v>4500</v>
      </c>
      <c r="AV136" s="83">
        <v>29</v>
      </c>
      <c r="AW136" s="83">
        <v>178</v>
      </c>
      <c r="AX136" s="83" t="s">
        <v>1493</v>
      </c>
      <c r="AY136" s="107"/>
      <c r="AZ136" s="83"/>
      <c r="BA136" s="83"/>
      <c r="BB136" s="83" t="s">
        <v>1923</v>
      </c>
      <c r="BC136" s="83"/>
      <c r="BD136" s="107"/>
      <c r="BE136" s="83">
        <v>0</v>
      </c>
      <c r="BF136" s="38" t="s">
        <v>668</v>
      </c>
      <c r="BG136" s="83" t="s">
        <v>2052</v>
      </c>
      <c r="BH136" s="113" t="s">
        <v>2254</v>
      </c>
      <c r="BI136" s="38" t="s">
        <v>112</v>
      </c>
      <c r="BJ136" s="84">
        <v>45919</v>
      </c>
      <c r="BK136" s="83" t="s">
        <v>126</v>
      </c>
      <c r="BL136" s="38"/>
      <c r="BM136" s="114"/>
      <c r="BN136" s="115" t="s">
        <v>112</v>
      </c>
      <c r="BO136" s="83" t="s">
        <v>243</v>
      </c>
      <c r="BP136" s="83"/>
      <c r="BQ136" s="116" t="s">
        <v>112</v>
      </c>
      <c r="BR136" s="117"/>
    </row>
    <row r="137" spans="1:70" s="112" customFormat="1" ht="15" customHeight="1" x14ac:dyDescent="0.3">
      <c r="A137" s="83">
        <v>133</v>
      </c>
      <c r="B137" s="38" t="s">
        <v>261</v>
      </c>
      <c r="C137" s="38" t="s">
        <v>262</v>
      </c>
      <c r="D137" s="38" t="s">
        <v>247</v>
      </c>
      <c r="E137" s="38" t="s">
        <v>246</v>
      </c>
      <c r="F137" s="38" t="s">
        <v>246</v>
      </c>
      <c r="G137" s="83" t="s">
        <v>244</v>
      </c>
      <c r="H137" s="38" t="s">
        <v>245</v>
      </c>
      <c r="I137" s="83">
        <v>1343</v>
      </c>
      <c r="J137" s="38" t="s">
        <v>263</v>
      </c>
      <c r="K137" s="83">
        <v>1343</v>
      </c>
      <c r="L137" s="83" t="s">
        <v>264</v>
      </c>
      <c r="M137" s="38" t="s">
        <v>265</v>
      </c>
      <c r="N137" s="83">
        <v>1152</v>
      </c>
      <c r="O137" s="83" t="s">
        <v>303</v>
      </c>
      <c r="P137" s="83">
        <v>11041</v>
      </c>
      <c r="Q137" s="38" t="s">
        <v>372</v>
      </c>
      <c r="R137" s="38" t="s">
        <v>596</v>
      </c>
      <c r="S137" s="83" t="s">
        <v>669</v>
      </c>
      <c r="T137" s="83" t="s">
        <v>669</v>
      </c>
      <c r="U137" s="83" t="s">
        <v>279</v>
      </c>
      <c r="V137" s="83" t="s">
        <v>271</v>
      </c>
      <c r="W137" s="83">
        <v>541</v>
      </c>
      <c r="X137" s="38" t="s">
        <v>294</v>
      </c>
      <c r="Y137" s="83">
        <v>351390781</v>
      </c>
      <c r="Z137" s="38" t="s">
        <v>670</v>
      </c>
      <c r="AA137" s="107" t="s">
        <v>1495</v>
      </c>
      <c r="AB137" s="83">
        <v>42000</v>
      </c>
      <c r="AC137" s="107" t="s">
        <v>1132</v>
      </c>
      <c r="AD137" s="83">
        <v>24</v>
      </c>
      <c r="AE137" s="83" t="s">
        <v>303</v>
      </c>
      <c r="AF137" s="83" t="s">
        <v>1496</v>
      </c>
      <c r="AG137" s="107" t="s">
        <v>1497</v>
      </c>
      <c r="AH137" s="83" t="s">
        <v>1372</v>
      </c>
      <c r="AI137" s="107" t="s">
        <v>1498</v>
      </c>
      <c r="AJ137" s="83">
        <v>2250</v>
      </c>
      <c r="AK137" s="83">
        <v>2250</v>
      </c>
      <c r="AL137" s="107" t="s">
        <v>1499</v>
      </c>
      <c r="AM137" s="83">
        <v>21404.19</v>
      </c>
      <c r="AN137" s="111">
        <v>10095.81</v>
      </c>
      <c r="AO137" s="111">
        <v>31500</v>
      </c>
      <c r="AP137" s="111">
        <v>20595.810000000001</v>
      </c>
      <c r="AQ137" s="111">
        <v>2499.19</v>
      </c>
      <c r="AR137" s="111">
        <v>23095</v>
      </c>
      <c r="AS137" s="111">
        <v>20595.810000000001</v>
      </c>
      <c r="AT137" s="111">
        <v>2499.19</v>
      </c>
      <c r="AU137" s="111">
        <v>23095</v>
      </c>
      <c r="AV137" s="83">
        <v>29</v>
      </c>
      <c r="AW137" s="83">
        <v>397</v>
      </c>
      <c r="AX137" s="83" t="s">
        <v>1137</v>
      </c>
      <c r="AY137" s="107"/>
      <c r="AZ137" s="83"/>
      <c r="BA137" s="83"/>
      <c r="BB137" s="83" t="s">
        <v>1923</v>
      </c>
      <c r="BC137" s="83"/>
      <c r="BD137" s="107" t="s">
        <v>1932</v>
      </c>
      <c r="BE137" s="83">
        <v>42000</v>
      </c>
      <c r="BF137" s="38" t="s">
        <v>669</v>
      </c>
      <c r="BG137" s="83" t="s">
        <v>2053</v>
      </c>
      <c r="BH137" s="113" t="s">
        <v>2254</v>
      </c>
      <c r="BI137" s="38" t="s">
        <v>112</v>
      </c>
      <c r="BJ137" s="84">
        <v>45919</v>
      </c>
      <c r="BK137" s="83" t="s">
        <v>126</v>
      </c>
      <c r="BL137" s="38"/>
      <c r="BM137" s="114"/>
      <c r="BN137" s="115" t="s">
        <v>112</v>
      </c>
      <c r="BO137" s="83" t="s">
        <v>243</v>
      </c>
      <c r="BP137" s="83"/>
      <c r="BQ137" s="116" t="s">
        <v>112</v>
      </c>
      <c r="BR137" s="117"/>
    </row>
    <row r="138" spans="1:70" s="112" customFormat="1" ht="15" customHeight="1" x14ac:dyDescent="0.3">
      <c r="A138" s="83">
        <v>134</v>
      </c>
      <c r="B138" s="38" t="s">
        <v>261</v>
      </c>
      <c r="C138" s="38" t="s">
        <v>262</v>
      </c>
      <c r="D138" s="38" t="s">
        <v>247</v>
      </c>
      <c r="E138" s="38" t="s">
        <v>246</v>
      </c>
      <c r="F138" s="38" t="s">
        <v>246</v>
      </c>
      <c r="G138" s="83" t="s">
        <v>244</v>
      </c>
      <c r="H138" s="38" t="s">
        <v>245</v>
      </c>
      <c r="I138" s="83">
        <v>2686</v>
      </c>
      <c r="J138" s="38" t="s">
        <v>411</v>
      </c>
      <c r="K138" s="83">
        <v>2686</v>
      </c>
      <c r="L138" s="83" t="s">
        <v>264</v>
      </c>
      <c r="M138" s="38" t="s">
        <v>265</v>
      </c>
      <c r="N138" s="83">
        <v>1346</v>
      </c>
      <c r="O138" s="83" t="s">
        <v>671</v>
      </c>
      <c r="P138" s="83">
        <v>1584</v>
      </c>
      <c r="Q138" s="38" t="s">
        <v>672</v>
      </c>
      <c r="R138" s="38" t="s">
        <v>596</v>
      </c>
      <c r="S138" s="83" t="s">
        <v>673</v>
      </c>
      <c r="T138" s="83" t="s">
        <v>673</v>
      </c>
      <c r="U138" s="83" t="s">
        <v>279</v>
      </c>
      <c r="V138" s="83" t="s">
        <v>271</v>
      </c>
      <c r="W138" s="83">
        <v>541</v>
      </c>
      <c r="X138" s="38" t="s">
        <v>294</v>
      </c>
      <c r="Y138" s="83">
        <v>351656157</v>
      </c>
      <c r="Z138" s="38" t="s">
        <v>674</v>
      </c>
      <c r="AA138" s="107" t="s">
        <v>1500</v>
      </c>
      <c r="AB138" s="83">
        <v>70000</v>
      </c>
      <c r="AC138" s="107" t="s">
        <v>1132</v>
      </c>
      <c r="AD138" s="83">
        <v>24</v>
      </c>
      <c r="AE138" s="83" t="s">
        <v>383</v>
      </c>
      <c r="AF138" s="83" t="s">
        <v>1501</v>
      </c>
      <c r="AG138" s="107" t="s">
        <v>1502</v>
      </c>
      <c r="AH138" s="83" t="s">
        <v>1148</v>
      </c>
      <c r="AI138" s="107" t="s">
        <v>1503</v>
      </c>
      <c r="AJ138" s="83">
        <v>3750</v>
      </c>
      <c r="AK138" s="83">
        <v>3750</v>
      </c>
      <c r="AL138" s="107" t="s">
        <v>1504</v>
      </c>
      <c r="AM138" s="83">
        <v>66320</v>
      </c>
      <c r="AN138" s="111">
        <v>20489</v>
      </c>
      <c r="AO138" s="111">
        <v>86809</v>
      </c>
      <c r="AP138" s="111">
        <v>3680</v>
      </c>
      <c r="AQ138" s="111">
        <v>0</v>
      </c>
      <c r="AR138" s="111">
        <v>3680</v>
      </c>
      <c r="AS138" s="111">
        <v>3680</v>
      </c>
      <c r="AT138" s="111">
        <v>0</v>
      </c>
      <c r="AU138" s="111">
        <v>3680</v>
      </c>
      <c r="AV138" s="83">
        <v>27</v>
      </c>
      <c r="AW138" s="83">
        <v>95</v>
      </c>
      <c r="AX138" s="83" t="s">
        <v>1505</v>
      </c>
      <c r="AY138" s="107"/>
      <c r="AZ138" s="83"/>
      <c r="BA138" s="83"/>
      <c r="BB138" s="83" t="s">
        <v>1923</v>
      </c>
      <c r="BC138" s="83"/>
      <c r="BD138" s="107"/>
      <c r="BE138" s="83">
        <v>0</v>
      </c>
      <c r="BF138" s="38" t="s">
        <v>673</v>
      </c>
      <c r="BG138" s="83" t="s">
        <v>2054</v>
      </c>
      <c r="BH138" s="113" t="s">
        <v>2254</v>
      </c>
      <c r="BI138" s="38" t="s">
        <v>112</v>
      </c>
      <c r="BJ138" s="84">
        <v>45919</v>
      </c>
      <c r="BK138" s="83" t="s">
        <v>126</v>
      </c>
      <c r="BL138" s="38"/>
      <c r="BM138" s="114"/>
      <c r="BN138" s="115" t="s">
        <v>112</v>
      </c>
      <c r="BO138" s="83" t="s">
        <v>243</v>
      </c>
      <c r="BP138" s="83"/>
      <c r="BQ138" s="116" t="s">
        <v>112</v>
      </c>
      <c r="BR138" s="117"/>
    </row>
    <row r="139" spans="1:70" s="112" customFormat="1" ht="15" customHeight="1" x14ac:dyDescent="0.3">
      <c r="A139" s="83">
        <v>135</v>
      </c>
      <c r="B139" s="38" t="s">
        <v>261</v>
      </c>
      <c r="C139" s="38" t="s">
        <v>262</v>
      </c>
      <c r="D139" s="38" t="s">
        <v>247</v>
      </c>
      <c r="E139" s="38" t="s">
        <v>246</v>
      </c>
      <c r="F139" s="38" t="s">
        <v>246</v>
      </c>
      <c r="G139" s="83" t="s">
        <v>244</v>
      </c>
      <c r="H139" s="38" t="s">
        <v>245</v>
      </c>
      <c r="I139" s="83">
        <v>1020</v>
      </c>
      <c r="J139" s="38" t="s">
        <v>317</v>
      </c>
      <c r="K139" s="83">
        <v>1020</v>
      </c>
      <c r="L139" s="83" t="s">
        <v>264</v>
      </c>
      <c r="M139" s="38" t="s">
        <v>265</v>
      </c>
      <c r="N139" s="83">
        <v>3871</v>
      </c>
      <c r="O139" s="83" t="s">
        <v>675</v>
      </c>
      <c r="P139" s="83">
        <v>4558</v>
      </c>
      <c r="Q139" s="38" t="s">
        <v>676</v>
      </c>
      <c r="R139" s="38" t="s">
        <v>596</v>
      </c>
      <c r="S139" s="83" t="s">
        <v>677</v>
      </c>
      <c r="T139" s="83" t="s">
        <v>677</v>
      </c>
      <c r="U139" s="83" t="s">
        <v>279</v>
      </c>
      <c r="V139" s="83" t="s">
        <v>271</v>
      </c>
      <c r="W139" s="83">
        <v>541</v>
      </c>
      <c r="X139" s="38" t="s">
        <v>294</v>
      </c>
      <c r="Y139" s="83">
        <v>351670215</v>
      </c>
      <c r="Z139" s="38" t="s">
        <v>678</v>
      </c>
      <c r="AA139" s="107" t="s">
        <v>1500</v>
      </c>
      <c r="AB139" s="83">
        <v>27000</v>
      </c>
      <c r="AC139" s="107" t="s">
        <v>1139</v>
      </c>
      <c r="AD139" s="83">
        <v>12</v>
      </c>
      <c r="AE139" s="83" t="s">
        <v>546</v>
      </c>
      <c r="AF139" s="83" t="s">
        <v>1506</v>
      </c>
      <c r="AG139" s="107" t="s">
        <v>1507</v>
      </c>
      <c r="AH139" s="83" t="s">
        <v>1236</v>
      </c>
      <c r="AI139" s="107" t="s">
        <v>1508</v>
      </c>
      <c r="AJ139" s="83">
        <v>2570</v>
      </c>
      <c r="AK139" s="83">
        <v>2570</v>
      </c>
      <c r="AL139" s="107" t="s">
        <v>1509</v>
      </c>
      <c r="AM139" s="83">
        <v>1719.32</v>
      </c>
      <c r="AN139" s="111">
        <v>1082.5</v>
      </c>
      <c r="AO139" s="111">
        <v>2801.82</v>
      </c>
      <c r="AP139" s="111">
        <v>25280.68</v>
      </c>
      <c r="AQ139" s="111">
        <v>3092.5</v>
      </c>
      <c r="AR139" s="111">
        <v>28373.18</v>
      </c>
      <c r="AS139" s="111">
        <v>25280.68</v>
      </c>
      <c r="AT139" s="111">
        <v>3092.5</v>
      </c>
      <c r="AU139" s="111">
        <v>28373.18</v>
      </c>
      <c r="AV139" s="83">
        <v>27</v>
      </c>
      <c r="AW139" s="83">
        <v>760</v>
      </c>
      <c r="AX139" s="83" t="s">
        <v>1137</v>
      </c>
      <c r="AY139" s="107"/>
      <c r="AZ139" s="83"/>
      <c r="BA139" s="83"/>
      <c r="BB139" s="83" t="s">
        <v>1923</v>
      </c>
      <c r="BC139" s="83"/>
      <c r="BD139" s="107"/>
      <c r="BE139" s="83">
        <v>0</v>
      </c>
      <c r="BF139" s="38" t="s">
        <v>677</v>
      </c>
      <c r="BG139" s="83" t="s">
        <v>2055</v>
      </c>
      <c r="BH139" s="113" t="s">
        <v>2254</v>
      </c>
      <c r="BI139" s="38" t="s">
        <v>112</v>
      </c>
      <c r="BJ139" s="84">
        <v>45919</v>
      </c>
      <c r="BK139" s="83" t="s">
        <v>126</v>
      </c>
      <c r="BL139" s="38"/>
      <c r="BM139" s="114"/>
      <c r="BN139" s="115" t="s">
        <v>112</v>
      </c>
      <c r="BO139" s="83" t="s">
        <v>243</v>
      </c>
      <c r="BP139" s="83"/>
      <c r="BQ139" s="116" t="s">
        <v>112</v>
      </c>
      <c r="BR139" s="117"/>
    </row>
    <row r="140" spans="1:70" s="112" customFormat="1" ht="15" customHeight="1" x14ac:dyDescent="0.3">
      <c r="A140" s="83">
        <v>136</v>
      </c>
      <c r="B140" s="38" t="s">
        <v>261</v>
      </c>
      <c r="C140" s="38" t="s">
        <v>262</v>
      </c>
      <c r="D140" s="38" t="s">
        <v>247</v>
      </c>
      <c r="E140" s="38" t="s">
        <v>246</v>
      </c>
      <c r="F140" s="38" t="s">
        <v>246</v>
      </c>
      <c r="G140" s="83" t="s">
        <v>244</v>
      </c>
      <c r="H140" s="38" t="s">
        <v>245</v>
      </c>
      <c r="I140" s="83">
        <v>3185</v>
      </c>
      <c r="J140" s="38" t="s">
        <v>679</v>
      </c>
      <c r="K140" s="83">
        <v>3185</v>
      </c>
      <c r="L140" s="83" t="s">
        <v>264</v>
      </c>
      <c r="M140" s="38" t="s">
        <v>265</v>
      </c>
      <c r="N140" s="83">
        <v>6963</v>
      </c>
      <c r="O140" s="83" t="s">
        <v>680</v>
      </c>
      <c r="P140" s="83">
        <v>488811</v>
      </c>
      <c r="Q140" s="38" t="s">
        <v>681</v>
      </c>
      <c r="R140" s="38" t="s">
        <v>596</v>
      </c>
      <c r="S140" s="83" t="s">
        <v>682</v>
      </c>
      <c r="T140" s="83" t="s">
        <v>682</v>
      </c>
      <c r="U140" s="83" t="s">
        <v>279</v>
      </c>
      <c r="V140" s="83" t="s">
        <v>271</v>
      </c>
      <c r="W140" s="83">
        <v>541</v>
      </c>
      <c r="X140" s="38" t="s">
        <v>294</v>
      </c>
      <c r="Y140" s="83">
        <v>351793522</v>
      </c>
      <c r="Z140" s="38" t="s">
        <v>683</v>
      </c>
      <c r="AA140" s="107" t="s">
        <v>1510</v>
      </c>
      <c r="AB140" s="83">
        <v>42000</v>
      </c>
      <c r="AC140" s="107" t="s">
        <v>1168</v>
      </c>
      <c r="AD140" s="83">
        <v>24</v>
      </c>
      <c r="AE140" s="83" t="s">
        <v>303</v>
      </c>
      <c r="AF140" s="83" t="s">
        <v>1511</v>
      </c>
      <c r="AG140" s="107" t="s">
        <v>1512</v>
      </c>
      <c r="AH140" s="83" t="s">
        <v>1372</v>
      </c>
      <c r="AI140" s="107" t="s">
        <v>1389</v>
      </c>
      <c r="AJ140" s="83">
        <v>2240</v>
      </c>
      <c r="AK140" s="83">
        <v>2240</v>
      </c>
      <c r="AL140" s="107" t="s">
        <v>1513</v>
      </c>
      <c r="AM140" s="83">
        <v>32492.28</v>
      </c>
      <c r="AN140" s="111">
        <v>12307.72</v>
      </c>
      <c r="AO140" s="111">
        <v>44800</v>
      </c>
      <c r="AP140" s="111">
        <v>9507.7199999999993</v>
      </c>
      <c r="AQ140" s="111">
        <v>537.28</v>
      </c>
      <c r="AR140" s="111">
        <v>10045</v>
      </c>
      <c r="AS140" s="111">
        <v>9507.7199999999993</v>
      </c>
      <c r="AT140" s="111">
        <v>537.28</v>
      </c>
      <c r="AU140" s="111">
        <v>10045</v>
      </c>
      <c r="AV140" s="83">
        <v>26</v>
      </c>
      <c r="AW140" s="83">
        <v>158</v>
      </c>
      <c r="AX140" s="83" t="s">
        <v>1493</v>
      </c>
      <c r="AY140" s="107"/>
      <c r="AZ140" s="83"/>
      <c r="BA140" s="83"/>
      <c r="BB140" s="83" t="s">
        <v>1923</v>
      </c>
      <c r="BC140" s="83"/>
      <c r="BD140" s="107"/>
      <c r="BE140" s="83">
        <v>0</v>
      </c>
      <c r="BF140" s="38" t="s">
        <v>682</v>
      </c>
      <c r="BG140" s="83" t="s">
        <v>2056</v>
      </c>
      <c r="BH140" s="113" t="s">
        <v>2254</v>
      </c>
      <c r="BI140" s="38" t="s">
        <v>112</v>
      </c>
      <c r="BJ140" s="84">
        <v>45919</v>
      </c>
      <c r="BK140" s="83" t="s">
        <v>126</v>
      </c>
      <c r="BL140" s="38"/>
      <c r="BM140" s="114"/>
      <c r="BN140" s="115" t="s">
        <v>112</v>
      </c>
      <c r="BO140" s="83" t="s">
        <v>243</v>
      </c>
      <c r="BP140" s="83"/>
      <c r="BQ140" s="116" t="s">
        <v>112</v>
      </c>
      <c r="BR140" s="117"/>
    </row>
    <row r="141" spans="1:70" s="112" customFormat="1" ht="15" customHeight="1" x14ac:dyDescent="0.3">
      <c r="A141" s="83">
        <v>137</v>
      </c>
      <c r="B141" s="38" t="s">
        <v>261</v>
      </c>
      <c r="C141" s="38" t="s">
        <v>262</v>
      </c>
      <c r="D141" s="38" t="s">
        <v>247</v>
      </c>
      <c r="E141" s="38" t="s">
        <v>246</v>
      </c>
      <c r="F141" s="38" t="s">
        <v>246</v>
      </c>
      <c r="G141" s="83" t="s">
        <v>244</v>
      </c>
      <c r="H141" s="38" t="s">
        <v>245</v>
      </c>
      <c r="I141" s="83">
        <v>167943</v>
      </c>
      <c r="J141" s="38" t="s">
        <v>684</v>
      </c>
      <c r="K141" s="83">
        <v>167943</v>
      </c>
      <c r="L141" s="83" t="s">
        <v>264</v>
      </c>
      <c r="M141" s="38" t="s">
        <v>265</v>
      </c>
      <c r="N141" s="83">
        <v>289564</v>
      </c>
      <c r="O141" s="83" t="s">
        <v>685</v>
      </c>
      <c r="P141" s="83">
        <v>380939</v>
      </c>
      <c r="Q141" s="38" t="s">
        <v>686</v>
      </c>
      <c r="R141" s="38" t="s">
        <v>596</v>
      </c>
      <c r="S141" s="83" t="s">
        <v>687</v>
      </c>
      <c r="T141" s="83" t="s">
        <v>687</v>
      </c>
      <c r="U141" s="83" t="s">
        <v>279</v>
      </c>
      <c r="V141" s="83" t="s">
        <v>271</v>
      </c>
      <c r="W141" s="83">
        <v>541</v>
      </c>
      <c r="X141" s="38" t="s">
        <v>688</v>
      </c>
      <c r="Y141" s="83">
        <v>352129573</v>
      </c>
      <c r="Z141" s="38" t="s">
        <v>689</v>
      </c>
      <c r="AA141" s="107" t="s">
        <v>1514</v>
      </c>
      <c r="AB141" s="83">
        <v>52000</v>
      </c>
      <c r="AC141" s="107" t="s">
        <v>1145</v>
      </c>
      <c r="AD141" s="83">
        <v>24</v>
      </c>
      <c r="AE141" s="83" t="s">
        <v>546</v>
      </c>
      <c r="AF141" s="83" t="s">
        <v>1515</v>
      </c>
      <c r="AG141" s="107" t="s">
        <v>1516</v>
      </c>
      <c r="AH141" s="83" t="s">
        <v>1372</v>
      </c>
      <c r="AI141" s="107" t="s">
        <v>1517</v>
      </c>
      <c r="AJ141" s="83">
        <v>2780</v>
      </c>
      <c r="AK141" s="83">
        <v>2780</v>
      </c>
      <c r="AL141" s="107" t="s">
        <v>1478</v>
      </c>
      <c r="AM141" s="83">
        <v>26095.21</v>
      </c>
      <c r="AN141" s="111">
        <v>12824.79</v>
      </c>
      <c r="AO141" s="111">
        <v>38920</v>
      </c>
      <c r="AP141" s="111">
        <v>25904.79</v>
      </c>
      <c r="AQ141" s="111">
        <v>3174.21</v>
      </c>
      <c r="AR141" s="111">
        <v>29079</v>
      </c>
      <c r="AS141" s="111">
        <v>25904.79</v>
      </c>
      <c r="AT141" s="111">
        <v>3174.21</v>
      </c>
      <c r="AU141" s="111">
        <v>29079</v>
      </c>
      <c r="AV141" s="83">
        <v>25</v>
      </c>
      <c r="AW141" s="83">
        <v>300</v>
      </c>
      <c r="AX141" s="83" t="s">
        <v>1137</v>
      </c>
      <c r="AY141" s="107"/>
      <c r="AZ141" s="83"/>
      <c r="BA141" s="83"/>
      <c r="BB141" s="83" t="s">
        <v>1923</v>
      </c>
      <c r="BC141" s="83"/>
      <c r="BD141" s="107" t="s">
        <v>1932</v>
      </c>
      <c r="BE141" s="83">
        <v>52000</v>
      </c>
      <c r="BF141" s="38" t="s">
        <v>687</v>
      </c>
      <c r="BG141" s="83" t="s">
        <v>2057</v>
      </c>
      <c r="BH141" s="113" t="s">
        <v>2254</v>
      </c>
      <c r="BI141" s="38" t="s">
        <v>112</v>
      </c>
      <c r="BJ141" s="84">
        <v>45919</v>
      </c>
      <c r="BK141" s="83" t="s">
        <v>126</v>
      </c>
      <c r="BL141" s="38"/>
      <c r="BM141" s="114"/>
      <c r="BN141" s="115" t="s">
        <v>112</v>
      </c>
      <c r="BO141" s="83" t="s">
        <v>243</v>
      </c>
      <c r="BP141" s="83"/>
      <c r="BQ141" s="116" t="s">
        <v>112</v>
      </c>
      <c r="BR141" s="117"/>
    </row>
    <row r="142" spans="1:70" s="112" customFormat="1" ht="15" customHeight="1" x14ac:dyDescent="0.3">
      <c r="A142" s="83">
        <v>138</v>
      </c>
      <c r="B142" s="38" t="s">
        <v>261</v>
      </c>
      <c r="C142" s="38" t="s">
        <v>262</v>
      </c>
      <c r="D142" s="38" t="s">
        <v>247</v>
      </c>
      <c r="E142" s="38" t="s">
        <v>246</v>
      </c>
      <c r="F142" s="38" t="s">
        <v>246</v>
      </c>
      <c r="G142" s="83" t="s">
        <v>244</v>
      </c>
      <c r="H142" s="38" t="s">
        <v>245</v>
      </c>
      <c r="I142" s="83">
        <v>2686</v>
      </c>
      <c r="J142" s="38" t="s">
        <v>411</v>
      </c>
      <c r="K142" s="83">
        <v>2686</v>
      </c>
      <c r="L142" s="83" t="s">
        <v>264</v>
      </c>
      <c r="M142" s="38" t="s">
        <v>265</v>
      </c>
      <c r="N142" s="83">
        <v>1550</v>
      </c>
      <c r="O142" s="83" t="s">
        <v>690</v>
      </c>
      <c r="P142" s="83">
        <v>1808</v>
      </c>
      <c r="Q142" s="38" t="s">
        <v>691</v>
      </c>
      <c r="R142" s="38" t="s">
        <v>596</v>
      </c>
      <c r="S142" s="83" t="s">
        <v>692</v>
      </c>
      <c r="T142" s="83" t="s">
        <v>692</v>
      </c>
      <c r="U142" s="83" t="s">
        <v>270</v>
      </c>
      <c r="V142" s="83" t="s">
        <v>271</v>
      </c>
      <c r="W142" s="83">
        <v>541</v>
      </c>
      <c r="X142" s="38" t="s">
        <v>647</v>
      </c>
      <c r="Y142" s="83">
        <v>352173177</v>
      </c>
      <c r="Z142" s="38" t="s">
        <v>693</v>
      </c>
      <c r="AA142" s="107" t="s">
        <v>1518</v>
      </c>
      <c r="AB142" s="83">
        <v>80000</v>
      </c>
      <c r="AC142" s="107" t="s">
        <v>1132</v>
      </c>
      <c r="AD142" s="83">
        <v>24</v>
      </c>
      <c r="AE142" s="83" t="s">
        <v>749</v>
      </c>
      <c r="AF142" s="83" t="s">
        <v>1519</v>
      </c>
      <c r="AG142" s="107" t="s">
        <v>1520</v>
      </c>
      <c r="AH142" s="83" t="s">
        <v>1148</v>
      </c>
      <c r="AI142" s="107" t="s">
        <v>1521</v>
      </c>
      <c r="AJ142" s="83">
        <v>4270</v>
      </c>
      <c r="AK142" s="83">
        <v>4270</v>
      </c>
      <c r="AL142" s="107" t="s">
        <v>1522</v>
      </c>
      <c r="AM142" s="83">
        <v>54656.52</v>
      </c>
      <c r="AN142" s="111">
        <v>22203.48</v>
      </c>
      <c r="AO142" s="111">
        <v>76860</v>
      </c>
      <c r="AP142" s="111">
        <v>25343.48</v>
      </c>
      <c r="AQ142" s="111">
        <v>1928.52</v>
      </c>
      <c r="AR142" s="111">
        <v>27272</v>
      </c>
      <c r="AS142" s="111">
        <v>25343.48</v>
      </c>
      <c r="AT142" s="111">
        <v>1928.52</v>
      </c>
      <c r="AU142" s="111">
        <v>27272</v>
      </c>
      <c r="AV142" s="83">
        <v>26</v>
      </c>
      <c r="AW142" s="83">
        <v>187</v>
      </c>
      <c r="AX142" s="83" t="s">
        <v>1137</v>
      </c>
      <c r="AY142" s="107"/>
      <c r="AZ142" s="83"/>
      <c r="BA142" s="83"/>
      <c r="BB142" s="83" t="s">
        <v>1923</v>
      </c>
      <c r="BC142" s="83"/>
      <c r="BD142" s="107"/>
      <c r="BE142" s="83">
        <v>0</v>
      </c>
      <c r="BF142" s="38" t="s">
        <v>692</v>
      </c>
      <c r="BG142" s="83" t="s">
        <v>2058</v>
      </c>
      <c r="BH142" s="113" t="s">
        <v>2254</v>
      </c>
      <c r="BI142" s="38" t="s">
        <v>112</v>
      </c>
      <c r="BJ142" s="84">
        <v>45919</v>
      </c>
      <c r="BK142" s="83" t="s">
        <v>126</v>
      </c>
      <c r="BL142" s="38"/>
      <c r="BM142" s="114"/>
      <c r="BN142" s="115" t="s">
        <v>112</v>
      </c>
      <c r="BO142" s="83" t="s">
        <v>243</v>
      </c>
      <c r="BP142" s="83"/>
      <c r="BQ142" s="116" t="s">
        <v>112</v>
      </c>
      <c r="BR142" s="117"/>
    </row>
    <row r="143" spans="1:70" s="112" customFormat="1" ht="15" customHeight="1" x14ac:dyDescent="0.3">
      <c r="A143" s="83">
        <v>139</v>
      </c>
      <c r="B143" s="38" t="s">
        <v>261</v>
      </c>
      <c r="C143" s="38" t="s">
        <v>262</v>
      </c>
      <c r="D143" s="38" t="s">
        <v>247</v>
      </c>
      <c r="E143" s="38" t="s">
        <v>246</v>
      </c>
      <c r="F143" s="38" t="s">
        <v>246</v>
      </c>
      <c r="G143" s="83" t="s">
        <v>244</v>
      </c>
      <c r="H143" s="38" t="s">
        <v>245</v>
      </c>
      <c r="I143" s="83">
        <v>167943</v>
      </c>
      <c r="J143" s="38" t="s">
        <v>684</v>
      </c>
      <c r="K143" s="83">
        <v>167943</v>
      </c>
      <c r="L143" s="83" t="s">
        <v>264</v>
      </c>
      <c r="M143" s="38" t="s">
        <v>265</v>
      </c>
      <c r="N143" s="83">
        <v>289564</v>
      </c>
      <c r="O143" s="83" t="s">
        <v>685</v>
      </c>
      <c r="P143" s="83">
        <v>380939</v>
      </c>
      <c r="Q143" s="38" t="s">
        <v>686</v>
      </c>
      <c r="R143" s="38" t="s">
        <v>596</v>
      </c>
      <c r="S143" s="83" t="s">
        <v>694</v>
      </c>
      <c r="T143" s="83" t="s">
        <v>694</v>
      </c>
      <c r="U143" s="83" t="s">
        <v>286</v>
      </c>
      <c r="V143" s="83" t="s">
        <v>271</v>
      </c>
      <c r="W143" s="83">
        <v>541</v>
      </c>
      <c r="X143" s="38" t="s">
        <v>688</v>
      </c>
      <c r="Y143" s="83">
        <v>352186998</v>
      </c>
      <c r="Z143" s="38" t="s">
        <v>418</v>
      </c>
      <c r="AA143" s="107" t="s">
        <v>1518</v>
      </c>
      <c r="AB143" s="83">
        <v>52000</v>
      </c>
      <c r="AC143" s="107" t="s">
        <v>1145</v>
      </c>
      <c r="AD143" s="83">
        <v>24</v>
      </c>
      <c r="AE143" s="83" t="s">
        <v>546</v>
      </c>
      <c r="AF143" s="83" t="s">
        <v>1515</v>
      </c>
      <c r="AG143" s="107" t="s">
        <v>1516</v>
      </c>
      <c r="AH143" s="83" t="s">
        <v>1372</v>
      </c>
      <c r="AI143" s="107" t="s">
        <v>1517</v>
      </c>
      <c r="AJ143" s="83">
        <v>2780</v>
      </c>
      <c r="AK143" s="83">
        <v>2780</v>
      </c>
      <c r="AL143" s="107" t="s">
        <v>1523</v>
      </c>
      <c r="AM143" s="83">
        <v>40469.120000000003</v>
      </c>
      <c r="AN143" s="111">
        <v>15130.88</v>
      </c>
      <c r="AO143" s="111">
        <v>55600</v>
      </c>
      <c r="AP143" s="111">
        <v>11530.88</v>
      </c>
      <c r="AQ143" s="111">
        <v>639.12</v>
      </c>
      <c r="AR143" s="111">
        <v>12170</v>
      </c>
      <c r="AS143" s="111">
        <v>11530.88</v>
      </c>
      <c r="AT143" s="111">
        <v>639.12</v>
      </c>
      <c r="AU143" s="111">
        <v>12170</v>
      </c>
      <c r="AV143" s="83">
        <v>25</v>
      </c>
      <c r="AW143" s="83">
        <v>125</v>
      </c>
      <c r="AX143" s="83" t="s">
        <v>1524</v>
      </c>
      <c r="AY143" s="107"/>
      <c r="AZ143" s="83"/>
      <c r="BA143" s="83"/>
      <c r="BB143" s="83" t="s">
        <v>1923</v>
      </c>
      <c r="BC143" s="83"/>
      <c r="BD143" s="107"/>
      <c r="BE143" s="83">
        <v>0</v>
      </c>
      <c r="BF143" s="38" t="s">
        <v>694</v>
      </c>
      <c r="BG143" s="83" t="s">
        <v>2059</v>
      </c>
      <c r="BH143" s="113" t="s">
        <v>2254</v>
      </c>
      <c r="BI143" s="38" t="s">
        <v>112</v>
      </c>
      <c r="BJ143" s="84">
        <v>45919</v>
      </c>
      <c r="BK143" s="83" t="s">
        <v>128</v>
      </c>
      <c r="BL143" s="38"/>
      <c r="BM143" s="114"/>
      <c r="BN143" s="115" t="s">
        <v>112</v>
      </c>
      <c r="BO143" s="83" t="s">
        <v>243</v>
      </c>
      <c r="BP143" s="83"/>
      <c r="BQ143" s="116" t="s">
        <v>112</v>
      </c>
      <c r="BR143" s="117"/>
    </row>
    <row r="144" spans="1:70" s="112" customFormat="1" ht="15" customHeight="1" x14ac:dyDescent="0.3">
      <c r="A144" s="83">
        <v>140</v>
      </c>
      <c r="B144" s="38" t="s">
        <v>261</v>
      </c>
      <c r="C144" s="38" t="s">
        <v>262</v>
      </c>
      <c r="D144" s="38" t="s">
        <v>247</v>
      </c>
      <c r="E144" s="38" t="s">
        <v>246</v>
      </c>
      <c r="F144" s="38" t="s">
        <v>246</v>
      </c>
      <c r="G144" s="83" t="s">
        <v>244</v>
      </c>
      <c r="H144" s="38" t="s">
        <v>245</v>
      </c>
      <c r="I144" s="83">
        <v>798</v>
      </c>
      <c r="J144" s="38" t="s">
        <v>352</v>
      </c>
      <c r="K144" s="83">
        <v>798</v>
      </c>
      <c r="L144" s="83" t="s">
        <v>264</v>
      </c>
      <c r="M144" s="38" t="s">
        <v>265</v>
      </c>
      <c r="N144" s="83">
        <v>356325</v>
      </c>
      <c r="O144" s="83" t="s">
        <v>695</v>
      </c>
      <c r="P144" s="83">
        <v>578703</v>
      </c>
      <c r="Q144" s="38" t="s">
        <v>696</v>
      </c>
      <c r="R144" s="38" t="s">
        <v>596</v>
      </c>
      <c r="S144" s="83" t="s">
        <v>697</v>
      </c>
      <c r="T144" s="83" t="s">
        <v>697</v>
      </c>
      <c r="U144" s="83" t="s">
        <v>279</v>
      </c>
      <c r="V144" s="83" t="s">
        <v>271</v>
      </c>
      <c r="W144" s="83">
        <v>541</v>
      </c>
      <c r="X144" s="38" t="s">
        <v>688</v>
      </c>
      <c r="Y144" s="83">
        <v>352259171</v>
      </c>
      <c r="Z144" s="38" t="s">
        <v>698</v>
      </c>
      <c r="AA144" s="107" t="s">
        <v>1525</v>
      </c>
      <c r="AB144" s="83">
        <v>42000</v>
      </c>
      <c r="AC144" s="107" t="s">
        <v>1145</v>
      </c>
      <c r="AD144" s="83">
        <v>24</v>
      </c>
      <c r="AE144" s="83" t="s">
        <v>303</v>
      </c>
      <c r="AF144" s="83" t="s">
        <v>1526</v>
      </c>
      <c r="AG144" s="107" t="s">
        <v>1527</v>
      </c>
      <c r="AH144" s="83" t="s">
        <v>1372</v>
      </c>
      <c r="AI144" s="107" t="s">
        <v>1528</v>
      </c>
      <c r="AJ144" s="83">
        <v>2240</v>
      </c>
      <c r="AK144" s="83">
        <v>2240</v>
      </c>
      <c r="AL144" s="107" t="s">
        <v>1529</v>
      </c>
      <c r="AM144" s="83">
        <v>29024.98</v>
      </c>
      <c r="AN144" s="111">
        <v>11295.02</v>
      </c>
      <c r="AO144" s="111">
        <v>40320</v>
      </c>
      <c r="AP144" s="111">
        <v>12975.02</v>
      </c>
      <c r="AQ144" s="111">
        <v>969.98</v>
      </c>
      <c r="AR144" s="111">
        <v>13945</v>
      </c>
      <c r="AS144" s="111">
        <v>12975.02</v>
      </c>
      <c r="AT144" s="111">
        <v>969.98</v>
      </c>
      <c r="AU144" s="111">
        <v>13945</v>
      </c>
      <c r="AV144" s="83">
        <v>26</v>
      </c>
      <c r="AW144" s="83">
        <v>188</v>
      </c>
      <c r="AX144" s="83" t="s">
        <v>1137</v>
      </c>
      <c r="AY144" s="107"/>
      <c r="AZ144" s="83"/>
      <c r="BA144" s="83"/>
      <c r="BB144" s="83" t="s">
        <v>1923</v>
      </c>
      <c r="BC144" s="83"/>
      <c r="BD144" s="107"/>
      <c r="BE144" s="83">
        <v>0</v>
      </c>
      <c r="BF144" s="38" t="s">
        <v>697</v>
      </c>
      <c r="BG144" s="83" t="s">
        <v>2060</v>
      </c>
      <c r="BH144" s="113" t="s">
        <v>2254</v>
      </c>
      <c r="BI144" s="38" t="s">
        <v>112</v>
      </c>
      <c r="BJ144" s="84">
        <v>45919</v>
      </c>
      <c r="BK144" s="83" t="s">
        <v>128</v>
      </c>
      <c r="BL144" s="38"/>
      <c r="BM144" s="114"/>
      <c r="BN144" s="115" t="s">
        <v>112</v>
      </c>
      <c r="BO144" s="83" t="s">
        <v>243</v>
      </c>
      <c r="BP144" s="83"/>
      <c r="BQ144" s="116" t="s">
        <v>112</v>
      </c>
      <c r="BR144" s="117"/>
    </row>
    <row r="145" spans="1:70" s="112" customFormat="1" ht="15" customHeight="1" x14ac:dyDescent="0.3">
      <c r="A145" s="83">
        <v>141</v>
      </c>
      <c r="B145" s="38" t="s">
        <v>261</v>
      </c>
      <c r="C145" s="38" t="s">
        <v>262</v>
      </c>
      <c r="D145" s="38" t="s">
        <v>247</v>
      </c>
      <c r="E145" s="38" t="s">
        <v>246</v>
      </c>
      <c r="F145" s="38" t="s">
        <v>246</v>
      </c>
      <c r="G145" s="83" t="s">
        <v>244</v>
      </c>
      <c r="H145" s="38" t="s">
        <v>245</v>
      </c>
      <c r="I145" s="83">
        <v>1343</v>
      </c>
      <c r="J145" s="38" t="s">
        <v>263</v>
      </c>
      <c r="K145" s="83">
        <v>1343</v>
      </c>
      <c r="L145" s="83" t="s">
        <v>264</v>
      </c>
      <c r="M145" s="38" t="s">
        <v>265</v>
      </c>
      <c r="N145" s="83">
        <v>923</v>
      </c>
      <c r="O145" s="83" t="s">
        <v>266</v>
      </c>
      <c r="P145" s="83">
        <v>587493</v>
      </c>
      <c r="Q145" s="38" t="s">
        <v>699</v>
      </c>
      <c r="R145" s="38" t="s">
        <v>596</v>
      </c>
      <c r="S145" s="83" t="s">
        <v>700</v>
      </c>
      <c r="T145" s="83" t="s">
        <v>700</v>
      </c>
      <c r="U145" s="83" t="s">
        <v>279</v>
      </c>
      <c r="V145" s="83" t="s">
        <v>271</v>
      </c>
      <c r="W145" s="83">
        <v>541</v>
      </c>
      <c r="X145" s="38" t="s">
        <v>294</v>
      </c>
      <c r="Y145" s="83">
        <v>352308553</v>
      </c>
      <c r="Z145" s="38" t="s">
        <v>345</v>
      </c>
      <c r="AA145" s="107" t="s">
        <v>1530</v>
      </c>
      <c r="AB145" s="83">
        <v>42000</v>
      </c>
      <c r="AC145" s="107" t="s">
        <v>1132</v>
      </c>
      <c r="AD145" s="83">
        <v>24</v>
      </c>
      <c r="AE145" s="83" t="s">
        <v>303</v>
      </c>
      <c r="AF145" s="83" t="s">
        <v>1531</v>
      </c>
      <c r="AG145" s="107" t="s">
        <v>1532</v>
      </c>
      <c r="AH145" s="83" t="s">
        <v>1372</v>
      </c>
      <c r="AI145" s="107" t="s">
        <v>1533</v>
      </c>
      <c r="AJ145" s="83">
        <v>2240</v>
      </c>
      <c r="AK145" s="83">
        <v>2240</v>
      </c>
      <c r="AL145" s="107" t="s">
        <v>1534</v>
      </c>
      <c r="AM145" s="83">
        <v>37210.26</v>
      </c>
      <c r="AN145" s="111">
        <v>12069.74</v>
      </c>
      <c r="AO145" s="111">
        <v>49280</v>
      </c>
      <c r="AP145" s="111">
        <v>4789.74</v>
      </c>
      <c r="AQ145" s="111">
        <v>155.26</v>
      </c>
      <c r="AR145" s="111">
        <v>4945</v>
      </c>
      <c r="AS145" s="111">
        <v>4789.74</v>
      </c>
      <c r="AT145" s="111">
        <v>155.26</v>
      </c>
      <c r="AU145" s="111">
        <v>4945</v>
      </c>
      <c r="AV145" s="83">
        <v>25</v>
      </c>
      <c r="AW145" s="83">
        <v>68</v>
      </c>
      <c r="AX145" s="83" t="s">
        <v>1535</v>
      </c>
      <c r="AY145" s="107"/>
      <c r="AZ145" s="83"/>
      <c r="BA145" s="83"/>
      <c r="BB145" s="83" t="s">
        <v>1923</v>
      </c>
      <c r="BC145" s="83"/>
      <c r="BD145" s="107"/>
      <c r="BE145" s="83">
        <v>0</v>
      </c>
      <c r="BF145" s="38" t="s">
        <v>700</v>
      </c>
      <c r="BG145" s="83" t="s">
        <v>2061</v>
      </c>
      <c r="BH145" s="113" t="s">
        <v>2254</v>
      </c>
      <c r="BI145" s="38" t="s">
        <v>110</v>
      </c>
      <c r="BJ145" s="84">
        <v>45917</v>
      </c>
      <c r="BK145" s="83"/>
      <c r="BL145" s="38" t="s">
        <v>114</v>
      </c>
      <c r="BM145" s="114" t="s">
        <v>119</v>
      </c>
      <c r="BN145" s="115" t="s">
        <v>200</v>
      </c>
      <c r="BO145" s="83" t="s">
        <v>243</v>
      </c>
      <c r="BP145" s="83"/>
      <c r="BQ145" s="116"/>
      <c r="BR145" s="117"/>
    </row>
    <row r="146" spans="1:70" s="112" customFormat="1" ht="15" customHeight="1" x14ac:dyDescent="0.3">
      <c r="A146" s="83">
        <v>142</v>
      </c>
      <c r="B146" s="38" t="s">
        <v>261</v>
      </c>
      <c r="C146" s="38" t="s">
        <v>262</v>
      </c>
      <c r="D146" s="38" t="s">
        <v>247</v>
      </c>
      <c r="E146" s="38" t="s">
        <v>246</v>
      </c>
      <c r="F146" s="38" t="s">
        <v>246</v>
      </c>
      <c r="G146" s="83" t="s">
        <v>244</v>
      </c>
      <c r="H146" s="38" t="s">
        <v>245</v>
      </c>
      <c r="I146" s="83">
        <v>1343</v>
      </c>
      <c r="J146" s="38" t="s">
        <v>263</v>
      </c>
      <c r="K146" s="83">
        <v>1343</v>
      </c>
      <c r="L146" s="83" t="s">
        <v>264</v>
      </c>
      <c r="M146" s="38" t="s">
        <v>265</v>
      </c>
      <c r="N146" s="83">
        <v>923</v>
      </c>
      <c r="O146" s="83" t="s">
        <v>266</v>
      </c>
      <c r="P146" s="83">
        <v>587493</v>
      </c>
      <c r="Q146" s="38" t="s">
        <v>699</v>
      </c>
      <c r="R146" s="38" t="s">
        <v>596</v>
      </c>
      <c r="S146" s="83" t="s">
        <v>701</v>
      </c>
      <c r="T146" s="83" t="s">
        <v>701</v>
      </c>
      <c r="U146" s="83" t="s">
        <v>270</v>
      </c>
      <c r="V146" s="83" t="s">
        <v>271</v>
      </c>
      <c r="W146" s="83">
        <v>541</v>
      </c>
      <c r="X146" s="38" t="s">
        <v>294</v>
      </c>
      <c r="Y146" s="83">
        <v>352308719</v>
      </c>
      <c r="Z146" s="38" t="s">
        <v>702</v>
      </c>
      <c r="AA146" s="107" t="s">
        <v>1530</v>
      </c>
      <c r="AB146" s="83">
        <v>42000</v>
      </c>
      <c r="AC146" s="107" t="s">
        <v>1132</v>
      </c>
      <c r="AD146" s="83">
        <v>24</v>
      </c>
      <c r="AE146" s="83" t="s">
        <v>303</v>
      </c>
      <c r="AF146" s="83" t="s">
        <v>1531</v>
      </c>
      <c r="AG146" s="107" t="s">
        <v>1532</v>
      </c>
      <c r="AH146" s="83" t="s">
        <v>1372</v>
      </c>
      <c r="AI146" s="107" t="s">
        <v>1533</v>
      </c>
      <c r="AJ146" s="83">
        <v>2240</v>
      </c>
      <c r="AK146" s="83">
        <v>2240</v>
      </c>
      <c r="AL146" s="107" t="s">
        <v>1536</v>
      </c>
      <c r="AM146" s="83">
        <v>36730.26</v>
      </c>
      <c r="AN146" s="111">
        <v>12069.74</v>
      </c>
      <c r="AO146" s="111">
        <v>48800</v>
      </c>
      <c r="AP146" s="111">
        <v>5269.74</v>
      </c>
      <c r="AQ146" s="111">
        <v>155.26</v>
      </c>
      <c r="AR146" s="111">
        <v>5425</v>
      </c>
      <c r="AS146" s="111">
        <v>5269.74</v>
      </c>
      <c r="AT146" s="111">
        <v>155.26</v>
      </c>
      <c r="AU146" s="111">
        <v>5425</v>
      </c>
      <c r="AV146" s="83">
        <v>25</v>
      </c>
      <c r="AW146" s="83">
        <v>96</v>
      </c>
      <c r="AX146" s="83" t="s">
        <v>1505</v>
      </c>
      <c r="AY146" s="107"/>
      <c r="AZ146" s="83"/>
      <c r="BA146" s="83"/>
      <c r="BB146" s="83" t="s">
        <v>1923</v>
      </c>
      <c r="BC146" s="83"/>
      <c r="BD146" s="107"/>
      <c r="BE146" s="83">
        <v>0</v>
      </c>
      <c r="BF146" s="38" t="s">
        <v>701</v>
      </c>
      <c r="BG146" s="83" t="s">
        <v>2062</v>
      </c>
      <c r="BH146" s="113" t="s">
        <v>2254</v>
      </c>
      <c r="BI146" s="38" t="s">
        <v>112</v>
      </c>
      <c r="BJ146" s="84">
        <v>45919</v>
      </c>
      <c r="BK146" s="83" t="s">
        <v>128</v>
      </c>
      <c r="BL146" s="38"/>
      <c r="BM146" s="114"/>
      <c r="BN146" s="115" t="s">
        <v>112</v>
      </c>
      <c r="BO146" s="83" t="s">
        <v>243</v>
      </c>
      <c r="BP146" s="83"/>
      <c r="BQ146" s="116" t="s">
        <v>112</v>
      </c>
      <c r="BR146" s="117"/>
    </row>
    <row r="147" spans="1:70" s="112" customFormat="1" ht="15" customHeight="1" x14ac:dyDescent="0.3">
      <c r="A147" s="83">
        <v>143</v>
      </c>
      <c r="B147" s="38" t="s">
        <v>261</v>
      </c>
      <c r="C147" s="38" t="s">
        <v>262</v>
      </c>
      <c r="D147" s="38" t="s">
        <v>247</v>
      </c>
      <c r="E147" s="38" t="s">
        <v>246</v>
      </c>
      <c r="F147" s="38" t="s">
        <v>246</v>
      </c>
      <c r="G147" s="83" t="s">
        <v>244</v>
      </c>
      <c r="H147" s="38" t="s">
        <v>245</v>
      </c>
      <c r="I147" s="83">
        <v>1343</v>
      </c>
      <c r="J147" s="38" t="s">
        <v>263</v>
      </c>
      <c r="K147" s="83">
        <v>1343</v>
      </c>
      <c r="L147" s="83" t="s">
        <v>264</v>
      </c>
      <c r="M147" s="38" t="s">
        <v>265</v>
      </c>
      <c r="N147" s="83">
        <v>923</v>
      </c>
      <c r="O147" s="83" t="s">
        <v>266</v>
      </c>
      <c r="P147" s="83">
        <v>587493</v>
      </c>
      <c r="Q147" s="38" t="s">
        <v>699</v>
      </c>
      <c r="R147" s="38" t="s">
        <v>596</v>
      </c>
      <c r="S147" s="83" t="s">
        <v>703</v>
      </c>
      <c r="T147" s="83" t="s">
        <v>703</v>
      </c>
      <c r="U147" s="83" t="s">
        <v>270</v>
      </c>
      <c r="V147" s="83" t="s">
        <v>271</v>
      </c>
      <c r="W147" s="83">
        <v>541</v>
      </c>
      <c r="X147" s="38" t="s">
        <v>294</v>
      </c>
      <c r="Y147" s="83">
        <v>352329706</v>
      </c>
      <c r="Z147" s="38" t="s">
        <v>704</v>
      </c>
      <c r="AA147" s="107" t="s">
        <v>1537</v>
      </c>
      <c r="AB147" s="83">
        <v>42000</v>
      </c>
      <c r="AC147" s="107" t="s">
        <v>1132</v>
      </c>
      <c r="AD147" s="83">
        <v>24</v>
      </c>
      <c r="AE147" s="83" t="s">
        <v>303</v>
      </c>
      <c r="AF147" s="83" t="s">
        <v>1531</v>
      </c>
      <c r="AG147" s="107" t="s">
        <v>1538</v>
      </c>
      <c r="AH147" s="83" t="s">
        <v>1372</v>
      </c>
      <c r="AI147" s="107" t="s">
        <v>1533</v>
      </c>
      <c r="AJ147" s="83">
        <v>2240</v>
      </c>
      <c r="AK147" s="83">
        <v>2240</v>
      </c>
      <c r="AL147" s="107" t="s">
        <v>1539</v>
      </c>
      <c r="AM147" s="83">
        <v>27210.15</v>
      </c>
      <c r="AN147" s="111">
        <v>10869.85</v>
      </c>
      <c r="AO147" s="111">
        <v>38080</v>
      </c>
      <c r="AP147" s="111">
        <v>14789.85</v>
      </c>
      <c r="AQ147" s="111">
        <v>1309.1500000000001</v>
      </c>
      <c r="AR147" s="111">
        <v>16099</v>
      </c>
      <c r="AS147" s="111">
        <v>14789.85</v>
      </c>
      <c r="AT147" s="111">
        <v>1309.1500000000001</v>
      </c>
      <c r="AU147" s="111">
        <v>16099</v>
      </c>
      <c r="AV147" s="83">
        <v>25</v>
      </c>
      <c r="AW147" s="83">
        <v>215</v>
      </c>
      <c r="AX147" s="83" t="s">
        <v>1137</v>
      </c>
      <c r="AY147" s="107"/>
      <c r="AZ147" s="83"/>
      <c r="BA147" s="83"/>
      <c r="BB147" s="83" t="s">
        <v>1923</v>
      </c>
      <c r="BC147" s="83"/>
      <c r="BD147" s="107"/>
      <c r="BE147" s="83">
        <v>0</v>
      </c>
      <c r="BF147" s="38" t="s">
        <v>703</v>
      </c>
      <c r="BG147" s="83" t="s">
        <v>2063</v>
      </c>
      <c r="BH147" s="113" t="s">
        <v>2254</v>
      </c>
      <c r="BI147" s="38" t="s">
        <v>112</v>
      </c>
      <c r="BJ147" s="84">
        <v>45919</v>
      </c>
      <c r="BK147" s="83" t="s">
        <v>128</v>
      </c>
      <c r="BL147" s="38"/>
      <c r="BM147" s="114"/>
      <c r="BN147" s="115" t="s">
        <v>112</v>
      </c>
      <c r="BO147" s="83" t="s">
        <v>243</v>
      </c>
      <c r="BP147" s="83"/>
      <c r="BQ147" s="116" t="s">
        <v>112</v>
      </c>
      <c r="BR147" s="117"/>
    </row>
    <row r="148" spans="1:70" s="112" customFormat="1" ht="15" customHeight="1" x14ac:dyDescent="0.3">
      <c r="A148" s="83">
        <v>144</v>
      </c>
      <c r="B148" s="38" t="s">
        <v>261</v>
      </c>
      <c r="C148" s="38" t="s">
        <v>262</v>
      </c>
      <c r="D148" s="38" t="s">
        <v>247</v>
      </c>
      <c r="E148" s="38" t="s">
        <v>246</v>
      </c>
      <c r="F148" s="38" t="s">
        <v>246</v>
      </c>
      <c r="G148" s="83" t="s">
        <v>244</v>
      </c>
      <c r="H148" s="38" t="s">
        <v>245</v>
      </c>
      <c r="I148" s="83">
        <v>1343</v>
      </c>
      <c r="J148" s="38" t="s">
        <v>263</v>
      </c>
      <c r="K148" s="83">
        <v>1343</v>
      </c>
      <c r="L148" s="83" t="s">
        <v>264</v>
      </c>
      <c r="M148" s="38" t="s">
        <v>265</v>
      </c>
      <c r="N148" s="83">
        <v>923</v>
      </c>
      <c r="O148" s="83" t="s">
        <v>266</v>
      </c>
      <c r="P148" s="83">
        <v>587493</v>
      </c>
      <c r="Q148" s="38" t="s">
        <v>699</v>
      </c>
      <c r="R148" s="38" t="s">
        <v>596</v>
      </c>
      <c r="S148" s="83" t="s">
        <v>705</v>
      </c>
      <c r="T148" s="83" t="s">
        <v>705</v>
      </c>
      <c r="U148" s="83" t="s">
        <v>279</v>
      </c>
      <c r="V148" s="83" t="s">
        <v>271</v>
      </c>
      <c r="W148" s="83">
        <v>541</v>
      </c>
      <c r="X148" s="38" t="s">
        <v>294</v>
      </c>
      <c r="Y148" s="83">
        <v>352333644</v>
      </c>
      <c r="Z148" s="38" t="s">
        <v>706</v>
      </c>
      <c r="AA148" s="107" t="s">
        <v>1537</v>
      </c>
      <c r="AB148" s="83">
        <v>42000</v>
      </c>
      <c r="AC148" s="107" t="s">
        <v>1132</v>
      </c>
      <c r="AD148" s="83">
        <v>24</v>
      </c>
      <c r="AE148" s="83" t="s">
        <v>303</v>
      </c>
      <c r="AF148" s="83" t="s">
        <v>1531</v>
      </c>
      <c r="AG148" s="107" t="s">
        <v>1538</v>
      </c>
      <c r="AH148" s="83" t="s">
        <v>1372</v>
      </c>
      <c r="AI148" s="107" t="s">
        <v>1533</v>
      </c>
      <c r="AJ148" s="83">
        <v>2240</v>
      </c>
      <c r="AK148" s="83">
        <v>2240</v>
      </c>
      <c r="AL148" s="107" t="s">
        <v>1540</v>
      </c>
      <c r="AM148" s="83">
        <v>25290.6</v>
      </c>
      <c r="AN148" s="111">
        <v>10549.4</v>
      </c>
      <c r="AO148" s="111">
        <v>35840</v>
      </c>
      <c r="AP148" s="111">
        <v>16709.400000000001</v>
      </c>
      <c r="AQ148" s="111">
        <v>1629.6</v>
      </c>
      <c r="AR148" s="111">
        <v>18339</v>
      </c>
      <c r="AS148" s="111">
        <v>16709.400000000001</v>
      </c>
      <c r="AT148" s="111">
        <v>1629.6</v>
      </c>
      <c r="AU148" s="111">
        <v>18339</v>
      </c>
      <c r="AV148" s="83">
        <v>25</v>
      </c>
      <c r="AW148" s="83">
        <v>250</v>
      </c>
      <c r="AX148" s="83" t="s">
        <v>1137</v>
      </c>
      <c r="AY148" s="107"/>
      <c r="AZ148" s="83"/>
      <c r="BA148" s="83"/>
      <c r="BB148" s="83" t="s">
        <v>1923</v>
      </c>
      <c r="BC148" s="83"/>
      <c r="BD148" s="107" t="s">
        <v>1932</v>
      </c>
      <c r="BE148" s="83">
        <v>42000</v>
      </c>
      <c r="BF148" s="38" t="s">
        <v>705</v>
      </c>
      <c r="BG148" s="83" t="s">
        <v>2064</v>
      </c>
      <c r="BH148" s="113" t="s">
        <v>2254</v>
      </c>
      <c r="BI148" s="38" t="s">
        <v>112</v>
      </c>
      <c r="BJ148" s="84">
        <v>45919</v>
      </c>
      <c r="BK148" s="83" t="s">
        <v>128</v>
      </c>
      <c r="BL148" s="38"/>
      <c r="BM148" s="114"/>
      <c r="BN148" s="115" t="s">
        <v>112</v>
      </c>
      <c r="BO148" s="83" t="s">
        <v>243</v>
      </c>
      <c r="BP148" s="83"/>
      <c r="BQ148" s="116" t="s">
        <v>112</v>
      </c>
      <c r="BR148" s="117"/>
    </row>
    <row r="149" spans="1:70" s="112" customFormat="1" ht="15" customHeight="1" x14ac:dyDescent="0.3">
      <c r="A149" s="83">
        <v>145</v>
      </c>
      <c r="B149" s="38" t="s">
        <v>261</v>
      </c>
      <c r="C149" s="38" t="s">
        <v>262</v>
      </c>
      <c r="D149" s="38" t="s">
        <v>247</v>
      </c>
      <c r="E149" s="38" t="s">
        <v>246</v>
      </c>
      <c r="F149" s="38" t="s">
        <v>246</v>
      </c>
      <c r="G149" s="83" t="s">
        <v>244</v>
      </c>
      <c r="H149" s="38" t="s">
        <v>245</v>
      </c>
      <c r="I149" s="83">
        <v>173964</v>
      </c>
      <c r="J149" s="38" t="s">
        <v>582</v>
      </c>
      <c r="K149" s="83">
        <v>173964</v>
      </c>
      <c r="L149" s="83" t="s">
        <v>264</v>
      </c>
      <c r="M149" s="38" t="s">
        <v>265</v>
      </c>
      <c r="N149" s="83">
        <v>1714</v>
      </c>
      <c r="O149" s="83" t="s">
        <v>583</v>
      </c>
      <c r="P149" s="83">
        <v>1992</v>
      </c>
      <c r="Q149" s="38" t="s">
        <v>707</v>
      </c>
      <c r="R149" s="38" t="s">
        <v>596</v>
      </c>
      <c r="S149" s="83" t="s">
        <v>708</v>
      </c>
      <c r="T149" s="83" t="s">
        <v>708</v>
      </c>
      <c r="U149" s="83" t="s">
        <v>279</v>
      </c>
      <c r="V149" s="83" t="s">
        <v>271</v>
      </c>
      <c r="W149" s="83">
        <v>541</v>
      </c>
      <c r="X149" s="38" t="s">
        <v>294</v>
      </c>
      <c r="Y149" s="83">
        <v>352471480</v>
      </c>
      <c r="Z149" s="38" t="s">
        <v>709</v>
      </c>
      <c r="AA149" s="107" t="s">
        <v>1541</v>
      </c>
      <c r="AB149" s="83">
        <v>62000</v>
      </c>
      <c r="AC149" s="107" t="s">
        <v>1139</v>
      </c>
      <c r="AD149" s="83">
        <v>24</v>
      </c>
      <c r="AE149" s="83" t="s">
        <v>1160</v>
      </c>
      <c r="AF149" s="83" t="s">
        <v>1542</v>
      </c>
      <c r="AG149" s="107" t="s">
        <v>1543</v>
      </c>
      <c r="AH149" s="83" t="s">
        <v>1148</v>
      </c>
      <c r="AI149" s="107" t="s">
        <v>1544</v>
      </c>
      <c r="AJ149" s="83">
        <v>3310</v>
      </c>
      <c r="AK149" s="83">
        <v>3310</v>
      </c>
      <c r="AL149" s="107" t="s">
        <v>1545</v>
      </c>
      <c r="AM149" s="83">
        <v>58314.47</v>
      </c>
      <c r="AN149" s="111">
        <v>17815.53</v>
      </c>
      <c r="AO149" s="111">
        <v>76130</v>
      </c>
      <c r="AP149" s="111">
        <v>3685.53</v>
      </c>
      <c r="AQ149" s="111">
        <v>88.47</v>
      </c>
      <c r="AR149" s="111">
        <v>3774</v>
      </c>
      <c r="AS149" s="111">
        <v>3685.53</v>
      </c>
      <c r="AT149" s="111">
        <v>88.47</v>
      </c>
      <c r="AU149" s="111">
        <v>3774</v>
      </c>
      <c r="AV149" s="83">
        <v>24</v>
      </c>
      <c r="AW149" s="83">
        <v>3</v>
      </c>
      <c r="AX149" s="83" t="s">
        <v>1546</v>
      </c>
      <c r="AY149" s="107"/>
      <c r="AZ149" s="83"/>
      <c r="BA149" s="83"/>
      <c r="BB149" s="83" t="s">
        <v>1923</v>
      </c>
      <c r="BC149" s="83"/>
      <c r="BD149" s="107"/>
      <c r="BE149" s="83">
        <v>0</v>
      </c>
      <c r="BF149" s="38" t="s">
        <v>708</v>
      </c>
      <c r="BG149" s="83" t="s">
        <v>2065</v>
      </c>
      <c r="BH149" s="113" t="s">
        <v>2254</v>
      </c>
      <c r="BI149" s="38" t="s">
        <v>110</v>
      </c>
      <c r="BJ149" s="84">
        <v>45917</v>
      </c>
      <c r="BK149" s="83"/>
      <c r="BL149" s="38" t="s">
        <v>114</v>
      </c>
      <c r="BM149" s="114" t="s">
        <v>119</v>
      </c>
      <c r="BN149" s="115" t="s">
        <v>200</v>
      </c>
      <c r="BO149" s="83" t="s">
        <v>243</v>
      </c>
      <c r="BP149" s="83"/>
      <c r="BQ149" s="116"/>
      <c r="BR149" s="117"/>
    </row>
    <row r="150" spans="1:70" s="112" customFormat="1" ht="15" customHeight="1" x14ac:dyDescent="0.3">
      <c r="A150" s="83">
        <v>146</v>
      </c>
      <c r="B150" s="38" t="s">
        <v>261</v>
      </c>
      <c r="C150" s="38" t="s">
        <v>262</v>
      </c>
      <c r="D150" s="38" t="s">
        <v>247</v>
      </c>
      <c r="E150" s="38" t="s">
        <v>246</v>
      </c>
      <c r="F150" s="38" t="s">
        <v>246</v>
      </c>
      <c r="G150" s="83" t="s">
        <v>244</v>
      </c>
      <c r="H150" s="38" t="s">
        <v>245</v>
      </c>
      <c r="I150" s="83">
        <v>756</v>
      </c>
      <c r="J150" s="38" t="s">
        <v>336</v>
      </c>
      <c r="K150" s="83">
        <v>756</v>
      </c>
      <c r="L150" s="83" t="s">
        <v>264</v>
      </c>
      <c r="M150" s="38" t="s">
        <v>265</v>
      </c>
      <c r="N150" s="83">
        <v>1756</v>
      </c>
      <c r="O150" s="83" t="s">
        <v>337</v>
      </c>
      <c r="P150" s="83">
        <v>2039</v>
      </c>
      <c r="Q150" s="38" t="s">
        <v>338</v>
      </c>
      <c r="R150" s="38" t="s">
        <v>596</v>
      </c>
      <c r="S150" s="83" t="s">
        <v>710</v>
      </c>
      <c r="T150" s="83" t="s">
        <v>710</v>
      </c>
      <c r="U150" s="83" t="s">
        <v>626</v>
      </c>
      <c r="V150" s="83" t="s">
        <v>271</v>
      </c>
      <c r="W150" s="83">
        <v>541</v>
      </c>
      <c r="X150" s="38" t="s">
        <v>688</v>
      </c>
      <c r="Y150" s="83">
        <v>352531649</v>
      </c>
      <c r="Z150" s="38" t="s">
        <v>711</v>
      </c>
      <c r="AA150" s="107" t="s">
        <v>1541</v>
      </c>
      <c r="AB150" s="83">
        <v>62000</v>
      </c>
      <c r="AC150" s="107" t="s">
        <v>1139</v>
      </c>
      <c r="AD150" s="83">
        <v>24</v>
      </c>
      <c r="AE150" s="83" t="s">
        <v>1160</v>
      </c>
      <c r="AF150" s="83" t="s">
        <v>1547</v>
      </c>
      <c r="AG150" s="107" t="s">
        <v>1548</v>
      </c>
      <c r="AH150" s="83" t="s">
        <v>1148</v>
      </c>
      <c r="AI150" s="107" t="s">
        <v>1549</v>
      </c>
      <c r="AJ150" s="83">
        <v>3310</v>
      </c>
      <c r="AK150" s="83">
        <v>3310</v>
      </c>
      <c r="AL150" s="107" t="s">
        <v>1550</v>
      </c>
      <c r="AM150" s="83">
        <v>58292.07</v>
      </c>
      <c r="AN150" s="111">
        <v>17837.93</v>
      </c>
      <c r="AO150" s="111">
        <v>76130</v>
      </c>
      <c r="AP150" s="111">
        <v>3707.93</v>
      </c>
      <c r="AQ150" s="111">
        <v>72.069999999999993</v>
      </c>
      <c r="AR150" s="111">
        <v>3780</v>
      </c>
      <c r="AS150" s="111">
        <v>3707.93</v>
      </c>
      <c r="AT150" s="111">
        <v>72.069999999999993</v>
      </c>
      <c r="AU150" s="111">
        <v>3780</v>
      </c>
      <c r="AV150" s="83">
        <v>24</v>
      </c>
      <c r="AW150" s="83">
        <v>5</v>
      </c>
      <c r="AX150" s="83" t="s">
        <v>1546</v>
      </c>
      <c r="AY150" s="107"/>
      <c r="AZ150" s="83"/>
      <c r="BA150" s="83"/>
      <c r="BB150" s="83" t="s">
        <v>1923</v>
      </c>
      <c r="BC150" s="83"/>
      <c r="BD150" s="107"/>
      <c r="BE150" s="83">
        <v>0</v>
      </c>
      <c r="BF150" s="38" t="s">
        <v>710</v>
      </c>
      <c r="BG150" s="83" t="s">
        <v>2066</v>
      </c>
      <c r="BH150" s="113" t="s">
        <v>2254</v>
      </c>
      <c r="BI150" s="38" t="s">
        <v>110</v>
      </c>
      <c r="BJ150" s="84">
        <v>45917</v>
      </c>
      <c r="BK150" s="83"/>
      <c r="BL150" s="38" t="s">
        <v>114</v>
      </c>
      <c r="BM150" s="114" t="s">
        <v>119</v>
      </c>
      <c r="BN150" s="115" t="s">
        <v>199</v>
      </c>
      <c r="BO150" s="83" t="s">
        <v>242</v>
      </c>
      <c r="BP150" s="83"/>
      <c r="BQ150" s="116"/>
      <c r="BR150" s="117"/>
    </row>
    <row r="151" spans="1:70" s="112" customFormat="1" ht="15" customHeight="1" x14ac:dyDescent="0.3">
      <c r="A151" s="83">
        <v>147</v>
      </c>
      <c r="B151" s="38" t="s">
        <v>261</v>
      </c>
      <c r="C151" s="38" t="s">
        <v>262</v>
      </c>
      <c r="D151" s="38" t="s">
        <v>247</v>
      </c>
      <c r="E151" s="38" t="s">
        <v>246</v>
      </c>
      <c r="F151" s="38" t="s">
        <v>246</v>
      </c>
      <c r="G151" s="83" t="s">
        <v>244</v>
      </c>
      <c r="H151" s="38" t="s">
        <v>245</v>
      </c>
      <c r="I151" s="83">
        <v>167943</v>
      </c>
      <c r="J151" s="38" t="s">
        <v>684</v>
      </c>
      <c r="K151" s="83">
        <v>167943</v>
      </c>
      <c r="L151" s="83" t="s">
        <v>264</v>
      </c>
      <c r="M151" s="38" t="s">
        <v>265</v>
      </c>
      <c r="N151" s="83">
        <v>289564</v>
      </c>
      <c r="O151" s="83" t="s">
        <v>685</v>
      </c>
      <c r="P151" s="83">
        <v>380939</v>
      </c>
      <c r="Q151" s="38" t="s">
        <v>686</v>
      </c>
      <c r="R151" s="38" t="s">
        <v>596</v>
      </c>
      <c r="S151" s="83" t="s">
        <v>712</v>
      </c>
      <c r="T151" s="83" t="s">
        <v>712</v>
      </c>
      <c r="U151" s="83" t="s">
        <v>279</v>
      </c>
      <c r="V151" s="83" t="s">
        <v>271</v>
      </c>
      <c r="W151" s="83">
        <v>541</v>
      </c>
      <c r="X151" s="38" t="s">
        <v>688</v>
      </c>
      <c r="Y151" s="83">
        <v>352656745</v>
      </c>
      <c r="Z151" s="38" t="s">
        <v>713</v>
      </c>
      <c r="AA151" s="107" t="s">
        <v>1551</v>
      </c>
      <c r="AB151" s="83">
        <v>42000</v>
      </c>
      <c r="AC151" s="107" t="s">
        <v>1145</v>
      </c>
      <c r="AD151" s="83">
        <v>24</v>
      </c>
      <c r="AE151" s="83" t="s">
        <v>303</v>
      </c>
      <c r="AF151" s="83" t="s">
        <v>1552</v>
      </c>
      <c r="AG151" s="107" t="s">
        <v>1553</v>
      </c>
      <c r="AH151" s="83" t="s">
        <v>1372</v>
      </c>
      <c r="AI151" s="107" t="s">
        <v>1554</v>
      </c>
      <c r="AJ151" s="83">
        <v>2240</v>
      </c>
      <c r="AK151" s="83">
        <v>2240</v>
      </c>
      <c r="AL151" s="107" t="s">
        <v>1555</v>
      </c>
      <c r="AM151" s="83">
        <v>36956.800000000003</v>
      </c>
      <c r="AN151" s="111">
        <v>12303.2</v>
      </c>
      <c r="AO151" s="111">
        <v>49260</v>
      </c>
      <c r="AP151" s="111">
        <v>5043.2</v>
      </c>
      <c r="AQ151" s="111">
        <v>168.8</v>
      </c>
      <c r="AR151" s="111">
        <v>5212</v>
      </c>
      <c r="AS151" s="111">
        <v>5043.2</v>
      </c>
      <c r="AT151" s="111">
        <v>168.8</v>
      </c>
      <c r="AU151" s="111">
        <v>5212</v>
      </c>
      <c r="AV151" s="83">
        <v>24</v>
      </c>
      <c r="AW151" s="83">
        <v>69</v>
      </c>
      <c r="AX151" s="83" t="s">
        <v>1535</v>
      </c>
      <c r="AY151" s="107"/>
      <c r="AZ151" s="83"/>
      <c r="BA151" s="83"/>
      <c r="BB151" s="83" t="s">
        <v>1923</v>
      </c>
      <c r="BC151" s="83"/>
      <c r="BD151" s="107"/>
      <c r="BE151" s="83">
        <v>0</v>
      </c>
      <c r="BF151" s="38" t="s">
        <v>712</v>
      </c>
      <c r="BG151" s="83" t="s">
        <v>2067</v>
      </c>
      <c r="BH151" s="113" t="s">
        <v>2254</v>
      </c>
      <c r="BI151" s="38" t="s">
        <v>110</v>
      </c>
      <c r="BJ151" s="84">
        <v>45917</v>
      </c>
      <c r="BK151" s="83"/>
      <c r="BL151" s="38" t="s">
        <v>114</v>
      </c>
      <c r="BM151" s="114" t="s">
        <v>119</v>
      </c>
      <c r="BN151" s="115" t="s">
        <v>200</v>
      </c>
      <c r="BO151" s="83" t="s">
        <v>243</v>
      </c>
      <c r="BP151" s="83"/>
      <c r="BQ151" s="116"/>
      <c r="BR151" s="117"/>
    </row>
    <row r="152" spans="1:70" s="112" customFormat="1" ht="15" customHeight="1" x14ac:dyDescent="0.3">
      <c r="A152" s="83">
        <v>148</v>
      </c>
      <c r="B152" s="38" t="s">
        <v>261</v>
      </c>
      <c r="C152" s="38" t="s">
        <v>262</v>
      </c>
      <c r="D152" s="38" t="s">
        <v>247</v>
      </c>
      <c r="E152" s="38" t="s">
        <v>246</v>
      </c>
      <c r="F152" s="38" t="s">
        <v>246</v>
      </c>
      <c r="G152" s="83" t="s">
        <v>244</v>
      </c>
      <c r="H152" s="38" t="s">
        <v>245</v>
      </c>
      <c r="I152" s="83">
        <v>1343</v>
      </c>
      <c r="J152" s="38" t="s">
        <v>263</v>
      </c>
      <c r="K152" s="83">
        <v>1343</v>
      </c>
      <c r="L152" s="83" t="s">
        <v>264</v>
      </c>
      <c r="M152" s="38" t="s">
        <v>265</v>
      </c>
      <c r="N152" s="83">
        <v>923</v>
      </c>
      <c r="O152" s="83" t="s">
        <v>266</v>
      </c>
      <c r="P152" s="83">
        <v>1119</v>
      </c>
      <c r="Q152" s="38" t="s">
        <v>267</v>
      </c>
      <c r="R152" s="38" t="s">
        <v>714</v>
      </c>
      <c r="S152" s="83" t="s">
        <v>646</v>
      </c>
      <c r="T152" s="83" t="s">
        <v>646</v>
      </c>
      <c r="U152" s="83" t="s">
        <v>326</v>
      </c>
      <c r="V152" s="83" t="s">
        <v>271</v>
      </c>
      <c r="W152" s="83">
        <v>541</v>
      </c>
      <c r="X152" s="38" t="s">
        <v>647</v>
      </c>
      <c r="Y152" s="83">
        <v>352704808</v>
      </c>
      <c r="Z152" s="38" t="s">
        <v>715</v>
      </c>
      <c r="AA152" s="107" t="s">
        <v>1556</v>
      </c>
      <c r="AB152" s="83">
        <v>30000</v>
      </c>
      <c r="AC152" s="107" t="s">
        <v>1132</v>
      </c>
      <c r="AD152" s="83">
        <v>18</v>
      </c>
      <c r="AE152" s="83" t="s">
        <v>1407</v>
      </c>
      <c r="AF152" s="83" t="s">
        <v>1464</v>
      </c>
      <c r="AG152" s="107" t="s">
        <v>1465</v>
      </c>
      <c r="AH152" s="83" t="s">
        <v>1372</v>
      </c>
      <c r="AI152" s="107" t="s">
        <v>1549</v>
      </c>
      <c r="AJ152" s="83">
        <v>2020</v>
      </c>
      <c r="AK152" s="83">
        <v>2020</v>
      </c>
      <c r="AL152" s="107" t="s">
        <v>1557</v>
      </c>
      <c r="AM152" s="83">
        <v>16812.71</v>
      </c>
      <c r="AN152" s="111">
        <v>5407.29</v>
      </c>
      <c r="AO152" s="111">
        <v>22220</v>
      </c>
      <c r="AP152" s="111">
        <v>13187.29</v>
      </c>
      <c r="AQ152" s="111">
        <v>1105.71</v>
      </c>
      <c r="AR152" s="111">
        <v>14293</v>
      </c>
      <c r="AS152" s="111">
        <v>13187.29</v>
      </c>
      <c r="AT152" s="111">
        <v>1105.71</v>
      </c>
      <c r="AU152" s="111">
        <v>14293</v>
      </c>
      <c r="AV152" s="83">
        <v>24</v>
      </c>
      <c r="AW152" s="83">
        <v>369</v>
      </c>
      <c r="AX152" s="83" t="s">
        <v>1137</v>
      </c>
      <c r="AY152" s="107"/>
      <c r="AZ152" s="83"/>
      <c r="BA152" s="83"/>
      <c r="BB152" s="83" t="s">
        <v>1923</v>
      </c>
      <c r="BC152" s="83"/>
      <c r="BD152" s="107" t="s">
        <v>1931</v>
      </c>
      <c r="BE152" s="83">
        <v>30000</v>
      </c>
      <c r="BF152" s="38" t="s">
        <v>646</v>
      </c>
      <c r="BG152" s="83" t="s">
        <v>2044</v>
      </c>
      <c r="BH152" s="113" t="s">
        <v>2254</v>
      </c>
      <c r="BI152" s="38" t="s">
        <v>112</v>
      </c>
      <c r="BJ152" s="84">
        <v>45919</v>
      </c>
      <c r="BK152" s="83" t="s">
        <v>128</v>
      </c>
      <c r="BL152" s="38"/>
      <c r="BM152" s="114"/>
      <c r="BN152" s="115" t="s">
        <v>112</v>
      </c>
      <c r="BO152" s="83" t="s">
        <v>243</v>
      </c>
      <c r="BP152" s="83"/>
      <c r="BQ152" s="116" t="s">
        <v>112</v>
      </c>
      <c r="BR152" s="117"/>
    </row>
    <row r="153" spans="1:70" s="112" customFormat="1" ht="15" customHeight="1" x14ac:dyDescent="0.3">
      <c r="A153" s="83">
        <v>149</v>
      </c>
      <c r="B153" s="38" t="s">
        <v>261</v>
      </c>
      <c r="C153" s="38" t="s">
        <v>262</v>
      </c>
      <c r="D153" s="38" t="s">
        <v>247</v>
      </c>
      <c r="E153" s="38" t="s">
        <v>246</v>
      </c>
      <c r="F153" s="38" t="s">
        <v>246</v>
      </c>
      <c r="G153" s="83" t="s">
        <v>244</v>
      </c>
      <c r="H153" s="38" t="s">
        <v>245</v>
      </c>
      <c r="I153" s="83">
        <v>1020</v>
      </c>
      <c r="J153" s="38" t="s">
        <v>317</v>
      </c>
      <c r="K153" s="83">
        <v>1020</v>
      </c>
      <c r="L153" s="83" t="s">
        <v>264</v>
      </c>
      <c r="M153" s="38" t="s">
        <v>265</v>
      </c>
      <c r="N153" s="83">
        <v>1887</v>
      </c>
      <c r="O153" s="83" t="s">
        <v>716</v>
      </c>
      <c r="P153" s="83">
        <v>2190</v>
      </c>
      <c r="Q153" s="38" t="s">
        <v>717</v>
      </c>
      <c r="R153" s="38" t="s">
        <v>596</v>
      </c>
      <c r="S153" s="83" t="s">
        <v>718</v>
      </c>
      <c r="T153" s="83" t="s">
        <v>718</v>
      </c>
      <c r="U153" s="83" t="s">
        <v>626</v>
      </c>
      <c r="V153" s="83" t="s">
        <v>271</v>
      </c>
      <c r="W153" s="83">
        <v>541</v>
      </c>
      <c r="X153" s="38" t="s">
        <v>306</v>
      </c>
      <c r="Y153" s="83">
        <v>352827231</v>
      </c>
      <c r="Z153" s="38" t="s">
        <v>719</v>
      </c>
      <c r="AA153" s="107" t="s">
        <v>1558</v>
      </c>
      <c r="AB153" s="83">
        <v>68000</v>
      </c>
      <c r="AC153" s="107" t="s">
        <v>1139</v>
      </c>
      <c r="AD153" s="83">
        <v>24</v>
      </c>
      <c r="AE153" s="83" t="s">
        <v>1314</v>
      </c>
      <c r="AF153" s="83" t="s">
        <v>1559</v>
      </c>
      <c r="AG153" s="107" t="s">
        <v>1560</v>
      </c>
      <c r="AH153" s="83" t="s">
        <v>1135</v>
      </c>
      <c r="AI153" s="107" t="s">
        <v>1544</v>
      </c>
      <c r="AJ153" s="83">
        <v>3630</v>
      </c>
      <c r="AK153" s="83">
        <v>3630</v>
      </c>
      <c r="AL153" s="107" t="s">
        <v>1534</v>
      </c>
      <c r="AM153" s="83">
        <v>59263.31</v>
      </c>
      <c r="AN153" s="111">
        <v>18966.689999999999</v>
      </c>
      <c r="AO153" s="111">
        <v>78230</v>
      </c>
      <c r="AP153" s="111">
        <v>8736.69</v>
      </c>
      <c r="AQ153" s="111">
        <v>223.31</v>
      </c>
      <c r="AR153" s="111">
        <v>8960</v>
      </c>
      <c r="AS153" s="111">
        <v>8736.69</v>
      </c>
      <c r="AT153" s="111">
        <v>223.31</v>
      </c>
      <c r="AU153" s="111">
        <v>8960</v>
      </c>
      <c r="AV153" s="83">
        <v>24</v>
      </c>
      <c r="AW153" s="83">
        <v>59</v>
      </c>
      <c r="AX153" s="83" t="s">
        <v>1561</v>
      </c>
      <c r="AY153" s="107"/>
      <c r="AZ153" s="83"/>
      <c r="BA153" s="83"/>
      <c r="BB153" s="83" t="s">
        <v>1923</v>
      </c>
      <c r="BC153" s="83"/>
      <c r="BD153" s="107" t="s">
        <v>1932</v>
      </c>
      <c r="BE153" s="83">
        <v>68000</v>
      </c>
      <c r="BF153" s="38" t="s">
        <v>718</v>
      </c>
      <c r="BG153" s="83" t="s">
        <v>2068</v>
      </c>
      <c r="BH153" s="113" t="s">
        <v>2254</v>
      </c>
      <c r="BI153" s="38" t="s">
        <v>110</v>
      </c>
      <c r="BJ153" s="84">
        <v>45917</v>
      </c>
      <c r="BK153" s="83"/>
      <c r="BL153" s="38" t="s">
        <v>114</v>
      </c>
      <c r="BM153" s="114" t="s">
        <v>119</v>
      </c>
      <c r="BN153" s="115" t="s">
        <v>200</v>
      </c>
      <c r="BO153" s="83" t="s">
        <v>243</v>
      </c>
      <c r="BP153" s="83"/>
      <c r="BQ153" s="116"/>
      <c r="BR153" s="117"/>
    </row>
    <row r="154" spans="1:70" s="112" customFormat="1" ht="15" customHeight="1" x14ac:dyDescent="0.3">
      <c r="A154" s="83">
        <v>150</v>
      </c>
      <c r="B154" s="38" t="s">
        <v>261</v>
      </c>
      <c r="C154" s="38" t="s">
        <v>262</v>
      </c>
      <c r="D154" s="38" t="s">
        <v>247</v>
      </c>
      <c r="E154" s="38" t="s">
        <v>246</v>
      </c>
      <c r="F154" s="38" t="s">
        <v>246</v>
      </c>
      <c r="G154" s="83" t="s">
        <v>244</v>
      </c>
      <c r="H154" s="38" t="s">
        <v>245</v>
      </c>
      <c r="I154" s="83">
        <v>1146</v>
      </c>
      <c r="J154" s="38" t="s">
        <v>274</v>
      </c>
      <c r="K154" s="83">
        <v>1146</v>
      </c>
      <c r="L154" s="83" t="s">
        <v>264</v>
      </c>
      <c r="M154" s="38" t="s">
        <v>265</v>
      </c>
      <c r="N154" s="83">
        <v>2006</v>
      </c>
      <c r="O154" s="83" t="s">
        <v>342</v>
      </c>
      <c r="P154" s="83">
        <v>2332</v>
      </c>
      <c r="Q154" s="38" t="s">
        <v>343</v>
      </c>
      <c r="R154" s="38" t="s">
        <v>596</v>
      </c>
      <c r="S154" s="83" t="s">
        <v>720</v>
      </c>
      <c r="T154" s="83" t="s">
        <v>720</v>
      </c>
      <c r="U154" s="83" t="s">
        <v>279</v>
      </c>
      <c r="V154" s="83" t="s">
        <v>271</v>
      </c>
      <c r="W154" s="83">
        <v>541</v>
      </c>
      <c r="X154" s="38" t="s">
        <v>306</v>
      </c>
      <c r="Y154" s="83">
        <v>352877861</v>
      </c>
      <c r="Z154" s="38" t="s">
        <v>721</v>
      </c>
      <c r="AA154" s="107" t="s">
        <v>1562</v>
      </c>
      <c r="AB154" s="83">
        <v>42000</v>
      </c>
      <c r="AC154" s="107" t="s">
        <v>1186</v>
      </c>
      <c r="AD154" s="83">
        <v>24</v>
      </c>
      <c r="AE154" s="83" t="s">
        <v>303</v>
      </c>
      <c r="AF154" s="83" t="s">
        <v>1563</v>
      </c>
      <c r="AG154" s="107" t="s">
        <v>1564</v>
      </c>
      <c r="AH154" s="83" t="s">
        <v>1565</v>
      </c>
      <c r="AI154" s="107" t="s">
        <v>1566</v>
      </c>
      <c r="AJ154" s="83">
        <v>2240</v>
      </c>
      <c r="AK154" s="83">
        <v>2240</v>
      </c>
      <c r="AL154" s="107" t="s">
        <v>1567</v>
      </c>
      <c r="AM154" s="83">
        <v>34959.06</v>
      </c>
      <c r="AN154" s="111">
        <v>12080.94</v>
      </c>
      <c r="AO154" s="111">
        <v>47040</v>
      </c>
      <c r="AP154" s="111">
        <v>7040.94</v>
      </c>
      <c r="AQ154" s="111">
        <v>-626.94000000000005</v>
      </c>
      <c r="AR154" s="111">
        <v>6414</v>
      </c>
      <c r="AS154" s="111">
        <v>2113.41</v>
      </c>
      <c r="AT154" s="111">
        <v>126.59</v>
      </c>
      <c r="AU154" s="111">
        <v>2240</v>
      </c>
      <c r="AV154" s="83">
        <v>22</v>
      </c>
      <c r="AW154" s="83">
        <v>31</v>
      </c>
      <c r="AX154" s="83" t="s">
        <v>1561</v>
      </c>
      <c r="AY154" s="107"/>
      <c r="AZ154" s="83"/>
      <c r="BA154" s="83"/>
      <c r="BB154" s="83" t="s">
        <v>1923</v>
      </c>
      <c r="BC154" s="83"/>
      <c r="BD154" s="107"/>
      <c r="BE154" s="83">
        <v>0</v>
      </c>
      <c r="BF154" s="38" t="s">
        <v>720</v>
      </c>
      <c r="BG154" s="83" t="s">
        <v>2069</v>
      </c>
      <c r="BH154" s="113" t="s">
        <v>2254</v>
      </c>
      <c r="BI154" s="38" t="s">
        <v>110</v>
      </c>
      <c r="BJ154" s="84">
        <v>45917</v>
      </c>
      <c r="BK154" s="83"/>
      <c r="BL154" s="38" t="s">
        <v>114</v>
      </c>
      <c r="BM154" s="114" t="s">
        <v>119</v>
      </c>
      <c r="BN154" s="115" t="s">
        <v>200</v>
      </c>
      <c r="BO154" s="83" t="s">
        <v>243</v>
      </c>
      <c r="BP154" s="83"/>
      <c r="BQ154" s="116"/>
      <c r="BR154" s="117"/>
    </row>
    <row r="155" spans="1:70" s="112" customFormat="1" ht="15" customHeight="1" x14ac:dyDescent="0.3">
      <c r="A155" s="83">
        <v>151</v>
      </c>
      <c r="B155" s="38" t="s">
        <v>261</v>
      </c>
      <c r="C155" s="38" t="s">
        <v>262</v>
      </c>
      <c r="D155" s="38" t="s">
        <v>247</v>
      </c>
      <c r="E155" s="38" t="s">
        <v>246</v>
      </c>
      <c r="F155" s="38" t="s">
        <v>246</v>
      </c>
      <c r="G155" s="83" t="s">
        <v>244</v>
      </c>
      <c r="H155" s="38" t="s">
        <v>245</v>
      </c>
      <c r="I155" s="83">
        <v>1343</v>
      </c>
      <c r="J155" s="38" t="s">
        <v>263</v>
      </c>
      <c r="K155" s="83">
        <v>1343</v>
      </c>
      <c r="L155" s="83" t="s">
        <v>264</v>
      </c>
      <c r="M155" s="38" t="s">
        <v>265</v>
      </c>
      <c r="N155" s="83">
        <v>1152</v>
      </c>
      <c r="O155" s="83" t="s">
        <v>303</v>
      </c>
      <c r="P155" s="83">
        <v>11041</v>
      </c>
      <c r="Q155" s="38" t="s">
        <v>372</v>
      </c>
      <c r="R155" s="38" t="s">
        <v>714</v>
      </c>
      <c r="S155" s="83" t="s">
        <v>660</v>
      </c>
      <c r="T155" s="83" t="s">
        <v>660</v>
      </c>
      <c r="U155" s="83" t="s">
        <v>279</v>
      </c>
      <c r="V155" s="83" t="s">
        <v>271</v>
      </c>
      <c r="W155" s="83">
        <v>541</v>
      </c>
      <c r="X155" s="38" t="s">
        <v>294</v>
      </c>
      <c r="Y155" s="83">
        <v>352899440</v>
      </c>
      <c r="Z155" s="38" t="s">
        <v>661</v>
      </c>
      <c r="AA155" s="107" t="s">
        <v>1558</v>
      </c>
      <c r="AB155" s="83">
        <v>30000</v>
      </c>
      <c r="AC155" s="107" t="s">
        <v>1132</v>
      </c>
      <c r="AD155" s="83">
        <v>18</v>
      </c>
      <c r="AE155" s="83" t="s">
        <v>1407</v>
      </c>
      <c r="AF155" s="83" t="s">
        <v>1480</v>
      </c>
      <c r="AG155" s="107" t="s">
        <v>1481</v>
      </c>
      <c r="AH155" s="83" t="s">
        <v>1372</v>
      </c>
      <c r="AI155" s="107" t="s">
        <v>1549</v>
      </c>
      <c r="AJ155" s="83">
        <v>2020</v>
      </c>
      <c r="AK155" s="83">
        <v>2020</v>
      </c>
      <c r="AL155" s="107" t="s">
        <v>1568</v>
      </c>
      <c r="AM155" s="83">
        <v>13615.99</v>
      </c>
      <c r="AN155" s="111">
        <v>4564.01</v>
      </c>
      <c r="AO155" s="111">
        <v>18180</v>
      </c>
      <c r="AP155" s="111">
        <v>16384.009999999998</v>
      </c>
      <c r="AQ155" s="111">
        <v>1744.04</v>
      </c>
      <c r="AR155" s="111">
        <v>18128.05</v>
      </c>
      <c r="AS155" s="111">
        <v>16384.009999999998</v>
      </c>
      <c r="AT155" s="111">
        <v>1744.04</v>
      </c>
      <c r="AU155" s="111">
        <v>18128.05</v>
      </c>
      <c r="AV155" s="83">
        <v>24</v>
      </c>
      <c r="AW155" s="83">
        <v>460</v>
      </c>
      <c r="AX155" s="83" t="s">
        <v>1137</v>
      </c>
      <c r="AY155" s="107"/>
      <c r="AZ155" s="83"/>
      <c r="BA155" s="83"/>
      <c r="BB155" s="83" t="s">
        <v>1923</v>
      </c>
      <c r="BC155" s="83"/>
      <c r="BD155" s="107" t="s">
        <v>1931</v>
      </c>
      <c r="BE155" s="83">
        <v>30000</v>
      </c>
      <c r="BF155" s="38" t="s">
        <v>660</v>
      </c>
      <c r="BG155" s="83" t="s">
        <v>2049</v>
      </c>
      <c r="BH155" s="113" t="s">
        <v>2254</v>
      </c>
      <c r="BI155" s="38" t="s">
        <v>112</v>
      </c>
      <c r="BJ155" s="84">
        <v>45919</v>
      </c>
      <c r="BK155" s="83" t="s">
        <v>128</v>
      </c>
      <c r="BL155" s="38"/>
      <c r="BM155" s="114"/>
      <c r="BN155" s="115" t="s">
        <v>112</v>
      </c>
      <c r="BO155" s="83" t="s">
        <v>243</v>
      </c>
      <c r="BP155" s="83"/>
      <c r="BQ155" s="116" t="s">
        <v>112</v>
      </c>
      <c r="BR155" s="117"/>
    </row>
    <row r="156" spans="1:70" s="112" customFormat="1" ht="15" customHeight="1" x14ac:dyDescent="0.3">
      <c r="A156" s="83">
        <v>152</v>
      </c>
      <c r="B156" s="38" t="s">
        <v>261</v>
      </c>
      <c r="C156" s="38" t="s">
        <v>262</v>
      </c>
      <c r="D156" s="38" t="s">
        <v>247</v>
      </c>
      <c r="E156" s="38" t="s">
        <v>246</v>
      </c>
      <c r="F156" s="38" t="s">
        <v>246</v>
      </c>
      <c r="G156" s="83" t="s">
        <v>244</v>
      </c>
      <c r="H156" s="38" t="s">
        <v>245</v>
      </c>
      <c r="I156" s="83">
        <v>1343</v>
      </c>
      <c r="J156" s="38" t="s">
        <v>263</v>
      </c>
      <c r="K156" s="83">
        <v>1343</v>
      </c>
      <c r="L156" s="83" t="s">
        <v>264</v>
      </c>
      <c r="M156" s="38" t="s">
        <v>265</v>
      </c>
      <c r="N156" s="83">
        <v>1152</v>
      </c>
      <c r="O156" s="83" t="s">
        <v>303</v>
      </c>
      <c r="P156" s="83">
        <v>4101</v>
      </c>
      <c r="Q156" s="38" t="s">
        <v>641</v>
      </c>
      <c r="R156" s="38" t="s">
        <v>714</v>
      </c>
      <c r="S156" s="83" t="s">
        <v>642</v>
      </c>
      <c r="T156" s="83" t="s">
        <v>642</v>
      </c>
      <c r="U156" s="83" t="s">
        <v>279</v>
      </c>
      <c r="V156" s="83" t="s">
        <v>314</v>
      </c>
      <c r="W156" s="83">
        <v>541</v>
      </c>
      <c r="X156" s="38" t="s">
        <v>294</v>
      </c>
      <c r="Y156" s="83">
        <v>352900908</v>
      </c>
      <c r="Z156" s="38" t="s">
        <v>643</v>
      </c>
      <c r="AA156" s="107" t="s">
        <v>1558</v>
      </c>
      <c r="AB156" s="83">
        <v>30000</v>
      </c>
      <c r="AC156" s="107" t="s">
        <v>1132</v>
      </c>
      <c r="AD156" s="83">
        <v>18</v>
      </c>
      <c r="AE156" s="83" t="s">
        <v>1407</v>
      </c>
      <c r="AF156" s="83" t="s">
        <v>1459</v>
      </c>
      <c r="AG156" s="107" t="s">
        <v>1460</v>
      </c>
      <c r="AH156" s="83" t="s">
        <v>1372</v>
      </c>
      <c r="AI156" s="107" t="s">
        <v>1549</v>
      </c>
      <c r="AJ156" s="83">
        <v>2020</v>
      </c>
      <c r="AK156" s="83">
        <v>2020</v>
      </c>
      <c r="AL156" s="107" t="s">
        <v>1462</v>
      </c>
      <c r="AM156" s="83">
        <v>10383.07</v>
      </c>
      <c r="AN156" s="111">
        <v>3756.93</v>
      </c>
      <c r="AO156" s="111">
        <v>14140</v>
      </c>
      <c r="AP156" s="111">
        <v>19616.93</v>
      </c>
      <c r="AQ156" s="111">
        <v>2552.0700000000002</v>
      </c>
      <c r="AR156" s="111">
        <v>22169</v>
      </c>
      <c r="AS156" s="111">
        <v>19616.93</v>
      </c>
      <c r="AT156" s="111">
        <v>2552.0700000000002</v>
      </c>
      <c r="AU156" s="111">
        <v>22169</v>
      </c>
      <c r="AV156" s="83">
        <v>24</v>
      </c>
      <c r="AW156" s="83">
        <v>495</v>
      </c>
      <c r="AX156" s="83" t="s">
        <v>1137</v>
      </c>
      <c r="AY156" s="107"/>
      <c r="AZ156" s="83"/>
      <c r="BA156" s="83"/>
      <c r="BB156" s="83" t="s">
        <v>1923</v>
      </c>
      <c r="BC156" s="83"/>
      <c r="BD156" s="107" t="s">
        <v>1931</v>
      </c>
      <c r="BE156" s="83">
        <v>30000</v>
      </c>
      <c r="BF156" s="38" t="s">
        <v>642</v>
      </c>
      <c r="BG156" s="83" t="s">
        <v>2042</v>
      </c>
      <c r="BH156" s="113" t="s">
        <v>2254</v>
      </c>
      <c r="BI156" s="38" t="s">
        <v>112</v>
      </c>
      <c r="BJ156" s="84">
        <v>45919</v>
      </c>
      <c r="BK156" s="83" t="s">
        <v>128</v>
      </c>
      <c r="BL156" s="38"/>
      <c r="BM156" s="114"/>
      <c r="BN156" s="115" t="s">
        <v>112</v>
      </c>
      <c r="BO156" s="83" t="s">
        <v>243</v>
      </c>
      <c r="BP156" s="83"/>
      <c r="BQ156" s="116" t="s">
        <v>112</v>
      </c>
      <c r="BR156" s="117"/>
    </row>
    <row r="157" spans="1:70" s="112" customFormat="1" ht="15" customHeight="1" x14ac:dyDescent="0.3">
      <c r="A157" s="83">
        <v>153</v>
      </c>
      <c r="B157" s="38" t="s">
        <v>261</v>
      </c>
      <c r="C157" s="38" t="s">
        <v>262</v>
      </c>
      <c r="D157" s="38" t="s">
        <v>247</v>
      </c>
      <c r="E157" s="38" t="s">
        <v>246</v>
      </c>
      <c r="F157" s="38" t="s">
        <v>246</v>
      </c>
      <c r="G157" s="83" t="s">
        <v>244</v>
      </c>
      <c r="H157" s="38" t="s">
        <v>245</v>
      </c>
      <c r="I157" s="83">
        <v>886</v>
      </c>
      <c r="J157" s="38" t="s">
        <v>282</v>
      </c>
      <c r="K157" s="83">
        <v>886</v>
      </c>
      <c r="L157" s="83" t="s">
        <v>264</v>
      </c>
      <c r="M157" s="38" t="s">
        <v>265</v>
      </c>
      <c r="N157" s="83">
        <v>7002</v>
      </c>
      <c r="O157" s="83" t="s">
        <v>722</v>
      </c>
      <c r="P157" s="83">
        <v>8396</v>
      </c>
      <c r="Q157" s="38" t="s">
        <v>723</v>
      </c>
      <c r="R157" s="38" t="s">
        <v>596</v>
      </c>
      <c r="S157" s="83" t="s">
        <v>724</v>
      </c>
      <c r="T157" s="83" t="s">
        <v>724</v>
      </c>
      <c r="U157" s="83" t="s">
        <v>279</v>
      </c>
      <c r="V157" s="83" t="s">
        <v>314</v>
      </c>
      <c r="W157" s="83">
        <v>541</v>
      </c>
      <c r="X157" s="38" t="s">
        <v>688</v>
      </c>
      <c r="Y157" s="83">
        <v>352901702</v>
      </c>
      <c r="Z157" s="38" t="s">
        <v>725</v>
      </c>
      <c r="AA157" s="107" t="s">
        <v>1558</v>
      </c>
      <c r="AB157" s="83">
        <v>75000</v>
      </c>
      <c r="AC157" s="107" t="s">
        <v>1145</v>
      </c>
      <c r="AD157" s="83">
        <v>24</v>
      </c>
      <c r="AE157" s="83" t="s">
        <v>749</v>
      </c>
      <c r="AF157" s="83" t="s">
        <v>1569</v>
      </c>
      <c r="AG157" s="107" t="s">
        <v>1570</v>
      </c>
      <c r="AH157" s="83" t="s">
        <v>1372</v>
      </c>
      <c r="AI157" s="107" t="s">
        <v>1554</v>
      </c>
      <c r="AJ157" s="83">
        <v>4000</v>
      </c>
      <c r="AK157" s="83">
        <v>4000</v>
      </c>
      <c r="AL157" s="107" t="s">
        <v>1557</v>
      </c>
      <c r="AM157" s="83">
        <v>29520.91</v>
      </c>
      <c r="AN157" s="111">
        <v>14479.09</v>
      </c>
      <c r="AO157" s="111">
        <v>44000</v>
      </c>
      <c r="AP157" s="111">
        <v>45479.09</v>
      </c>
      <c r="AQ157" s="111">
        <v>4450.91</v>
      </c>
      <c r="AR157" s="111">
        <v>49930</v>
      </c>
      <c r="AS157" s="111">
        <v>45479.09</v>
      </c>
      <c r="AT157" s="111">
        <v>4450.91</v>
      </c>
      <c r="AU157" s="111">
        <v>49930</v>
      </c>
      <c r="AV157" s="83">
        <v>24</v>
      </c>
      <c r="AW157" s="83">
        <v>366</v>
      </c>
      <c r="AX157" s="83" t="s">
        <v>1137</v>
      </c>
      <c r="AY157" s="107"/>
      <c r="AZ157" s="83"/>
      <c r="BA157" s="83"/>
      <c r="BB157" s="83" t="s">
        <v>1923</v>
      </c>
      <c r="BC157" s="83"/>
      <c r="BD157" s="107" t="s">
        <v>1931</v>
      </c>
      <c r="BE157" s="83">
        <v>75000</v>
      </c>
      <c r="BF157" s="38" t="s">
        <v>724</v>
      </c>
      <c r="BG157" s="83" t="s">
        <v>2070</v>
      </c>
      <c r="BH157" s="113" t="s">
        <v>2254</v>
      </c>
      <c r="BI157" s="38" t="s">
        <v>112</v>
      </c>
      <c r="BJ157" s="84">
        <v>45919</v>
      </c>
      <c r="BK157" s="83" t="s">
        <v>128</v>
      </c>
      <c r="BL157" s="38"/>
      <c r="BM157" s="114"/>
      <c r="BN157" s="115" t="s">
        <v>112</v>
      </c>
      <c r="BO157" s="83" t="s">
        <v>243</v>
      </c>
      <c r="BP157" s="83"/>
      <c r="BQ157" s="116" t="s">
        <v>112</v>
      </c>
      <c r="BR157" s="117"/>
    </row>
    <row r="158" spans="1:70" s="112" customFormat="1" ht="15" customHeight="1" x14ac:dyDescent="0.3">
      <c r="A158" s="83">
        <v>154</v>
      </c>
      <c r="B158" s="38" t="s">
        <v>261</v>
      </c>
      <c r="C158" s="38" t="s">
        <v>262</v>
      </c>
      <c r="D158" s="38" t="s">
        <v>247</v>
      </c>
      <c r="E158" s="38" t="s">
        <v>246</v>
      </c>
      <c r="F158" s="38" t="s">
        <v>246</v>
      </c>
      <c r="G158" s="83" t="s">
        <v>244</v>
      </c>
      <c r="H158" s="38" t="s">
        <v>245</v>
      </c>
      <c r="I158" s="83">
        <v>1343</v>
      </c>
      <c r="J158" s="38" t="s">
        <v>263</v>
      </c>
      <c r="K158" s="83">
        <v>1343</v>
      </c>
      <c r="L158" s="83" t="s">
        <v>264</v>
      </c>
      <c r="M158" s="38" t="s">
        <v>265</v>
      </c>
      <c r="N158" s="83">
        <v>923</v>
      </c>
      <c r="O158" s="83" t="s">
        <v>266</v>
      </c>
      <c r="P158" s="83">
        <v>583009</v>
      </c>
      <c r="Q158" s="38" t="s">
        <v>648</v>
      </c>
      <c r="R158" s="38" t="s">
        <v>714</v>
      </c>
      <c r="S158" s="83" t="s">
        <v>649</v>
      </c>
      <c r="T158" s="83" t="s">
        <v>649</v>
      </c>
      <c r="U158" s="83" t="s">
        <v>279</v>
      </c>
      <c r="V158" s="83" t="s">
        <v>271</v>
      </c>
      <c r="W158" s="83">
        <v>541</v>
      </c>
      <c r="X158" s="38" t="s">
        <v>294</v>
      </c>
      <c r="Y158" s="83">
        <v>352974428</v>
      </c>
      <c r="Z158" s="38" t="s">
        <v>650</v>
      </c>
      <c r="AA158" s="107" t="s">
        <v>1571</v>
      </c>
      <c r="AB158" s="83">
        <v>30000</v>
      </c>
      <c r="AC158" s="107" t="s">
        <v>1132</v>
      </c>
      <c r="AD158" s="83">
        <v>18</v>
      </c>
      <c r="AE158" s="83" t="s">
        <v>1407</v>
      </c>
      <c r="AF158" s="83" t="s">
        <v>1468</v>
      </c>
      <c r="AG158" s="107" t="s">
        <v>1469</v>
      </c>
      <c r="AH158" s="83" t="s">
        <v>1372</v>
      </c>
      <c r="AI158" s="107" t="s">
        <v>1572</v>
      </c>
      <c r="AJ158" s="83">
        <v>2020</v>
      </c>
      <c r="AK158" s="83">
        <v>2020</v>
      </c>
      <c r="AL158" s="107" t="s">
        <v>1470</v>
      </c>
      <c r="AM158" s="83">
        <v>25539.7</v>
      </c>
      <c r="AN158" s="111">
        <v>6600.3</v>
      </c>
      <c r="AO158" s="111">
        <v>32140</v>
      </c>
      <c r="AP158" s="111">
        <v>4460.3</v>
      </c>
      <c r="AQ158" s="111">
        <v>127.01</v>
      </c>
      <c r="AR158" s="111">
        <v>4587.3100000000004</v>
      </c>
      <c r="AS158" s="111">
        <v>4460.3</v>
      </c>
      <c r="AT158" s="111">
        <v>127.01</v>
      </c>
      <c r="AU158" s="111">
        <v>4587.3100000000004</v>
      </c>
      <c r="AV158" s="83">
        <v>23</v>
      </c>
      <c r="AW158" s="83">
        <v>215</v>
      </c>
      <c r="AX158" s="83" t="s">
        <v>1137</v>
      </c>
      <c r="AY158" s="107"/>
      <c r="AZ158" s="83"/>
      <c r="BA158" s="83"/>
      <c r="BB158" s="83" t="s">
        <v>1923</v>
      </c>
      <c r="BC158" s="83"/>
      <c r="BD158" s="107"/>
      <c r="BE158" s="83">
        <v>0</v>
      </c>
      <c r="BF158" s="38" t="s">
        <v>649</v>
      </c>
      <c r="BG158" s="83" t="s">
        <v>2045</v>
      </c>
      <c r="BH158" s="113" t="s">
        <v>2254</v>
      </c>
      <c r="BI158" s="38" t="s">
        <v>112</v>
      </c>
      <c r="BJ158" s="84">
        <v>45919</v>
      </c>
      <c r="BK158" s="83" t="s">
        <v>128</v>
      </c>
      <c r="BL158" s="38"/>
      <c r="BM158" s="114"/>
      <c r="BN158" s="115" t="s">
        <v>112</v>
      </c>
      <c r="BO158" s="83" t="s">
        <v>243</v>
      </c>
      <c r="BP158" s="83"/>
      <c r="BQ158" s="116" t="s">
        <v>112</v>
      </c>
      <c r="BR158" s="117"/>
    </row>
    <row r="159" spans="1:70" s="112" customFormat="1" ht="15" customHeight="1" x14ac:dyDescent="0.3">
      <c r="A159" s="83">
        <v>155</v>
      </c>
      <c r="B159" s="38" t="s">
        <v>261</v>
      </c>
      <c r="C159" s="38" t="s">
        <v>262</v>
      </c>
      <c r="D159" s="38" t="s">
        <v>247</v>
      </c>
      <c r="E159" s="38" t="s">
        <v>246</v>
      </c>
      <c r="F159" s="38" t="s">
        <v>246</v>
      </c>
      <c r="G159" s="83" t="s">
        <v>244</v>
      </c>
      <c r="H159" s="38" t="s">
        <v>245</v>
      </c>
      <c r="I159" s="83">
        <v>1155</v>
      </c>
      <c r="J159" s="38" t="s">
        <v>347</v>
      </c>
      <c r="K159" s="83">
        <v>1155</v>
      </c>
      <c r="L159" s="83" t="s">
        <v>264</v>
      </c>
      <c r="M159" s="38" t="s">
        <v>265</v>
      </c>
      <c r="N159" s="83">
        <v>3950</v>
      </c>
      <c r="O159" s="83" t="s">
        <v>423</v>
      </c>
      <c r="P159" s="83">
        <v>11766</v>
      </c>
      <c r="Q159" s="38" t="s">
        <v>726</v>
      </c>
      <c r="R159" s="38" t="s">
        <v>596</v>
      </c>
      <c r="S159" s="83" t="s">
        <v>727</v>
      </c>
      <c r="T159" s="83" t="s">
        <v>727</v>
      </c>
      <c r="U159" s="83" t="s">
        <v>626</v>
      </c>
      <c r="V159" s="83" t="s">
        <v>271</v>
      </c>
      <c r="W159" s="83">
        <v>541</v>
      </c>
      <c r="X159" s="38" t="s">
        <v>294</v>
      </c>
      <c r="Y159" s="83">
        <v>353063845</v>
      </c>
      <c r="Z159" s="38" t="s">
        <v>514</v>
      </c>
      <c r="AA159" s="107" t="s">
        <v>1573</v>
      </c>
      <c r="AB159" s="83">
        <v>80000</v>
      </c>
      <c r="AC159" s="107" t="s">
        <v>1168</v>
      </c>
      <c r="AD159" s="83">
        <v>24</v>
      </c>
      <c r="AE159" s="83" t="s">
        <v>1574</v>
      </c>
      <c r="AF159" s="83" t="s">
        <v>1575</v>
      </c>
      <c r="AG159" s="107" t="s">
        <v>1576</v>
      </c>
      <c r="AH159" s="83" t="s">
        <v>1135</v>
      </c>
      <c r="AI159" s="107" t="s">
        <v>1577</v>
      </c>
      <c r="AJ159" s="83">
        <v>4270</v>
      </c>
      <c r="AK159" s="83">
        <v>4270</v>
      </c>
      <c r="AL159" s="107" t="s">
        <v>1578</v>
      </c>
      <c r="AM159" s="83">
        <v>74671.539999999994</v>
      </c>
      <c r="AN159" s="111">
        <v>23538.46</v>
      </c>
      <c r="AO159" s="111">
        <v>98210</v>
      </c>
      <c r="AP159" s="111">
        <v>5328.46</v>
      </c>
      <c r="AQ159" s="111">
        <v>-2438.46</v>
      </c>
      <c r="AR159" s="111">
        <v>2890</v>
      </c>
      <c r="AS159" s="111">
        <v>0</v>
      </c>
      <c r="AT159" s="111">
        <v>0</v>
      </c>
      <c r="AU159" s="111">
        <v>0</v>
      </c>
      <c r="AV159" s="83">
        <v>23</v>
      </c>
      <c r="AW159" s="83">
        <v>0</v>
      </c>
      <c r="AX159" s="83" t="s">
        <v>1270</v>
      </c>
      <c r="AY159" s="107"/>
      <c r="AZ159" s="83"/>
      <c r="BA159" s="83"/>
      <c r="BB159" s="83" t="s">
        <v>1923</v>
      </c>
      <c r="BC159" s="83"/>
      <c r="BD159" s="107"/>
      <c r="BE159" s="83">
        <v>0</v>
      </c>
      <c r="BF159" s="38" t="s">
        <v>727</v>
      </c>
      <c r="BG159" s="83" t="s">
        <v>2071</v>
      </c>
      <c r="BH159" s="113" t="s">
        <v>2254</v>
      </c>
      <c r="BI159" s="38" t="s">
        <v>110</v>
      </c>
      <c r="BJ159" s="84">
        <v>45919</v>
      </c>
      <c r="BK159" s="83"/>
      <c r="BL159" s="38" t="s">
        <v>115</v>
      </c>
      <c r="BM159" s="114" t="s">
        <v>120</v>
      </c>
      <c r="BN159" s="115" t="s">
        <v>200</v>
      </c>
      <c r="BO159" s="83" t="s">
        <v>243</v>
      </c>
      <c r="BP159" s="83"/>
      <c r="BQ159" s="116"/>
      <c r="BR159" s="117"/>
    </row>
    <row r="160" spans="1:70" s="112" customFormat="1" ht="15" customHeight="1" x14ac:dyDescent="0.3">
      <c r="A160" s="83">
        <v>156</v>
      </c>
      <c r="B160" s="38" t="s">
        <v>261</v>
      </c>
      <c r="C160" s="38" t="s">
        <v>262</v>
      </c>
      <c r="D160" s="38" t="s">
        <v>247</v>
      </c>
      <c r="E160" s="38" t="s">
        <v>246</v>
      </c>
      <c r="F160" s="38" t="s">
        <v>246</v>
      </c>
      <c r="G160" s="83" t="s">
        <v>244</v>
      </c>
      <c r="H160" s="38" t="s">
        <v>245</v>
      </c>
      <c r="I160" s="83">
        <v>1155</v>
      </c>
      <c r="J160" s="38" t="s">
        <v>347</v>
      </c>
      <c r="K160" s="83">
        <v>1155</v>
      </c>
      <c r="L160" s="83" t="s">
        <v>264</v>
      </c>
      <c r="M160" s="38" t="s">
        <v>265</v>
      </c>
      <c r="N160" s="83">
        <v>3950</v>
      </c>
      <c r="O160" s="83" t="s">
        <v>423</v>
      </c>
      <c r="P160" s="83">
        <v>11766</v>
      </c>
      <c r="Q160" s="38" t="s">
        <v>726</v>
      </c>
      <c r="R160" s="38" t="s">
        <v>596</v>
      </c>
      <c r="S160" s="83" t="s">
        <v>728</v>
      </c>
      <c r="T160" s="83" t="s">
        <v>728</v>
      </c>
      <c r="U160" s="83" t="s">
        <v>279</v>
      </c>
      <c r="V160" s="83" t="s">
        <v>271</v>
      </c>
      <c r="W160" s="83">
        <v>541</v>
      </c>
      <c r="X160" s="38" t="s">
        <v>294</v>
      </c>
      <c r="Y160" s="83">
        <v>353063859</v>
      </c>
      <c r="Z160" s="38" t="s">
        <v>729</v>
      </c>
      <c r="AA160" s="107" t="s">
        <v>1573</v>
      </c>
      <c r="AB160" s="83">
        <v>52000</v>
      </c>
      <c r="AC160" s="107" t="s">
        <v>1168</v>
      </c>
      <c r="AD160" s="83">
        <v>24</v>
      </c>
      <c r="AE160" s="83" t="s">
        <v>546</v>
      </c>
      <c r="AF160" s="83" t="s">
        <v>1579</v>
      </c>
      <c r="AG160" s="107" t="s">
        <v>1576</v>
      </c>
      <c r="AH160" s="83" t="s">
        <v>1236</v>
      </c>
      <c r="AI160" s="107" t="s">
        <v>1577</v>
      </c>
      <c r="AJ160" s="83">
        <v>2780</v>
      </c>
      <c r="AK160" s="83">
        <v>2780</v>
      </c>
      <c r="AL160" s="107" t="s">
        <v>1578</v>
      </c>
      <c r="AM160" s="83">
        <v>48667.64</v>
      </c>
      <c r="AN160" s="111">
        <v>15272.36</v>
      </c>
      <c r="AO160" s="111">
        <v>63940</v>
      </c>
      <c r="AP160" s="111">
        <v>3332.36</v>
      </c>
      <c r="AQ160" s="111">
        <v>-1587.36</v>
      </c>
      <c r="AR160" s="111">
        <v>1745</v>
      </c>
      <c r="AS160" s="111">
        <v>0</v>
      </c>
      <c r="AT160" s="111">
        <v>0</v>
      </c>
      <c r="AU160" s="111">
        <v>0</v>
      </c>
      <c r="AV160" s="83">
        <v>23</v>
      </c>
      <c r="AW160" s="83">
        <v>0</v>
      </c>
      <c r="AX160" s="83" t="s">
        <v>1270</v>
      </c>
      <c r="AY160" s="107"/>
      <c r="AZ160" s="83"/>
      <c r="BA160" s="83"/>
      <c r="BB160" s="83" t="s">
        <v>1923</v>
      </c>
      <c r="BC160" s="83"/>
      <c r="BD160" s="107"/>
      <c r="BE160" s="83">
        <v>0</v>
      </c>
      <c r="BF160" s="38" t="s">
        <v>728</v>
      </c>
      <c r="BG160" s="83" t="s">
        <v>2072</v>
      </c>
      <c r="BH160" s="113" t="s">
        <v>2254</v>
      </c>
      <c r="BI160" s="38" t="s">
        <v>110</v>
      </c>
      <c r="BJ160" s="84">
        <v>45919</v>
      </c>
      <c r="BK160" s="83"/>
      <c r="BL160" s="38" t="s">
        <v>115</v>
      </c>
      <c r="BM160" s="114" t="s">
        <v>120</v>
      </c>
      <c r="BN160" s="115" t="s">
        <v>200</v>
      </c>
      <c r="BO160" s="83" t="s">
        <v>243</v>
      </c>
      <c r="BP160" s="83"/>
      <c r="BQ160" s="116"/>
      <c r="BR160" s="117"/>
    </row>
    <row r="161" spans="1:70" s="112" customFormat="1" ht="15" customHeight="1" x14ac:dyDescent="0.3">
      <c r="A161" s="83">
        <v>157</v>
      </c>
      <c r="B161" s="38" t="s">
        <v>261</v>
      </c>
      <c r="C161" s="38" t="s">
        <v>262</v>
      </c>
      <c r="D161" s="38" t="s">
        <v>247</v>
      </c>
      <c r="E161" s="38" t="s">
        <v>246</v>
      </c>
      <c r="F161" s="38" t="s">
        <v>246</v>
      </c>
      <c r="G161" s="83" t="s">
        <v>244</v>
      </c>
      <c r="H161" s="38" t="s">
        <v>245</v>
      </c>
      <c r="I161" s="83">
        <v>798</v>
      </c>
      <c r="J161" s="38" t="s">
        <v>352</v>
      </c>
      <c r="K161" s="83">
        <v>798</v>
      </c>
      <c r="L161" s="83" t="s">
        <v>264</v>
      </c>
      <c r="M161" s="38" t="s">
        <v>265</v>
      </c>
      <c r="N161" s="83">
        <v>356325</v>
      </c>
      <c r="O161" s="83" t="s">
        <v>695</v>
      </c>
      <c r="P161" s="83">
        <v>578703</v>
      </c>
      <c r="Q161" s="38" t="s">
        <v>696</v>
      </c>
      <c r="R161" s="38" t="s">
        <v>596</v>
      </c>
      <c r="S161" s="83" t="s">
        <v>730</v>
      </c>
      <c r="T161" s="83" t="s">
        <v>730</v>
      </c>
      <c r="U161" s="83" t="s">
        <v>626</v>
      </c>
      <c r="V161" s="83" t="s">
        <v>271</v>
      </c>
      <c r="W161" s="83">
        <v>541</v>
      </c>
      <c r="X161" s="38" t="s">
        <v>688</v>
      </c>
      <c r="Y161" s="83">
        <v>353064056</v>
      </c>
      <c r="Z161" s="38" t="s">
        <v>731</v>
      </c>
      <c r="AA161" s="107" t="s">
        <v>1580</v>
      </c>
      <c r="AB161" s="83">
        <v>42000</v>
      </c>
      <c r="AC161" s="107" t="s">
        <v>1145</v>
      </c>
      <c r="AD161" s="83">
        <v>24</v>
      </c>
      <c r="AE161" s="83" t="s">
        <v>303</v>
      </c>
      <c r="AF161" s="83" t="s">
        <v>1581</v>
      </c>
      <c r="AG161" s="107" t="s">
        <v>1582</v>
      </c>
      <c r="AH161" s="83" t="s">
        <v>1565</v>
      </c>
      <c r="AI161" s="107" t="s">
        <v>1583</v>
      </c>
      <c r="AJ161" s="83">
        <v>2240</v>
      </c>
      <c r="AK161" s="83">
        <v>2240</v>
      </c>
      <c r="AL161" s="107" t="s">
        <v>1584</v>
      </c>
      <c r="AM161" s="83">
        <v>37348.51</v>
      </c>
      <c r="AN161" s="111">
        <v>11931.49</v>
      </c>
      <c r="AO161" s="111">
        <v>49280</v>
      </c>
      <c r="AP161" s="111">
        <v>4651.49</v>
      </c>
      <c r="AQ161" s="111">
        <v>149.51</v>
      </c>
      <c r="AR161" s="111">
        <v>4801</v>
      </c>
      <c r="AS161" s="111">
        <v>2150.79</v>
      </c>
      <c r="AT161" s="111">
        <v>89.21</v>
      </c>
      <c r="AU161" s="111">
        <v>2240</v>
      </c>
      <c r="AV161" s="83">
        <v>23</v>
      </c>
      <c r="AW161" s="83">
        <v>6</v>
      </c>
      <c r="AX161" s="83" t="s">
        <v>1546</v>
      </c>
      <c r="AY161" s="107"/>
      <c r="AZ161" s="83"/>
      <c r="BA161" s="83"/>
      <c r="BB161" s="83" t="s">
        <v>1923</v>
      </c>
      <c r="BC161" s="83"/>
      <c r="BD161" s="107"/>
      <c r="BE161" s="83">
        <v>0</v>
      </c>
      <c r="BF161" s="38" t="s">
        <v>730</v>
      </c>
      <c r="BG161" s="83" t="s">
        <v>2073</v>
      </c>
      <c r="BH161" s="113" t="s">
        <v>2254</v>
      </c>
      <c r="BI161" s="38" t="s">
        <v>110</v>
      </c>
      <c r="BJ161" s="84">
        <v>45917</v>
      </c>
      <c r="BK161" s="83"/>
      <c r="BL161" s="38" t="s">
        <v>114</v>
      </c>
      <c r="BM161" s="114" t="s">
        <v>119</v>
      </c>
      <c r="BN161" s="115" t="s">
        <v>199</v>
      </c>
      <c r="BO161" s="83" t="s">
        <v>242</v>
      </c>
      <c r="BP161" s="83"/>
      <c r="BQ161" s="116"/>
      <c r="BR161" s="117"/>
    </row>
    <row r="162" spans="1:70" s="112" customFormat="1" ht="15" customHeight="1" x14ac:dyDescent="0.3">
      <c r="A162" s="83">
        <v>158</v>
      </c>
      <c r="B162" s="38" t="s">
        <v>261</v>
      </c>
      <c r="C162" s="38" t="s">
        <v>262</v>
      </c>
      <c r="D162" s="38" t="s">
        <v>247</v>
      </c>
      <c r="E162" s="38" t="s">
        <v>246</v>
      </c>
      <c r="F162" s="38" t="s">
        <v>246</v>
      </c>
      <c r="G162" s="83" t="s">
        <v>244</v>
      </c>
      <c r="H162" s="38" t="s">
        <v>245</v>
      </c>
      <c r="I162" s="83">
        <v>1020</v>
      </c>
      <c r="J162" s="38" t="s">
        <v>317</v>
      </c>
      <c r="K162" s="83">
        <v>1020</v>
      </c>
      <c r="L162" s="83" t="s">
        <v>264</v>
      </c>
      <c r="M162" s="38" t="s">
        <v>265</v>
      </c>
      <c r="N162" s="83">
        <v>9441</v>
      </c>
      <c r="O162" s="83" t="s">
        <v>732</v>
      </c>
      <c r="P162" s="83">
        <v>11742</v>
      </c>
      <c r="Q162" s="38" t="s">
        <v>733</v>
      </c>
      <c r="R162" s="38" t="s">
        <v>596</v>
      </c>
      <c r="S162" s="83" t="s">
        <v>734</v>
      </c>
      <c r="T162" s="83" t="s">
        <v>734</v>
      </c>
      <c r="U162" s="83" t="s">
        <v>286</v>
      </c>
      <c r="V162" s="83" t="s">
        <v>271</v>
      </c>
      <c r="W162" s="83">
        <v>541</v>
      </c>
      <c r="X162" s="38" t="s">
        <v>688</v>
      </c>
      <c r="Y162" s="83">
        <v>353087259</v>
      </c>
      <c r="Z162" s="38" t="s">
        <v>735</v>
      </c>
      <c r="AA162" s="107" t="s">
        <v>1585</v>
      </c>
      <c r="AB162" s="83">
        <v>80000</v>
      </c>
      <c r="AC162" s="107" t="s">
        <v>1586</v>
      </c>
      <c r="AD162" s="83">
        <v>24</v>
      </c>
      <c r="AE162" s="83" t="s">
        <v>1314</v>
      </c>
      <c r="AF162" s="83" t="s">
        <v>1587</v>
      </c>
      <c r="AG162" s="107" t="s">
        <v>1381</v>
      </c>
      <c r="AH162" s="83" t="s">
        <v>1135</v>
      </c>
      <c r="AI162" s="107" t="s">
        <v>1577</v>
      </c>
      <c r="AJ162" s="83">
        <v>4270</v>
      </c>
      <c r="AK162" s="83">
        <v>4270</v>
      </c>
      <c r="AL162" s="107" t="s">
        <v>1550</v>
      </c>
      <c r="AM162" s="83">
        <v>70879.27</v>
      </c>
      <c r="AN162" s="111">
        <v>23060.73</v>
      </c>
      <c r="AO162" s="111">
        <v>93940</v>
      </c>
      <c r="AP162" s="111">
        <v>9120.73</v>
      </c>
      <c r="AQ162" s="111">
        <v>272.27</v>
      </c>
      <c r="AR162" s="111">
        <v>9393</v>
      </c>
      <c r="AS162" s="111">
        <v>0</v>
      </c>
      <c r="AT162" s="111">
        <v>0</v>
      </c>
      <c r="AU162" s="111">
        <v>0</v>
      </c>
      <c r="AV162" s="83">
        <v>22</v>
      </c>
      <c r="AW162" s="83">
        <v>0</v>
      </c>
      <c r="AX162" s="83" t="s">
        <v>1270</v>
      </c>
      <c r="AY162" s="107"/>
      <c r="AZ162" s="83"/>
      <c r="BA162" s="83"/>
      <c r="BB162" s="83" t="s">
        <v>1923</v>
      </c>
      <c r="BC162" s="83"/>
      <c r="BD162" s="107"/>
      <c r="BE162" s="83">
        <v>0</v>
      </c>
      <c r="BF162" s="38" t="s">
        <v>734</v>
      </c>
      <c r="BG162" s="83" t="s">
        <v>2074</v>
      </c>
      <c r="BH162" s="113" t="s">
        <v>2254</v>
      </c>
      <c r="BI162" s="38" t="s">
        <v>110</v>
      </c>
      <c r="BJ162" s="84">
        <v>45919</v>
      </c>
      <c r="BK162" s="83"/>
      <c r="BL162" s="38" t="s">
        <v>115</v>
      </c>
      <c r="BM162" s="114" t="s">
        <v>120</v>
      </c>
      <c r="BN162" s="115" t="s">
        <v>200</v>
      </c>
      <c r="BO162" s="83" t="s">
        <v>243</v>
      </c>
      <c r="BP162" s="83"/>
      <c r="BQ162" s="116"/>
      <c r="BR162" s="117"/>
    </row>
    <row r="163" spans="1:70" s="112" customFormat="1" ht="15" customHeight="1" x14ac:dyDescent="0.3">
      <c r="A163" s="83">
        <v>159</v>
      </c>
      <c r="B163" s="38" t="s">
        <v>261</v>
      </c>
      <c r="C163" s="38" t="s">
        <v>262</v>
      </c>
      <c r="D163" s="38" t="s">
        <v>247</v>
      </c>
      <c r="E163" s="38" t="s">
        <v>246</v>
      </c>
      <c r="F163" s="38" t="s">
        <v>246</v>
      </c>
      <c r="G163" s="83" t="s">
        <v>244</v>
      </c>
      <c r="H163" s="38" t="s">
        <v>245</v>
      </c>
      <c r="I163" s="83">
        <v>1020</v>
      </c>
      <c r="J163" s="38" t="s">
        <v>317</v>
      </c>
      <c r="K163" s="83">
        <v>1020</v>
      </c>
      <c r="L163" s="83" t="s">
        <v>264</v>
      </c>
      <c r="M163" s="38" t="s">
        <v>265</v>
      </c>
      <c r="N163" s="83">
        <v>9441</v>
      </c>
      <c r="O163" s="83" t="s">
        <v>732</v>
      </c>
      <c r="P163" s="83">
        <v>11742</v>
      </c>
      <c r="Q163" s="38" t="s">
        <v>733</v>
      </c>
      <c r="R163" s="38" t="s">
        <v>596</v>
      </c>
      <c r="S163" s="83" t="s">
        <v>736</v>
      </c>
      <c r="T163" s="83" t="s">
        <v>736</v>
      </c>
      <c r="U163" s="83" t="s">
        <v>286</v>
      </c>
      <c r="V163" s="83" t="s">
        <v>271</v>
      </c>
      <c r="W163" s="83">
        <v>541</v>
      </c>
      <c r="X163" s="38" t="s">
        <v>688</v>
      </c>
      <c r="Y163" s="83">
        <v>353087284</v>
      </c>
      <c r="Z163" s="38" t="s">
        <v>737</v>
      </c>
      <c r="AA163" s="107" t="s">
        <v>1588</v>
      </c>
      <c r="AB163" s="83">
        <v>42000</v>
      </c>
      <c r="AC163" s="107" t="s">
        <v>1586</v>
      </c>
      <c r="AD163" s="83">
        <v>24</v>
      </c>
      <c r="AE163" s="83" t="s">
        <v>303</v>
      </c>
      <c r="AF163" s="83" t="s">
        <v>1589</v>
      </c>
      <c r="AG163" s="107" t="s">
        <v>1590</v>
      </c>
      <c r="AH163" s="83" t="s">
        <v>1565</v>
      </c>
      <c r="AI163" s="107" t="s">
        <v>1577</v>
      </c>
      <c r="AJ163" s="83">
        <v>2240</v>
      </c>
      <c r="AK163" s="83">
        <v>2240</v>
      </c>
      <c r="AL163" s="107" t="s">
        <v>1550</v>
      </c>
      <c r="AM163" s="83">
        <v>37029.78</v>
      </c>
      <c r="AN163" s="111">
        <v>12250.22</v>
      </c>
      <c r="AO163" s="111">
        <v>49280</v>
      </c>
      <c r="AP163" s="111">
        <v>4970.22</v>
      </c>
      <c r="AQ163" s="111">
        <v>149.78</v>
      </c>
      <c r="AR163" s="111">
        <v>5120</v>
      </c>
      <c r="AS163" s="111">
        <v>0</v>
      </c>
      <c r="AT163" s="111">
        <v>0</v>
      </c>
      <c r="AU163" s="111">
        <v>0</v>
      </c>
      <c r="AV163" s="83">
        <v>22</v>
      </c>
      <c r="AW163" s="83">
        <v>0</v>
      </c>
      <c r="AX163" s="83" t="s">
        <v>1270</v>
      </c>
      <c r="AY163" s="107"/>
      <c r="AZ163" s="83"/>
      <c r="BA163" s="83"/>
      <c r="BB163" s="83" t="s">
        <v>1923</v>
      </c>
      <c r="BC163" s="83"/>
      <c r="BD163" s="107"/>
      <c r="BE163" s="83">
        <v>0</v>
      </c>
      <c r="BF163" s="38" t="s">
        <v>736</v>
      </c>
      <c r="BG163" s="83" t="s">
        <v>2075</v>
      </c>
      <c r="BH163" s="113" t="s">
        <v>2254</v>
      </c>
      <c r="BI163" s="38" t="s">
        <v>110</v>
      </c>
      <c r="BJ163" s="84">
        <v>45919</v>
      </c>
      <c r="BK163" s="83"/>
      <c r="BL163" s="38" t="s">
        <v>115</v>
      </c>
      <c r="BM163" s="114" t="s">
        <v>120</v>
      </c>
      <c r="BN163" s="115" t="s">
        <v>200</v>
      </c>
      <c r="BO163" s="83" t="s">
        <v>243</v>
      </c>
      <c r="BP163" s="83"/>
      <c r="BQ163" s="116"/>
      <c r="BR163" s="117"/>
    </row>
    <row r="164" spans="1:70" s="112" customFormat="1" ht="15" customHeight="1" x14ac:dyDescent="0.3">
      <c r="A164" s="83">
        <v>160</v>
      </c>
      <c r="B164" s="38" t="s">
        <v>261</v>
      </c>
      <c r="C164" s="38" t="s">
        <v>262</v>
      </c>
      <c r="D164" s="38" t="s">
        <v>247</v>
      </c>
      <c r="E164" s="38" t="s">
        <v>246</v>
      </c>
      <c r="F164" s="38" t="s">
        <v>246</v>
      </c>
      <c r="G164" s="83" t="s">
        <v>244</v>
      </c>
      <c r="H164" s="38" t="s">
        <v>245</v>
      </c>
      <c r="I164" s="83">
        <v>1020</v>
      </c>
      <c r="J164" s="38" t="s">
        <v>317</v>
      </c>
      <c r="K164" s="83">
        <v>1020</v>
      </c>
      <c r="L164" s="83" t="s">
        <v>264</v>
      </c>
      <c r="M164" s="38" t="s">
        <v>265</v>
      </c>
      <c r="N164" s="83">
        <v>9441</v>
      </c>
      <c r="O164" s="83" t="s">
        <v>732</v>
      </c>
      <c r="P164" s="83">
        <v>11742</v>
      </c>
      <c r="Q164" s="38" t="s">
        <v>733</v>
      </c>
      <c r="R164" s="38" t="s">
        <v>596</v>
      </c>
      <c r="S164" s="83" t="s">
        <v>738</v>
      </c>
      <c r="T164" s="83" t="s">
        <v>738</v>
      </c>
      <c r="U164" s="83" t="s">
        <v>286</v>
      </c>
      <c r="V164" s="83" t="s">
        <v>271</v>
      </c>
      <c r="W164" s="83">
        <v>541</v>
      </c>
      <c r="X164" s="38" t="s">
        <v>688</v>
      </c>
      <c r="Y164" s="83">
        <v>353087560</v>
      </c>
      <c r="Z164" s="38" t="s">
        <v>739</v>
      </c>
      <c r="AA164" s="107" t="s">
        <v>1588</v>
      </c>
      <c r="AB164" s="83">
        <v>80000</v>
      </c>
      <c r="AC164" s="107" t="s">
        <v>1586</v>
      </c>
      <c r="AD164" s="83">
        <v>24</v>
      </c>
      <c r="AE164" s="83" t="s">
        <v>749</v>
      </c>
      <c r="AF164" s="83" t="s">
        <v>1247</v>
      </c>
      <c r="AG164" s="107" t="s">
        <v>1381</v>
      </c>
      <c r="AH164" s="83" t="s">
        <v>1148</v>
      </c>
      <c r="AI164" s="107" t="s">
        <v>1577</v>
      </c>
      <c r="AJ164" s="83">
        <v>4270</v>
      </c>
      <c r="AK164" s="83">
        <v>4270</v>
      </c>
      <c r="AL164" s="107" t="s">
        <v>1550</v>
      </c>
      <c r="AM164" s="83">
        <v>70624.95</v>
      </c>
      <c r="AN164" s="111">
        <v>23315.05</v>
      </c>
      <c r="AO164" s="111">
        <v>93940</v>
      </c>
      <c r="AP164" s="111">
        <v>9375.0499999999993</v>
      </c>
      <c r="AQ164" s="111">
        <v>281.95</v>
      </c>
      <c r="AR164" s="111">
        <v>9657</v>
      </c>
      <c r="AS164" s="111">
        <v>0</v>
      </c>
      <c r="AT164" s="111">
        <v>0</v>
      </c>
      <c r="AU164" s="111">
        <v>0</v>
      </c>
      <c r="AV164" s="83">
        <v>22</v>
      </c>
      <c r="AW164" s="83">
        <v>0</v>
      </c>
      <c r="AX164" s="83" t="s">
        <v>1270</v>
      </c>
      <c r="AY164" s="107"/>
      <c r="AZ164" s="83"/>
      <c r="BA164" s="83"/>
      <c r="BB164" s="83" t="s">
        <v>1923</v>
      </c>
      <c r="BC164" s="83"/>
      <c r="BD164" s="107"/>
      <c r="BE164" s="83">
        <v>0</v>
      </c>
      <c r="BF164" s="38" t="s">
        <v>738</v>
      </c>
      <c r="BG164" s="83" t="s">
        <v>2076</v>
      </c>
      <c r="BH164" s="113" t="s">
        <v>2254</v>
      </c>
      <c r="BI164" s="38" t="s">
        <v>110</v>
      </c>
      <c r="BJ164" s="84">
        <v>45919</v>
      </c>
      <c r="BK164" s="83"/>
      <c r="BL164" s="38" t="s">
        <v>115</v>
      </c>
      <c r="BM164" s="114" t="s">
        <v>120</v>
      </c>
      <c r="BN164" s="115" t="s">
        <v>200</v>
      </c>
      <c r="BO164" s="83" t="s">
        <v>243</v>
      </c>
      <c r="BP164" s="83"/>
      <c r="BQ164" s="116"/>
      <c r="BR164" s="117"/>
    </row>
    <row r="165" spans="1:70" s="112" customFormat="1" ht="15" customHeight="1" x14ac:dyDescent="0.3">
      <c r="A165" s="83">
        <v>161</v>
      </c>
      <c r="B165" s="38" t="s">
        <v>261</v>
      </c>
      <c r="C165" s="38" t="s">
        <v>262</v>
      </c>
      <c r="D165" s="38" t="s">
        <v>247</v>
      </c>
      <c r="E165" s="38" t="s">
        <v>246</v>
      </c>
      <c r="F165" s="38" t="s">
        <v>246</v>
      </c>
      <c r="G165" s="83" t="s">
        <v>244</v>
      </c>
      <c r="H165" s="38" t="s">
        <v>245</v>
      </c>
      <c r="I165" s="83">
        <v>1020</v>
      </c>
      <c r="J165" s="38" t="s">
        <v>317</v>
      </c>
      <c r="K165" s="83">
        <v>1020</v>
      </c>
      <c r="L165" s="83" t="s">
        <v>264</v>
      </c>
      <c r="M165" s="38" t="s">
        <v>265</v>
      </c>
      <c r="N165" s="83">
        <v>9441</v>
      </c>
      <c r="O165" s="83" t="s">
        <v>732</v>
      </c>
      <c r="P165" s="83">
        <v>11742</v>
      </c>
      <c r="Q165" s="38" t="s">
        <v>733</v>
      </c>
      <c r="R165" s="38" t="s">
        <v>596</v>
      </c>
      <c r="S165" s="83" t="s">
        <v>740</v>
      </c>
      <c r="T165" s="83" t="s">
        <v>740</v>
      </c>
      <c r="U165" s="83" t="s">
        <v>286</v>
      </c>
      <c r="V165" s="83" t="s">
        <v>271</v>
      </c>
      <c r="W165" s="83">
        <v>541</v>
      </c>
      <c r="X165" s="38" t="s">
        <v>688</v>
      </c>
      <c r="Y165" s="83">
        <v>353087777</v>
      </c>
      <c r="Z165" s="38" t="s">
        <v>471</v>
      </c>
      <c r="AA165" s="107" t="s">
        <v>1588</v>
      </c>
      <c r="AB165" s="83">
        <v>80000</v>
      </c>
      <c r="AC165" s="107" t="s">
        <v>1586</v>
      </c>
      <c r="AD165" s="83">
        <v>24</v>
      </c>
      <c r="AE165" s="83" t="s">
        <v>1140</v>
      </c>
      <c r="AF165" s="83" t="s">
        <v>1591</v>
      </c>
      <c r="AG165" s="107" t="s">
        <v>1381</v>
      </c>
      <c r="AH165" s="83" t="s">
        <v>1135</v>
      </c>
      <c r="AI165" s="107" t="s">
        <v>1577</v>
      </c>
      <c r="AJ165" s="83">
        <v>4270</v>
      </c>
      <c r="AK165" s="83">
        <v>4270</v>
      </c>
      <c r="AL165" s="107" t="s">
        <v>1550</v>
      </c>
      <c r="AM165" s="83">
        <v>70624.95</v>
      </c>
      <c r="AN165" s="111">
        <v>23315.05</v>
      </c>
      <c r="AO165" s="111">
        <v>93940</v>
      </c>
      <c r="AP165" s="111">
        <v>9375.0499999999993</v>
      </c>
      <c r="AQ165" s="111">
        <v>281.95</v>
      </c>
      <c r="AR165" s="111">
        <v>9657</v>
      </c>
      <c r="AS165" s="111">
        <v>0</v>
      </c>
      <c r="AT165" s="111">
        <v>0</v>
      </c>
      <c r="AU165" s="111">
        <v>0</v>
      </c>
      <c r="AV165" s="83">
        <v>22</v>
      </c>
      <c r="AW165" s="83">
        <v>0</v>
      </c>
      <c r="AX165" s="83" t="s">
        <v>1270</v>
      </c>
      <c r="AY165" s="107"/>
      <c r="AZ165" s="83"/>
      <c r="BA165" s="83"/>
      <c r="BB165" s="83" t="s">
        <v>1923</v>
      </c>
      <c r="BC165" s="83"/>
      <c r="BD165" s="107"/>
      <c r="BE165" s="83">
        <v>0</v>
      </c>
      <c r="BF165" s="38" t="s">
        <v>740</v>
      </c>
      <c r="BG165" s="83" t="s">
        <v>2077</v>
      </c>
      <c r="BH165" s="113" t="s">
        <v>2254</v>
      </c>
      <c r="BI165" s="38" t="s">
        <v>110</v>
      </c>
      <c r="BJ165" s="84">
        <v>45919</v>
      </c>
      <c r="BK165" s="83"/>
      <c r="BL165" s="38" t="s">
        <v>115</v>
      </c>
      <c r="BM165" s="114" t="s">
        <v>120</v>
      </c>
      <c r="BN165" s="115" t="s">
        <v>200</v>
      </c>
      <c r="BO165" s="83" t="s">
        <v>243</v>
      </c>
      <c r="BP165" s="83"/>
      <c r="BQ165" s="116"/>
      <c r="BR165" s="117"/>
    </row>
    <row r="166" spans="1:70" s="112" customFormat="1" ht="15" customHeight="1" x14ac:dyDescent="0.3">
      <c r="A166" s="83">
        <v>162</v>
      </c>
      <c r="B166" s="38" t="s">
        <v>261</v>
      </c>
      <c r="C166" s="38" t="s">
        <v>262</v>
      </c>
      <c r="D166" s="38" t="s">
        <v>247</v>
      </c>
      <c r="E166" s="38" t="s">
        <v>246</v>
      </c>
      <c r="F166" s="38" t="s">
        <v>246</v>
      </c>
      <c r="G166" s="83" t="s">
        <v>244</v>
      </c>
      <c r="H166" s="38" t="s">
        <v>245</v>
      </c>
      <c r="I166" s="83">
        <v>1155</v>
      </c>
      <c r="J166" s="38" t="s">
        <v>347</v>
      </c>
      <c r="K166" s="83">
        <v>1155</v>
      </c>
      <c r="L166" s="83" t="s">
        <v>264</v>
      </c>
      <c r="M166" s="38" t="s">
        <v>265</v>
      </c>
      <c r="N166" s="83">
        <v>2222</v>
      </c>
      <c r="O166" s="83" t="s">
        <v>348</v>
      </c>
      <c r="P166" s="83">
        <v>2589</v>
      </c>
      <c r="Q166" s="38" t="s">
        <v>349</v>
      </c>
      <c r="R166" s="38" t="s">
        <v>596</v>
      </c>
      <c r="S166" s="83" t="s">
        <v>741</v>
      </c>
      <c r="T166" s="83" t="s">
        <v>741</v>
      </c>
      <c r="U166" s="83" t="s">
        <v>270</v>
      </c>
      <c r="V166" s="83" t="s">
        <v>271</v>
      </c>
      <c r="W166" s="83">
        <v>541</v>
      </c>
      <c r="X166" s="38" t="s">
        <v>294</v>
      </c>
      <c r="Y166" s="83">
        <v>353088437</v>
      </c>
      <c r="Z166" s="38" t="s">
        <v>731</v>
      </c>
      <c r="AA166" s="107" t="s">
        <v>1588</v>
      </c>
      <c r="AB166" s="83">
        <v>42000</v>
      </c>
      <c r="AC166" s="107" t="s">
        <v>1168</v>
      </c>
      <c r="AD166" s="83">
        <v>24</v>
      </c>
      <c r="AE166" s="83" t="s">
        <v>303</v>
      </c>
      <c r="AF166" s="83" t="s">
        <v>1589</v>
      </c>
      <c r="AG166" s="107" t="s">
        <v>1590</v>
      </c>
      <c r="AH166" s="83" t="s">
        <v>1565</v>
      </c>
      <c r="AI166" s="107" t="s">
        <v>1577</v>
      </c>
      <c r="AJ166" s="83">
        <v>2240</v>
      </c>
      <c r="AK166" s="83">
        <v>2240</v>
      </c>
      <c r="AL166" s="107" t="s">
        <v>1592</v>
      </c>
      <c r="AM166" s="83">
        <v>39174.46</v>
      </c>
      <c r="AN166" s="111">
        <v>12345.54</v>
      </c>
      <c r="AO166" s="111">
        <v>51520</v>
      </c>
      <c r="AP166" s="111">
        <v>2825.54</v>
      </c>
      <c r="AQ166" s="111">
        <v>54.46</v>
      </c>
      <c r="AR166" s="111">
        <v>2880</v>
      </c>
      <c r="AS166" s="111">
        <v>0</v>
      </c>
      <c r="AT166" s="111">
        <v>0</v>
      </c>
      <c r="AU166" s="111">
        <v>0</v>
      </c>
      <c r="AV166" s="83">
        <v>23</v>
      </c>
      <c r="AW166" s="83">
        <v>0</v>
      </c>
      <c r="AX166" s="83" t="s">
        <v>1270</v>
      </c>
      <c r="AY166" s="107"/>
      <c r="AZ166" s="83"/>
      <c r="BA166" s="83"/>
      <c r="BB166" s="83" t="s">
        <v>1923</v>
      </c>
      <c r="BC166" s="83"/>
      <c r="BD166" s="107"/>
      <c r="BE166" s="83">
        <v>0</v>
      </c>
      <c r="BF166" s="38" t="s">
        <v>741</v>
      </c>
      <c r="BG166" s="83" t="s">
        <v>1950</v>
      </c>
      <c r="BH166" s="113" t="s">
        <v>2254</v>
      </c>
      <c r="BI166" s="38" t="s">
        <v>110</v>
      </c>
      <c r="BJ166" s="84">
        <v>45919</v>
      </c>
      <c r="BK166" s="83"/>
      <c r="BL166" s="38" t="s">
        <v>115</v>
      </c>
      <c r="BM166" s="114" t="s">
        <v>120</v>
      </c>
      <c r="BN166" s="115" t="s">
        <v>200</v>
      </c>
      <c r="BO166" s="83" t="s">
        <v>243</v>
      </c>
      <c r="BP166" s="83"/>
      <c r="BQ166" s="116"/>
      <c r="BR166" s="117"/>
    </row>
    <row r="167" spans="1:70" s="112" customFormat="1" ht="15" customHeight="1" x14ac:dyDescent="0.3">
      <c r="A167" s="83">
        <v>163</v>
      </c>
      <c r="B167" s="38" t="s">
        <v>261</v>
      </c>
      <c r="C167" s="38" t="s">
        <v>262</v>
      </c>
      <c r="D167" s="38" t="s">
        <v>247</v>
      </c>
      <c r="E167" s="38" t="s">
        <v>246</v>
      </c>
      <c r="F167" s="38" t="s">
        <v>246</v>
      </c>
      <c r="G167" s="83" t="s">
        <v>244</v>
      </c>
      <c r="H167" s="38" t="s">
        <v>245</v>
      </c>
      <c r="I167" s="83">
        <v>1020</v>
      </c>
      <c r="J167" s="38" t="s">
        <v>317</v>
      </c>
      <c r="K167" s="83">
        <v>1020</v>
      </c>
      <c r="L167" s="83" t="s">
        <v>264</v>
      </c>
      <c r="M167" s="38" t="s">
        <v>265</v>
      </c>
      <c r="N167" s="83">
        <v>9441</v>
      </c>
      <c r="O167" s="83" t="s">
        <v>732</v>
      </c>
      <c r="P167" s="83">
        <v>11742</v>
      </c>
      <c r="Q167" s="38" t="s">
        <v>733</v>
      </c>
      <c r="R167" s="38" t="s">
        <v>596</v>
      </c>
      <c r="S167" s="83" t="s">
        <v>742</v>
      </c>
      <c r="T167" s="83" t="s">
        <v>742</v>
      </c>
      <c r="U167" s="83" t="s">
        <v>286</v>
      </c>
      <c r="V167" s="83" t="s">
        <v>271</v>
      </c>
      <c r="W167" s="83">
        <v>541</v>
      </c>
      <c r="X167" s="38" t="s">
        <v>688</v>
      </c>
      <c r="Y167" s="83">
        <v>353106798</v>
      </c>
      <c r="Z167" s="38" t="s">
        <v>743</v>
      </c>
      <c r="AA167" s="107" t="s">
        <v>1585</v>
      </c>
      <c r="AB167" s="83">
        <v>41000</v>
      </c>
      <c r="AC167" s="107" t="s">
        <v>1586</v>
      </c>
      <c r="AD167" s="83">
        <v>24</v>
      </c>
      <c r="AE167" s="83" t="s">
        <v>1314</v>
      </c>
      <c r="AF167" s="83" t="s">
        <v>1587</v>
      </c>
      <c r="AG167" s="107" t="s">
        <v>1381</v>
      </c>
      <c r="AH167" s="83" t="s">
        <v>1135</v>
      </c>
      <c r="AI167" s="107" t="s">
        <v>1577</v>
      </c>
      <c r="AJ167" s="83">
        <v>2190</v>
      </c>
      <c r="AK167" s="83">
        <v>2190</v>
      </c>
      <c r="AL167" s="107" t="s">
        <v>1550</v>
      </c>
      <c r="AM167" s="83">
        <v>36370.5</v>
      </c>
      <c r="AN167" s="111">
        <v>11809.5</v>
      </c>
      <c r="AO167" s="111">
        <v>48180</v>
      </c>
      <c r="AP167" s="111">
        <v>4629.5</v>
      </c>
      <c r="AQ167" s="111">
        <v>137.5</v>
      </c>
      <c r="AR167" s="111">
        <v>4767</v>
      </c>
      <c r="AS167" s="111">
        <v>0</v>
      </c>
      <c r="AT167" s="111">
        <v>0</v>
      </c>
      <c r="AU167" s="111">
        <v>0</v>
      </c>
      <c r="AV167" s="83">
        <v>22</v>
      </c>
      <c r="AW167" s="83">
        <v>0</v>
      </c>
      <c r="AX167" s="83" t="s">
        <v>1270</v>
      </c>
      <c r="AY167" s="107"/>
      <c r="AZ167" s="83"/>
      <c r="BA167" s="83"/>
      <c r="BB167" s="83" t="s">
        <v>1923</v>
      </c>
      <c r="BC167" s="83"/>
      <c r="BD167" s="107"/>
      <c r="BE167" s="83">
        <v>0</v>
      </c>
      <c r="BF167" s="38" t="s">
        <v>742</v>
      </c>
      <c r="BG167" s="83" t="s">
        <v>2078</v>
      </c>
      <c r="BH167" s="113" t="s">
        <v>2254</v>
      </c>
      <c r="BI167" s="38" t="s">
        <v>110</v>
      </c>
      <c r="BJ167" s="84">
        <v>45919</v>
      </c>
      <c r="BK167" s="83"/>
      <c r="BL167" s="38" t="s">
        <v>115</v>
      </c>
      <c r="BM167" s="114" t="s">
        <v>120</v>
      </c>
      <c r="BN167" s="115" t="s">
        <v>200</v>
      </c>
      <c r="BO167" s="83" t="s">
        <v>243</v>
      </c>
      <c r="BP167" s="83"/>
      <c r="BQ167" s="116"/>
      <c r="BR167" s="117"/>
    </row>
    <row r="168" spans="1:70" s="112" customFormat="1" ht="15" customHeight="1" x14ac:dyDescent="0.3">
      <c r="A168" s="83">
        <v>164</v>
      </c>
      <c r="B168" s="38" t="s">
        <v>261</v>
      </c>
      <c r="C168" s="38" t="s">
        <v>262</v>
      </c>
      <c r="D168" s="38" t="s">
        <v>247</v>
      </c>
      <c r="E168" s="38" t="s">
        <v>246</v>
      </c>
      <c r="F168" s="38" t="s">
        <v>246</v>
      </c>
      <c r="G168" s="83" t="s">
        <v>244</v>
      </c>
      <c r="H168" s="38" t="s">
        <v>245</v>
      </c>
      <c r="I168" s="83">
        <v>1020</v>
      </c>
      <c r="J168" s="38" t="s">
        <v>317</v>
      </c>
      <c r="K168" s="83">
        <v>1020</v>
      </c>
      <c r="L168" s="83" t="s">
        <v>264</v>
      </c>
      <c r="M168" s="38" t="s">
        <v>265</v>
      </c>
      <c r="N168" s="83">
        <v>3871</v>
      </c>
      <c r="O168" s="83" t="s">
        <v>675</v>
      </c>
      <c r="P168" s="83">
        <v>4558</v>
      </c>
      <c r="Q168" s="38" t="s">
        <v>676</v>
      </c>
      <c r="R168" s="38" t="s">
        <v>596</v>
      </c>
      <c r="S168" s="83" t="s">
        <v>744</v>
      </c>
      <c r="T168" s="83" t="s">
        <v>744</v>
      </c>
      <c r="U168" s="83" t="s">
        <v>279</v>
      </c>
      <c r="V168" s="83" t="s">
        <v>271</v>
      </c>
      <c r="W168" s="83">
        <v>541</v>
      </c>
      <c r="X168" s="38" t="s">
        <v>688</v>
      </c>
      <c r="Y168" s="83">
        <v>353121810</v>
      </c>
      <c r="Z168" s="38" t="s">
        <v>357</v>
      </c>
      <c r="AA168" s="107" t="s">
        <v>1593</v>
      </c>
      <c r="AB168" s="83">
        <v>42000</v>
      </c>
      <c r="AC168" s="107" t="s">
        <v>1139</v>
      </c>
      <c r="AD168" s="83">
        <v>24</v>
      </c>
      <c r="AE168" s="83" t="s">
        <v>303</v>
      </c>
      <c r="AF168" s="83" t="s">
        <v>1581</v>
      </c>
      <c r="AG168" s="107" t="s">
        <v>1594</v>
      </c>
      <c r="AH168" s="83" t="s">
        <v>1565</v>
      </c>
      <c r="AI168" s="107" t="s">
        <v>1595</v>
      </c>
      <c r="AJ168" s="83">
        <v>2240</v>
      </c>
      <c r="AK168" s="83">
        <v>2240</v>
      </c>
      <c r="AL168" s="107" t="s">
        <v>1550</v>
      </c>
      <c r="AM168" s="83">
        <v>37043.47</v>
      </c>
      <c r="AN168" s="111">
        <v>12236.53</v>
      </c>
      <c r="AO168" s="111">
        <v>49280</v>
      </c>
      <c r="AP168" s="111">
        <v>4956.53</v>
      </c>
      <c r="AQ168" s="111">
        <v>163.47</v>
      </c>
      <c r="AR168" s="111">
        <v>5120</v>
      </c>
      <c r="AS168" s="111">
        <v>0</v>
      </c>
      <c r="AT168" s="111">
        <v>0</v>
      </c>
      <c r="AU168" s="111">
        <v>0</v>
      </c>
      <c r="AV168" s="83">
        <v>22</v>
      </c>
      <c r="AW168" s="83">
        <v>0</v>
      </c>
      <c r="AX168" s="83" t="s">
        <v>1270</v>
      </c>
      <c r="AY168" s="107"/>
      <c r="AZ168" s="83"/>
      <c r="BA168" s="83"/>
      <c r="BB168" s="83" t="s">
        <v>1923</v>
      </c>
      <c r="BC168" s="83"/>
      <c r="BD168" s="107"/>
      <c r="BE168" s="83">
        <v>0</v>
      </c>
      <c r="BF168" s="38" t="s">
        <v>744</v>
      </c>
      <c r="BG168" s="83" t="s">
        <v>2079</v>
      </c>
      <c r="BH168" s="113" t="s">
        <v>2254</v>
      </c>
      <c r="BI168" s="38" t="s">
        <v>110</v>
      </c>
      <c r="BJ168" s="84">
        <v>45919</v>
      </c>
      <c r="BK168" s="83"/>
      <c r="BL168" s="38" t="s">
        <v>115</v>
      </c>
      <c r="BM168" s="114" t="s">
        <v>120</v>
      </c>
      <c r="BN168" s="115" t="s">
        <v>200</v>
      </c>
      <c r="BO168" s="83" t="s">
        <v>243</v>
      </c>
      <c r="BP168" s="83"/>
      <c r="BQ168" s="116"/>
      <c r="BR168" s="117"/>
    </row>
    <row r="169" spans="1:70" s="112" customFormat="1" ht="15" customHeight="1" x14ac:dyDescent="0.3">
      <c r="A169" s="83">
        <v>165</v>
      </c>
      <c r="B169" s="38" t="s">
        <v>261</v>
      </c>
      <c r="C169" s="38" t="s">
        <v>262</v>
      </c>
      <c r="D169" s="38" t="s">
        <v>247</v>
      </c>
      <c r="E169" s="38" t="s">
        <v>246</v>
      </c>
      <c r="F169" s="38" t="s">
        <v>246</v>
      </c>
      <c r="G169" s="83" t="s">
        <v>244</v>
      </c>
      <c r="H169" s="38" t="s">
        <v>245</v>
      </c>
      <c r="I169" s="83">
        <v>1020</v>
      </c>
      <c r="J169" s="38" t="s">
        <v>317</v>
      </c>
      <c r="K169" s="83">
        <v>1020</v>
      </c>
      <c r="L169" s="83" t="s">
        <v>264</v>
      </c>
      <c r="M169" s="38" t="s">
        <v>265</v>
      </c>
      <c r="N169" s="83">
        <v>3871</v>
      </c>
      <c r="O169" s="83" t="s">
        <v>675</v>
      </c>
      <c r="P169" s="83">
        <v>4558</v>
      </c>
      <c r="Q169" s="38" t="s">
        <v>676</v>
      </c>
      <c r="R169" s="38" t="s">
        <v>596</v>
      </c>
      <c r="S169" s="83" t="s">
        <v>745</v>
      </c>
      <c r="T169" s="83" t="s">
        <v>745</v>
      </c>
      <c r="U169" s="83" t="s">
        <v>279</v>
      </c>
      <c r="V169" s="83" t="s">
        <v>271</v>
      </c>
      <c r="W169" s="83">
        <v>541</v>
      </c>
      <c r="X169" s="38" t="s">
        <v>688</v>
      </c>
      <c r="Y169" s="83">
        <v>353121874</v>
      </c>
      <c r="Z169" s="38" t="s">
        <v>746</v>
      </c>
      <c r="AA169" s="107" t="s">
        <v>1593</v>
      </c>
      <c r="AB169" s="83">
        <v>42000</v>
      </c>
      <c r="AC169" s="107" t="s">
        <v>1139</v>
      </c>
      <c r="AD169" s="83">
        <v>24</v>
      </c>
      <c r="AE169" s="83" t="s">
        <v>303</v>
      </c>
      <c r="AF169" s="83" t="s">
        <v>1581</v>
      </c>
      <c r="AG169" s="107" t="s">
        <v>1594</v>
      </c>
      <c r="AH169" s="83" t="s">
        <v>1565</v>
      </c>
      <c r="AI169" s="107" t="s">
        <v>1595</v>
      </c>
      <c r="AJ169" s="83">
        <v>2240</v>
      </c>
      <c r="AK169" s="83">
        <v>2240</v>
      </c>
      <c r="AL169" s="107" t="s">
        <v>1550</v>
      </c>
      <c r="AM169" s="83">
        <v>37043.47</v>
      </c>
      <c r="AN169" s="111">
        <v>12236.53</v>
      </c>
      <c r="AO169" s="111">
        <v>49280</v>
      </c>
      <c r="AP169" s="111">
        <v>4956.53</v>
      </c>
      <c r="AQ169" s="111">
        <v>163.47</v>
      </c>
      <c r="AR169" s="111">
        <v>5120</v>
      </c>
      <c r="AS169" s="111">
        <v>0</v>
      </c>
      <c r="AT169" s="111">
        <v>0</v>
      </c>
      <c r="AU169" s="111">
        <v>0</v>
      </c>
      <c r="AV169" s="83">
        <v>22</v>
      </c>
      <c r="AW169" s="83">
        <v>0</v>
      </c>
      <c r="AX169" s="83" t="s">
        <v>1270</v>
      </c>
      <c r="AY169" s="107"/>
      <c r="AZ169" s="83"/>
      <c r="BA169" s="83"/>
      <c r="BB169" s="83" t="s">
        <v>1923</v>
      </c>
      <c r="BC169" s="83"/>
      <c r="BD169" s="107"/>
      <c r="BE169" s="83">
        <v>0</v>
      </c>
      <c r="BF169" s="38" t="s">
        <v>745</v>
      </c>
      <c r="BG169" s="83" t="s">
        <v>2080</v>
      </c>
      <c r="BH169" s="113" t="s">
        <v>2254</v>
      </c>
      <c r="BI169" s="38" t="s">
        <v>110</v>
      </c>
      <c r="BJ169" s="84">
        <v>45919</v>
      </c>
      <c r="BK169" s="83"/>
      <c r="BL169" s="38" t="s">
        <v>115</v>
      </c>
      <c r="BM169" s="114" t="s">
        <v>120</v>
      </c>
      <c r="BN169" s="115" t="s">
        <v>200</v>
      </c>
      <c r="BO169" s="83" t="s">
        <v>243</v>
      </c>
      <c r="BP169" s="83"/>
      <c r="BQ169" s="116"/>
      <c r="BR169" s="117"/>
    </row>
    <row r="170" spans="1:70" s="112" customFormat="1" ht="15" customHeight="1" x14ac:dyDescent="0.3">
      <c r="A170" s="83">
        <v>166</v>
      </c>
      <c r="B170" s="38" t="s">
        <v>261</v>
      </c>
      <c r="C170" s="38" t="s">
        <v>262</v>
      </c>
      <c r="D170" s="38" t="s">
        <v>247</v>
      </c>
      <c r="E170" s="38" t="s">
        <v>246</v>
      </c>
      <c r="F170" s="38" t="s">
        <v>246</v>
      </c>
      <c r="G170" s="83" t="s">
        <v>244</v>
      </c>
      <c r="H170" s="38" t="s">
        <v>245</v>
      </c>
      <c r="I170" s="83">
        <v>2686</v>
      </c>
      <c r="J170" s="38" t="s">
        <v>411</v>
      </c>
      <c r="K170" s="83">
        <v>2686</v>
      </c>
      <c r="L170" s="83" t="s">
        <v>264</v>
      </c>
      <c r="M170" s="38" t="s">
        <v>265</v>
      </c>
      <c r="N170" s="83">
        <v>5973</v>
      </c>
      <c r="O170" s="83" t="s">
        <v>477</v>
      </c>
      <c r="P170" s="83">
        <v>7097</v>
      </c>
      <c r="Q170" s="38" t="s">
        <v>478</v>
      </c>
      <c r="R170" s="38" t="s">
        <v>596</v>
      </c>
      <c r="S170" s="83" t="s">
        <v>747</v>
      </c>
      <c r="T170" s="83" t="s">
        <v>747</v>
      </c>
      <c r="U170" s="83" t="s">
        <v>279</v>
      </c>
      <c r="V170" s="83" t="s">
        <v>314</v>
      </c>
      <c r="W170" s="83">
        <v>541</v>
      </c>
      <c r="X170" s="38" t="s">
        <v>294</v>
      </c>
      <c r="Y170" s="83">
        <v>353153720</v>
      </c>
      <c r="Z170" s="38" t="s">
        <v>748</v>
      </c>
      <c r="AA170" s="107" t="s">
        <v>1388</v>
      </c>
      <c r="AB170" s="83">
        <v>52000</v>
      </c>
      <c r="AC170" s="107" t="s">
        <v>1132</v>
      </c>
      <c r="AD170" s="83">
        <v>24</v>
      </c>
      <c r="AE170" s="83" t="s">
        <v>546</v>
      </c>
      <c r="AF170" s="83" t="s">
        <v>1596</v>
      </c>
      <c r="AG170" s="107" t="s">
        <v>1597</v>
      </c>
      <c r="AH170" s="83" t="s">
        <v>1236</v>
      </c>
      <c r="AI170" s="107" t="s">
        <v>1572</v>
      </c>
      <c r="AJ170" s="83">
        <v>2780</v>
      </c>
      <c r="AK170" s="83">
        <v>2780</v>
      </c>
      <c r="AL170" s="107" t="s">
        <v>1598</v>
      </c>
      <c r="AM170" s="83">
        <v>48926.25</v>
      </c>
      <c r="AN170" s="111">
        <v>15013.75</v>
      </c>
      <c r="AO170" s="111">
        <v>63940</v>
      </c>
      <c r="AP170" s="111">
        <v>3073.75</v>
      </c>
      <c r="AQ170" s="111">
        <v>59.25</v>
      </c>
      <c r="AR170" s="111">
        <v>3133</v>
      </c>
      <c r="AS170" s="111">
        <v>0</v>
      </c>
      <c r="AT170" s="111">
        <v>0</v>
      </c>
      <c r="AU170" s="111">
        <v>0</v>
      </c>
      <c r="AV170" s="83">
        <v>23</v>
      </c>
      <c r="AW170" s="83">
        <v>0</v>
      </c>
      <c r="AX170" s="83" t="s">
        <v>1270</v>
      </c>
      <c r="AY170" s="107"/>
      <c r="AZ170" s="83"/>
      <c r="BA170" s="83"/>
      <c r="BB170" s="83" t="s">
        <v>1923</v>
      </c>
      <c r="BC170" s="83"/>
      <c r="BD170" s="107"/>
      <c r="BE170" s="83">
        <v>0</v>
      </c>
      <c r="BF170" s="38" t="s">
        <v>747</v>
      </c>
      <c r="BG170" s="83" t="s">
        <v>2081</v>
      </c>
      <c r="BH170" s="113" t="s">
        <v>2254</v>
      </c>
      <c r="BI170" s="38" t="s">
        <v>110</v>
      </c>
      <c r="BJ170" s="84">
        <v>45919</v>
      </c>
      <c r="BK170" s="83"/>
      <c r="BL170" s="38" t="s">
        <v>115</v>
      </c>
      <c r="BM170" s="114" t="s">
        <v>120</v>
      </c>
      <c r="BN170" s="115" t="s">
        <v>200</v>
      </c>
      <c r="BO170" s="83" t="s">
        <v>243</v>
      </c>
      <c r="BP170" s="83"/>
      <c r="BQ170" s="116"/>
      <c r="BR170" s="117"/>
    </row>
    <row r="171" spans="1:70" s="112" customFormat="1" ht="15" customHeight="1" x14ac:dyDescent="0.3">
      <c r="A171" s="83">
        <v>167</v>
      </c>
      <c r="B171" s="38" t="s">
        <v>261</v>
      </c>
      <c r="C171" s="38" t="s">
        <v>262</v>
      </c>
      <c r="D171" s="38" t="s">
        <v>247</v>
      </c>
      <c r="E171" s="38" t="s">
        <v>246</v>
      </c>
      <c r="F171" s="38" t="s">
        <v>246</v>
      </c>
      <c r="G171" s="83" t="s">
        <v>244</v>
      </c>
      <c r="H171" s="38" t="s">
        <v>245</v>
      </c>
      <c r="I171" s="83">
        <v>1157</v>
      </c>
      <c r="J171" s="38" t="s">
        <v>396</v>
      </c>
      <c r="K171" s="83">
        <v>1157</v>
      </c>
      <c r="L171" s="83" t="s">
        <v>264</v>
      </c>
      <c r="M171" s="38" t="s">
        <v>265</v>
      </c>
      <c r="N171" s="83">
        <v>7829</v>
      </c>
      <c r="O171" s="83" t="s">
        <v>497</v>
      </c>
      <c r="P171" s="83">
        <v>9532</v>
      </c>
      <c r="Q171" s="38" t="s">
        <v>498</v>
      </c>
      <c r="R171" s="38" t="s">
        <v>714</v>
      </c>
      <c r="S171" s="83" t="s">
        <v>634</v>
      </c>
      <c r="T171" s="83" t="s">
        <v>634</v>
      </c>
      <c r="U171" s="83" t="s">
        <v>286</v>
      </c>
      <c r="V171" s="83" t="s">
        <v>271</v>
      </c>
      <c r="W171" s="83">
        <v>541</v>
      </c>
      <c r="X171" s="38" t="s">
        <v>688</v>
      </c>
      <c r="Y171" s="83">
        <v>353259310</v>
      </c>
      <c r="Z171" s="38" t="s">
        <v>635</v>
      </c>
      <c r="AA171" s="107" t="s">
        <v>1599</v>
      </c>
      <c r="AB171" s="83">
        <v>30000</v>
      </c>
      <c r="AC171" s="107" t="s">
        <v>1132</v>
      </c>
      <c r="AD171" s="83">
        <v>18</v>
      </c>
      <c r="AE171" s="83" t="s">
        <v>1407</v>
      </c>
      <c r="AF171" s="83" t="s">
        <v>1446</v>
      </c>
      <c r="AG171" s="107" t="s">
        <v>1302</v>
      </c>
      <c r="AH171" s="83" t="s">
        <v>1148</v>
      </c>
      <c r="AI171" s="107" t="s">
        <v>1572</v>
      </c>
      <c r="AJ171" s="83">
        <v>2020</v>
      </c>
      <c r="AK171" s="83">
        <v>2020</v>
      </c>
      <c r="AL171" s="107" t="s">
        <v>1448</v>
      </c>
      <c r="AM171" s="83">
        <v>26093.119999999999</v>
      </c>
      <c r="AN171" s="111">
        <v>6206.88</v>
      </c>
      <c r="AO171" s="111">
        <v>32300</v>
      </c>
      <c r="AP171" s="111">
        <v>3906.88</v>
      </c>
      <c r="AQ171" s="111">
        <v>112.12</v>
      </c>
      <c r="AR171" s="111">
        <v>4019</v>
      </c>
      <c r="AS171" s="111">
        <v>3906.88</v>
      </c>
      <c r="AT171" s="111">
        <v>112.12</v>
      </c>
      <c r="AU171" s="111">
        <v>4019</v>
      </c>
      <c r="AV171" s="83">
        <v>23</v>
      </c>
      <c r="AW171" s="83">
        <v>271</v>
      </c>
      <c r="AX171" s="83" t="s">
        <v>1137</v>
      </c>
      <c r="AY171" s="107"/>
      <c r="AZ171" s="83"/>
      <c r="BA171" s="83"/>
      <c r="BB171" s="83" t="s">
        <v>1923</v>
      </c>
      <c r="BC171" s="83"/>
      <c r="BD171" s="107"/>
      <c r="BE171" s="83">
        <v>0</v>
      </c>
      <c r="BF171" s="38" t="s">
        <v>634</v>
      </c>
      <c r="BG171" s="83" t="s">
        <v>2039</v>
      </c>
      <c r="BH171" s="113" t="s">
        <v>2254</v>
      </c>
      <c r="BI171" s="38" t="s">
        <v>110</v>
      </c>
      <c r="BJ171" s="84">
        <v>45918</v>
      </c>
      <c r="BK171" s="83"/>
      <c r="BL171" s="38" t="s">
        <v>114</v>
      </c>
      <c r="BM171" s="114" t="s">
        <v>119</v>
      </c>
      <c r="BN171" s="115" t="s">
        <v>199</v>
      </c>
      <c r="BO171" s="83" t="s">
        <v>241</v>
      </c>
      <c r="BP171" s="83">
        <v>4040</v>
      </c>
      <c r="BQ171" s="116" t="s">
        <v>201</v>
      </c>
      <c r="BR171" s="129" t="s">
        <v>2304</v>
      </c>
    </row>
    <row r="172" spans="1:70" s="112" customFormat="1" ht="15" customHeight="1" x14ac:dyDescent="0.3">
      <c r="A172" s="83">
        <v>168</v>
      </c>
      <c r="B172" s="38" t="s">
        <v>261</v>
      </c>
      <c r="C172" s="38" t="s">
        <v>262</v>
      </c>
      <c r="D172" s="38" t="s">
        <v>247</v>
      </c>
      <c r="E172" s="38" t="s">
        <v>246</v>
      </c>
      <c r="F172" s="38" t="s">
        <v>246</v>
      </c>
      <c r="G172" s="83" t="s">
        <v>244</v>
      </c>
      <c r="H172" s="38" t="s">
        <v>245</v>
      </c>
      <c r="I172" s="83">
        <v>1146</v>
      </c>
      <c r="J172" s="38" t="s">
        <v>274</v>
      </c>
      <c r="K172" s="83">
        <v>1146</v>
      </c>
      <c r="L172" s="83" t="s">
        <v>264</v>
      </c>
      <c r="M172" s="38" t="s">
        <v>265</v>
      </c>
      <c r="N172" s="83">
        <v>291843</v>
      </c>
      <c r="O172" s="83" t="s">
        <v>749</v>
      </c>
      <c r="P172" s="83">
        <v>385635</v>
      </c>
      <c r="Q172" s="38" t="s">
        <v>750</v>
      </c>
      <c r="R172" s="38" t="s">
        <v>596</v>
      </c>
      <c r="S172" s="83" t="s">
        <v>751</v>
      </c>
      <c r="T172" s="83" t="s">
        <v>751</v>
      </c>
      <c r="U172" s="83" t="s">
        <v>626</v>
      </c>
      <c r="V172" s="83" t="s">
        <v>271</v>
      </c>
      <c r="W172" s="83">
        <v>541</v>
      </c>
      <c r="X172" s="38" t="s">
        <v>294</v>
      </c>
      <c r="Y172" s="83">
        <v>353295931</v>
      </c>
      <c r="Z172" s="38" t="s">
        <v>752</v>
      </c>
      <c r="AA172" s="107" t="s">
        <v>1600</v>
      </c>
      <c r="AB172" s="83">
        <v>36000</v>
      </c>
      <c r="AC172" s="107" t="s">
        <v>1139</v>
      </c>
      <c r="AD172" s="83">
        <v>24</v>
      </c>
      <c r="AE172" s="83" t="s">
        <v>546</v>
      </c>
      <c r="AF172" s="83" t="s">
        <v>1601</v>
      </c>
      <c r="AG172" s="107" t="s">
        <v>1602</v>
      </c>
      <c r="AH172" s="83" t="s">
        <v>1372</v>
      </c>
      <c r="AI172" s="107" t="s">
        <v>1603</v>
      </c>
      <c r="AJ172" s="83">
        <v>1920</v>
      </c>
      <c r="AK172" s="83">
        <v>1920</v>
      </c>
      <c r="AL172" s="107" t="s">
        <v>1604</v>
      </c>
      <c r="AM172" s="83">
        <v>29754.75</v>
      </c>
      <c r="AN172" s="111">
        <v>10565.25</v>
      </c>
      <c r="AO172" s="111">
        <v>40320</v>
      </c>
      <c r="AP172" s="111">
        <v>6245.25</v>
      </c>
      <c r="AQ172" s="111">
        <v>277.75</v>
      </c>
      <c r="AR172" s="111">
        <v>6523</v>
      </c>
      <c r="AS172" s="111">
        <v>0</v>
      </c>
      <c r="AT172" s="111">
        <v>0</v>
      </c>
      <c r="AU172" s="111">
        <v>0</v>
      </c>
      <c r="AV172" s="83">
        <v>21</v>
      </c>
      <c r="AW172" s="83">
        <v>0</v>
      </c>
      <c r="AX172" s="83" t="s">
        <v>1270</v>
      </c>
      <c r="AY172" s="107"/>
      <c r="AZ172" s="83"/>
      <c r="BA172" s="83"/>
      <c r="BB172" s="83" t="s">
        <v>1923</v>
      </c>
      <c r="BC172" s="83"/>
      <c r="BD172" s="107"/>
      <c r="BE172" s="83">
        <v>0</v>
      </c>
      <c r="BF172" s="38" t="s">
        <v>751</v>
      </c>
      <c r="BG172" s="83" t="s">
        <v>2082</v>
      </c>
      <c r="BH172" s="113" t="s">
        <v>2254</v>
      </c>
      <c r="BI172" s="38" t="s">
        <v>112</v>
      </c>
      <c r="BJ172" s="84">
        <v>45919</v>
      </c>
      <c r="BK172" s="83" t="s">
        <v>128</v>
      </c>
      <c r="BL172" s="38"/>
      <c r="BM172" s="114"/>
      <c r="BN172" s="115" t="s">
        <v>112</v>
      </c>
      <c r="BO172" s="83" t="s">
        <v>243</v>
      </c>
      <c r="BP172" s="83"/>
      <c r="BQ172" s="116" t="s">
        <v>112</v>
      </c>
      <c r="BR172" s="117"/>
    </row>
    <row r="173" spans="1:70" s="112" customFormat="1" ht="15" customHeight="1" x14ac:dyDescent="0.3">
      <c r="A173" s="83">
        <v>169</v>
      </c>
      <c r="B173" s="38" t="s">
        <v>261</v>
      </c>
      <c r="C173" s="38" t="s">
        <v>262</v>
      </c>
      <c r="D173" s="38" t="s">
        <v>247</v>
      </c>
      <c r="E173" s="38" t="s">
        <v>246</v>
      </c>
      <c r="F173" s="38" t="s">
        <v>246</v>
      </c>
      <c r="G173" s="83" t="s">
        <v>244</v>
      </c>
      <c r="H173" s="38" t="s">
        <v>245</v>
      </c>
      <c r="I173" s="83">
        <v>1020</v>
      </c>
      <c r="J173" s="38" t="s">
        <v>317</v>
      </c>
      <c r="K173" s="83">
        <v>1020</v>
      </c>
      <c r="L173" s="83" t="s">
        <v>264</v>
      </c>
      <c r="M173" s="38" t="s">
        <v>265</v>
      </c>
      <c r="N173" s="83">
        <v>1887</v>
      </c>
      <c r="O173" s="83" t="s">
        <v>716</v>
      </c>
      <c r="P173" s="83">
        <v>2190</v>
      </c>
      <c r="Q173" s="38" t="s">
        <v>717</v>
      </c>
      <c r="R173" s="38" t="s">
        <v>596</v>
      </c>
      <c r="S173" s="83" t="s">
        <v>753</v>
      </c>
      <c r="T173" s="83" t="s">
        <v>753</v>
      </c>
      <c r="U173" s="83" t="s">
        <v>279</v>
      </c>
      <c r="V173" s="83" t="s">
        <v>271</v>
      </c>
      <c r="W173" s="83">
        <v>541</v>
      </c>
      <c r="X173" s="38" t="s">
        <v>294</v>
      </c>
      <c r="Y173" s="83">
        <v>353309749</v>
      </c>
      <c r="Z173" s="38" t="s">
        <v>754</v>
      </c>
      <c r="AA173" s="107" t="s">
        <v>1549</v>
      </c>
      <c r="AB173" s="83">
        <v>75000</v>
      </c>
      <c r="AC173" s="107" t="s">
        <v>1139</v>
      </c>
      <c r="AD173" s="83">
        <v>24</v>
      </c>
      <c r="AE173" s="83" t="s">
        <v>1206</v>
      </c>
      <c r="AF173" s="83" t="s">
        <v>1605</v>
      </c>
      <c r="AG173" s="107" t="s">
        <v>1560</v>
      </c>
      <c r="AH173" s="83" t="s">
        <v>1135</v>
      </c>
      <c r="AI173" s="107" t="s">
        <v>1606</v>
      </c>
      <c r="AJ173" s="83">
        <v>4000</v>
      </c>
      <c r="AK173" s="83">
        <v>4000</v>
      </c>
      <c r="AL173" s="107" t="s">
        <v>1504</v>
      </c>
      <c r="AM173" s="83">
        <v>49032.1</v>
      </c>
      <c r="AN173" s="111">
        <v>18967.900000000001</v>
      </c>
      <c r="AO173" s="111">
        <v>68000</v>
      </c>
      <c r="AP173" s="111">
        <v>25967.9</v>
      </c>
      <c r="AQ173" s="111">
        <v>2166.1</v>
      </c>
      <c r="AR173" s="111">
        <v>28134</v>
      </c>
      <c r="AS173" s="111">
        <v>18100.45</v>
      </c>
      <c r="AT173" s="111">
        <v>1899.55</v>
      </c>
      <c r="AU173" s="111">
        <v>20000</v>
      </c>
      <c r="AV173" s="83">
        <v>22</v>
      </c>
      <c r="AW173" s="83">
        <v>150</v>
      </c>
      <c r="AX173" s="83" t="s">
        <v>1524</v>
      </c>
      <c r="AY173" s="107"/>
      <c r="AZ173" s="83"/>
      <c r="BA173" s="83"/>
      <c r="BB173" s="83" t="s">
        <v>1923</v>
      </c>
      <c r="BC173" s="83"/>
      <c r="BD173" s="107"/>
      <c r="BE173" s="83">
        <v>0</v>
      </c>
      <c r="BF173" s="38" t="s">
        <v>753</v>
      </c>
      <c r="BG173" s="83" t="s">
        <v>2083</v>
      </c>
      <c r="BH173" s="113" t="s">
        <v>2254</v>
      </c>
      <c r="BI173" s="38" t="s">
        <v>112</v>
      </c>
      <c r="BJ173" s="84">
        <v>45919</v>
      </c>
      <c r="BK173" s="83" t="s">
        <v>128</v>
      </c>
      <c r="BL173" s="38"/>
      <c r="BM173" s="114"/>
      <c r="BN173" s="115" t="s">
        <v>112</v>
      </c>
      <c r="BO173" s="83" t="s">
        <v>243</v>
      </c>
      <c r="BP173" s="83"/>
      <c r="BQ173" s="116" t="s">
        <v>112</v>
      </c>
      <c r="BR173" s="117"/>
    </row>
    <row r="174" spans="1:70" s="112" customFormat="1" ht="15" customHeight="1" x14ac:dyDescent="0.3">
      <c r="A174" s="83">
        <v>170</v>
      </c>
      <c r="B174" s="38" t="s">
        <v>261</v>
      </c>
      <c r="C174" s="38" t="s">
        <v>262</v>
      </c>
      <c r="D174" s="38" t="s">
        <v>247</v>
      </c>
      <c r="E174" s="38" t="s">
        <v>246</v>
      </c>
      <c r="F174" s="38" t="s">
        <v>246</v>
      </c>
      <c r="G174" s="83" t="s">
        <v>244</v>
      </c>
      <c r="H174" s="38" t="s">
        <v>245</v>
      </c>
      <c r="I174" s="83">
        <v>1020</v>
      </c>
      <c r="J174" s="38" t="s">
        <v>317</v>
      </c>
      <c r="K174" s="83">
        <v>1020</v>
      </c>
      <c r="L174" s="83" t="s">
        <v>264</v>
      </c>
      <c r="M174" s="38" t="s">
        <v>265</v>
      </c>
      <c r="N174" s="83">
        <v>9522</v>
      </c>
      <c r="O174" s="83" t="s">
        <v>563</v>
      </c>
      <c r="P174" s="83">
        <v>11838</v>
      </c>
      <c r="Q174" s="38" t="s">
        <v>564</v>
      </c>
      <c r="R174" s="38" t="s">
        <v>596</v>
      </c>
      <c r="S174" s="83" t="s">
        <v>755</v>
      </c>
      <c r="T174" s="83" t="s">
        <v>755</v>
      </c>
      <c r="U174" s="83" t="s">
        <v>279</v>
      </c>
      <c r="V174" s="83" t="s">
        <v>271</v>
      </c>
      <c r="W174" s="83">
        <v>541</v>
      </c>
      <c r="X174" s="38" t="s">
        <v>294</v>
      </c>
      <c r="Y174" s="83">
        <v>353310306</v>
      </c>
      <c r="Z174" s="38" t="s">
        <v>756</v>
      </c>
      <c r="AA174" s="107" t="s">
        <v>1607</v>
      </c>
      <c r="AB174" s="83">
        <v>42000</v>
      </c>
      <c r="AC174" s="107" t="s">
        <v>1168</v>
      </c>
      <c r="AD174" s="83">
        <v>24</v>
      </c>
      <c r="AE174" s="83" t="s">
        <v>303</v>
      </c>
      <c r="AF174" s="83" t="s">
        <v>1608</v>
      </c>
      <c r="AG174" s="107" t="s">
        <v>1609</v>
      </c>
      <c r="AH174" s="83" t="s">
        <v>1565</v>
      </c>
      <c r="AI174" s="107" t="s">
        <v>1610</v>
      </c>
      <c r="AJ174" s="83">
        <v>2240</v>
      </c>
      <c r="AK174" s="83">
        <v>2240</v>
      </c>
      <c r="AL174" s="107" t="s">
        <v>1611</v>
      </c>
      <c r="AM174" s="83">
        <v>34823.79</v>
      </c>
      <c r="AN174" s="111">
        <v>12216.21</v>
      </c>
      <c r="AO174" s="111">
        <v>47040</v>
      </c>
      <c r="AP174" s="111">
        <v>7176.21</v>
      </c>
      <c r="AQ174" s="111">
        <v>305.79000000000002</v>
      </c>
      <c r="AR174" s="111">
        <v>7482</v>
      </c>
      <c r="AS174" s="111">
        <v>2102.37</v>
      </c>
      <c r="AT174" s="111">
        <v>137.63</v>
      </c>
      <c r="AU174" s="111">
        <v>2240</v>
      </c>
      <c r="AV174" s="83">
        <v>22</v>
      </c>
      <c r="AW174" s="83">
        <v>4</v>
      </c>
      <c r="AX174" s="83" t="s">
        <v>1546</v>
      </c>
      <c r="AY174" s="107"/>
      <c r="AZ174" s="83"/>
      <c r="BA174" s="83"/>
      <c r="BB174" s="83" t="s">
        <v>1923</v>
      </c>
      <c r="BC174" s="83"/>
      <c r="BD174" s="107"/>
      <c r="BE174" s="83">
        <v>0</v>
      </c>
      <c r="BF174" s="38" t="s">
        <v>755</v>
      </c>
      <c r="BG174" s="83" t="s">
        <v>2084</v>
      </c>
      <c r="BH174" s="113" t="s">
        <v>2254</v>
      </c>
      <c r="BI174" s="38" t="s">
        <v>110</v>
      </c>
      <c r="BJ174" s="84">
        <v>45918</v>
      </c>
      <c r="BK174" s="83"/>
      <c r="BL174" s="38" t="s">
        <v>114</v>
      </c>
      <c r="BM174" s="114" t="s">
        <v>119</v>
      </c>
      <c r="BN174" s="115" t="s">
        <v>200</v>
      </c>
      <c r="BO174" s="83" t="s">
        <v>243</v>
      </c>
      <c r="BP174" s="83"/>
      <c r="BQ174" s="116"/>
      <c r="BR174" s="117"/>
    </row>
    <row r="175" spans="1:70" s="112" customFormat="1" ht="15" customHeight="1" x14ac:dyDescent="0.3">
      <c r="A175" s="83">
        <v>171</v>
      </c>
      <c r="B175" s="38" t="s">
        <v>261</v>
      </c>
      <c r="C175" s="38" t="s">
        <v>262</v>
      </c>
      <c r="D175" s="38" t="s">
        <v>247</v>
      </c>
      <c r="E175" s="38" t="s">
        <v>246</v>
      </c>
      <c r="F175" s="38" t="s">
        <v>246</v>
      </c>
      <c r="G175" s="83" t="s">
        <v>244</v>
      </c>
      <c r="H175" s="38" t="s">
        <v>245</v>
      </c>
      <c r="I175" s="83">
        <v>1343</v>
      </c>
      <c r="J175" s="38" t="s">
        <v>263</v>
      </c>
      <c r="K175" s="83">
        <v>1343</v>
      </c>
      <c r="L175" s="83" t="s">
        <v>264</v>
      </c>
      <c r="M175" s="38" t="s">
        <v>265</v>
      </c>
      <c r="N175" s="83">
        <v>1152</v>
      </c>
      <c r="O175" s="83" t="s">
        <v>303</v>
      </c>
      <c r="P175" s="83">
        <v>10808</v>
      </c>
      <c r="Q175" s="38" t="s">
        <v>555</v>
      </c>
      <c r="R175" s="38" t="s">
        <v>596</v>
      </c>
      <c r="S175" s="83" t="s">
        <v>757</v>
      </c>
      <c r="T175" s="83" t="s">
        <v>757</v>
      </c>
      <c r="U175" s="83" t="s">
        <v>279</v>
      </c>
      <c r="V175" s="83" t="s">
        <v>314</v>
      </c>
      <c r="W175" s="83">
        <v>541</v>
      </c>
      <c r="X175" s="38" t="s">
        <v>294</v>
      </c>
      <c r="Y175" s="83">
        <v>353310630</v>
      </c>
      <c r="Z175" s="38" t="s">
        <v>758</v>
      </c>
      <c r="AA175" s="107" t="s">
        <v>1544</v>
      </c>
      <c r="AB175" s="83">
        <v>42000</v>
      </c>
      <c r="AC175" s="107" t="s">
        <v>1132</v>
      </c>
      <c r="AD175" s="83">
        <v>24</v>
      </c>
      <c r="AE175" s="83" t="s">
        <v>303</v>
      </c>
      <c r="AF175" s="83" t="s">
        <v>1612</v>
      </c>
      <c r="AG175" s="107" t="s">
        <v>1613</v>
      </c>
      <c r="AH175" s="83" t="s">
        <v>1565</v>
      </c>
      <c r="AI175" s="107" t="s">
        <v>1572</v>
      </c>
      <c r="AJ175" s="83">
        <v>2240</v>
      </c>
      <c r="AK175" s="83">
        <v>2240</v>
      </c>
      <c r="AL175" s="107" t="s">
        <v>1578</v>
      </c>
      <c r="AM175" s="83">
        <v>39814.19</v>
      </c>
      <c r="AN175" s="111">
        <v>11705.81</v>
      </c>
      <c r="AO175" s="111">
        <v>51520</v>
      </c>
      <c r="AP175" s="111">
        <v>2185.81</v>
      </c>
      <c r="AQ175" s="111">
        <v>42.19</v>
      </c>
      <c r="AR175" s="111">
        <v>2228</v>
      </c>
      <c r="AS175" s="111">
        <v>0</v>
      </c>
      <c r="AT175" s="111">
        <v>0</v>
      </c>
      <c r="AU175" s="111">
        <v>0</v>
      </c>
      <c r="AV175" s="83">
        <v>23</v>
      </c>
      <c r="AW175" s="83">
        <v>0</v>
      </c>
      <c r="AX175" s="83" t="s">
        <v>1270</v>
      </c>
      <c r="AY175" s="107"/>
      <c r="AZ175" s="83"/>
      <c r="BA175" s="83"/>
      <c r="BB175" s="83" t="s">
        <v>1923</v>
      </c>
      <c r="BC175" s="83"/>
      <c r="BD175" s="107"/>
      <c r="BE175" s="83">
        <v>0</v>
      </c>
      <c r="BF175" s="38" t="s">
        <v>757</v>
      </c>
      <c r="BG175" s="83" t="s">
        <v>2085</v>
      </c>
      <c r="BH175" s="113" t="s">
        <v>2254</v>
      </c>
      <c r="BI175" s="38" t="s">
        <v>112</v>
      </c>
      <c r="BJ175" s="84">
        <v>45919</v>
      </c>
      <c r="BK175" s="83" t="s">
        <v>128</v>
      </c>
      <c r="BL175" s="38"/>
      <c r="BM175" s="114"/>
      <c r="BN175" s="115" t="s">
        <v>112</v>
      </c>
      <c r="BO175" s="83" t="s">
        <v>243</v>
      </c>
      <c r="BP175" s="83"/>
      <c r="BQ175" s="116" t="s">
        <v>112</v>
      </c>
      <c r="BR175" s="117"/>
    </row>
    <row r="176" spans="1:70" s="112" customFormat="1" ht="15" customHeight="1" x14ac:dyDescent="0.3">
      <c r="A176" s="83">
        <v>172</v>
      </c>
      <c r="B176" s="38" t="s">
        <v>261</v>
      </c>
      <c r="C176" s="38" t="s">
        <v>262</v>
      </c>
      <c r="D176" s="38" t="s">
        <v>247</v>
      </c>
      <c r="E176" s="38" t="s">
        <v>246</v>
      </c>
      <c r="F176" s="38" t="s">
        <v>246</v>
      </c>
      <c r="G176" s="83" t="s">
        <v>244</v>
      </c>
      <c r="H176" s="38" t="s">
        <v>245</v>
      </c>
      <c r="I176" s="83">
        <v>1343</v>
      </c>
      <c r="J176" s="38" t="s">
        <v>263</v>
      </c>
      <c r="K176" s="83">
        <v>1343</v>
      </c>
      <c r="L176" s="83" t="s">
        <v>264</v>
      </c>
      <c r="M176" s="38" t="s">
        <v>265</v>
      </c>
      <c r="N176" s="83">
        <v>1152</v>
      </c>
      <c r="O176" s="83" t="s">
        <v>303</v>
      </c>
      <c r="P176" s="83">
        <v>10808</v>
      </c>
      <c r="Q176" s="38" t="s">
        <v>555</v>
      </c>
      <c r="R176" s="38" t="s">
        <v>596</v>
      </c>
      <c r="S176" s="83" t="s">
        <v>759</v>
      </c>
      <c r="T176" s="83" t="s">
        <v>759</v>
      </c>
      <c r="U176" s="83" t="s">
        <v>279</v>
      </c>
      <c r="V176" s="83" t="s">
        <v>314</v>
      </c>
      <c r="W176" s="83">
        <v>541</v>
      </c>
      <c r="X176" s="38" t="s">
        <v>294</v>
      </c>
      <c r="Y176" s="83">
        <v>353329081</v>
      </c>
      <c r="Z176" s="38" t="s">
        <v>760</v>
      </c>
      <c r="AA176" s="107" t="s">
        <v>1544</v>
      </c>
      <c r="AB176" s="83">
        <v>42000</v>
      </c>
      <c r="AC176" s="107" t="s">
        <v>1132</v>
      </c>
      <c r="AD176" s="83">
        <v>24</v>
      </c>
      <c r="AE176" s="83" t="s">
        <v>303</v>
      </c>
      <c r="AF176" s="83" t="s">
        <v>1612</v>
      </c>
      <c r="AG176" s="107" t="s">
        <v>1613</v>
      </c>
      <c r="AH176" s="83" t="s">
        <v>1565</v>
      </c>
      <c r="AI176" s="107" t="s">
        <v>1572</v>
      </c>
      <c r="AJ176" s="83">
        <v>2240</v>
      </c>
      <c r="AK176" s="83">
        <v>2240</v>
      </c>
      <c r="AL176" s="107" t="s">
        <v>1614</v>
      </c>
      <c r="AM176" s="83">
        <v>20146.28</v>
      </c>
      <c r="AN176" s="111">
        <v>8973.7199999999993</v>
      </c>
      <c r="AO176" s="111">
        <v>29120</v>
      </c>
      <c r="AP176" s="111">
        <v>21853.72</v>
      </c>
      <c r="AQ176" s="111">
        <v>2774.28</v>
      </c>
      <c r="AR176" s="111">
        <v>24628</v>
      </c>
      <c r="AS176" s="111">
        <v>19667.91</v>
      </c>
      <c r="AT176" s="111">
        <v>2732.09</v>
      </c>
      <c r="AU176" s="111">
        <v>22400</v>
      </c>
      <c r="AV176" s="83">
        <v>23</v>
      </c>
      <c r="AW176" s="83">
        <v>278</v>
      </c>
      <c r="AX176" s="83" t="s">
        <v>1137</v>
      </c>
      <c r="AY176" s="107"/>
      <c r="AZ176" s="83"/>
      <c r="BA176" s="83"/>
      <c r="BB176" s="83" t="s">
        <v>1923</v>
      </c>
      <c r="BC176" s="83"/>
      <c r="BD176" s="107"/>
      <c r="BE176" s="83">
        <v>0</v>
      </c>
      <c r="BF176" s="38" t="s">
        <v>759</v>
      </c>
      <c r="BG176" s="83" t="s">
        <v>2086</v>
      </c>
      <c r="BH176" s="113" t="s">
        <v>2254</v>
      </c>
      <c r="BI176" s="38" t="s">
        <v>112</v>
      </c>
      <c r="BJ176" s="84">
        <v>45919</v>
      </c>
      <c r="BK176" s="83" t="s">
        <v>128</v>
      </c>
      <c r="BL176" s="38"/>
      <c r="BM176" s="114"/>
      <c r="BN176" s="115" t="s">
        <v>112</v>
      </c>
      <c r="BO176" s="83" t="s">
        <v>243</v>
      </c>
      <c r="BP176" s="83"/>
      <c r="BQ176" s="116" t="s">
        <v>112</v>
      </c>
      <c r="BR176" s="117"/>
    </row>
    <row r="177" spans="1:70" s="112" customFormat="1" ht="15" customHeight="1" x14ac:dyDescent="0.3">
      <c r="A177" s="83">
        <v>173</v>
      </c>
      <c r="B177" s="38" t="s">
        <v>261</v>
      </c>
      <c r="C177" s="38" t="s">
        <v>262</v>
      </c>
      <c r="D177" s="38" t="s">
        <v>247</v>
      </c>
      <c r="E177" s="38" t="s">
        <v>246</v>
      </c>
      <c r="F177" s="38" t="s">
        <v>246</v>
      </c>
      <c r="G177" s="83" t="s">
        <v>244</v>
      </c>
      <c r="H177" s="38" t="s">
        <v>245</v>
      </c>
      <c r="I177" s="83">
        <v>778</v>
      </c>
      <c r="J177" s="38" t="s">
        <v>761</v>
      </c>
      <c r="K177" s="83">
        <v>778</v>
      </c>
      <c r="L177" s="83" t="s">
        <v>264</v>
      </c>
      <c r="M177" s="38" t="s">
        <v>265</v>
      </c>
      <c r="N177" s="83">
        <v>673</v>
      </c>
      <c r="O177" s="83" t="s">
        <v>762</v>
      </c>
      <c r="P177" s="83">
        <v>840</v>
      </c>
      <c r="Q177" s="38" t="s">
        <v>763</v>
      </c>
      <c r="R177" s="38" t="s">
        <v>596</v>
      </c>
      <c r="S177" s="83" t="s">
        <v>764</v>
      </c>
      <c r="T177" s="83" t="s">
        <v>764</v>
      </c>
      <c r="U177" s="83" t="s">
        <v>270</v>
      </c>
      <c r="V177" s="83" t="s">
        <v>271</v>
      </c>
      <c r="W177" s="83">
        <v>541</v>
      </c>
      <c r="X177" s="38" t="s">
        <v>294</v>
      </c>
      <c r="Y177" s="83">
        <v>353337608</v>
      </c>
      <c r="Z177" s="38" t="s">
        <v>555</v>
      </c>
      <c r="AA177" s="107" t="s">
        <v>1600</v>
      </c>
      <c r="AB177" s="83">
        <v>52000</v>
      </c>
      <c r="AC177" s="107" t="s">
        <v>1139</v>
      </c>
      <c r="AD177" s="83">
        <v>24</v>
      </c>
      <c r="AE177" s="83" t="s">
        <v>1140</v>
      </c>
      <c r="AF177" s="83" t="s">
        <v>1615</v>
      </c>
      <c r="AG177" s="107" t="s">
        <v>1616</v>
      </c>
      <c r="AH177" s="83" t="s">
        <v>1148</v>
      </c>
      <c r="AI177" s="107" t="s">
        <v>1617</v>
      </c>
      <c r="AJ177" s="83">
        <v>2780</v>
      </c>
      <c r="AK177" s="83">
        <v>2780</v>
      </c>
      <c r="AL177" s="107" t="s">
        <v>1618</v>
      </c>
      <c r="AM177" s="83">
        <v>43177.98</v>
      </c>
      <c r="AN177" s="111">
        <v>15202.02</v>
      </c>
      <c r="AO177" s="111">
        <v>58380</v>
      </c>
      <c r="AP177" s="111">
        <v>8822.02</v>
      </c>
      <c r="AQ177" s="111">
        <v>417.98</v>
      </c>
      <c r="AR177" s="111">
        <v>9240</v>
      </c>
      <c r="AS177" s="111">
        <v>0</v>
      </c>
      <c r="AT177" s="111">
        <v>0</v>
      </c>
      <c r="AU177" s="111">
        <v>0</v>
      </c>
      <c r="AV177" s="83">
        <v>21</v>
      </c>
      <c r="AW177" s="83">
        <v>0</v>
      </c>
      <c r="AX177" s="83" t="s">
        <v>1270</v>
      </c>
      <c r="AY177" s="107"/>
      <c r="AZ177" s="83"/>
      <c r="BA177" s="83"/>
      <c r="BB177" s="83" t="s">
        <v>1923</v>
      </c>
      <c r="BC177" s="83"/>
      <c r="BD177" s="107"/>
      <c r="BE177" s="83">
        <v>0</v>
      </c>
      <c r="BF177" s="38" t="s">
        <v>764</v>
      </c>
      <c r="BG177" s="83" t="s">
        <v>2087</v>
      </c>
      <c r="BH177" s="113" t="s">
        <v>2254</v>
      </c>
      <c r="BI177" s="38" t="s">
        <v>112</v>
      </c>
      <c r="BJ177" s="84">
        <v>45919</v>
      </c>
      <c r="BK177" s="83" t="s">
        <v>128</v>
      </c>
      <c r="BL177" s="38"/>
      <c r="BM177" s="114"/>
      <c r="BN177" s="115" t="s">
        <v>112</v>
      </c>
      <c r="BO177" s="83" t="s">
        <v>243</v>
      </c>
      <c r="BP177" s="83"/>
      <c r="BQ177" s="116" t="s">
        <v>112</v>
      </c>
      <c r="BR177" s="117"/>
    </row>
    <row r="178" spans="1:70" s="112" customFormat="1" ht="15" customHeight="1" x14ac:dyDescent="0.3">
      <c r="A178" s="83">
        <v>174</v>
      </c>
      <c r="B178" s="38" t="s">
        <v>261</v>
      </c>
      <c r="C178" s="38" t="s">
        <v>262</v>
      </c>
      <c r="D178" s="38" t="s">
        <v>247</v>
      </c>
      <c r="E178" s="38" t="s">
        <v>246</v>
      </c>
      <c r="F178" s="38" t="s">
        <v>246</v>
      </c>
      <c r="G178" s="83" t="s">
        <v>244</v>
      </c>
      <c r="H178" s="38" t="s">
        <v>245</v>
      </c>
      <c r="I178" s="83">
        <v>1332</v>
      </c>
      <c r="J178" s="38" t="s">
        <v>472</v>
      </c>
      <c r="K178" s="83">
        <v>1332</v>
      </c>
      <c r="L178" s="83" t="s">
        <v>264</v>
      </c>
      <c r="M178" s="38" t="s">
        <v>265</v>
      </c>
      <c r="N178" s="83">
        <v>6081</v>
      </c>
      <c r="O178" s="83" t="s">
        <v>473</v>
      </c>
      <c r="P178" s="83">
        <v>7227</v>
      </c>
      <c r="Q178" s="38" t="s">
        <v>474</v>
      </c>
      <c r="R178" s="38" t="s">
        <v>596</v>
      </c>
      <c r="S178" s="83" t="s">
        <v>765</v>
      </c>
      <c r="T178" s="83" t="s">
        <v>765</v>
      </c>
      <c r="U178" s="83" t="s">
        <v>279</v>
      </c>
      <c r="V178" s="83" t="s">
        <v>271</v>
      </c>
      <c r="W178" s="83">
        <v>541</v>
      </c>
      <c r="X178" s="38" t="s">
        <v>294</v>
      </c>
      <c r="Y178" s="83">
        <v>353412236</v>
      </c>
      <c r="Z178" s="38" t="s">
        <v>766</v>
      </c>
      <c r="AA178" s="107" t="s">
        <v>1619</v>
      </c>
      <c r="AB178" s="83">
        <v>60000</v>
      </c>
      <c r="AC178" s="107" t="s">
        <v>1139</v>
      </c>
      <c r="AD178" s="83">
        <v>24</v>
      </c>
      <c r="AE178" s="83" t="s">
        <v>749</v>
      </c>
      <c r="AF178" s="83" t="s">
        <v>1620</v>
      </c>
      <c r="AG178" s="107" t="s">
        <v>1621</v>
      </c>
      <c r="AH178" s="83" t="s">
        <v>1565</v>
      </c>
      <c r="AI178" s="107" t="s">
        <v>1617</v>
      </c>
      <c r="AJ178" s="83">
        <v>3200</v>
      </c>
      <c r="AK178" s="83">
        <v>3200</v>
      </c>
      <c r="AL178" s="107" t="s">
        <v>1592</v>
      </c>
      <c r="AM178" s="83">
        <v>53271.63</v>
      </c>
      <c r="AN178" s="111">
        <v>17128.37</v>
      </c>
      <c r="AO178" s="111">
        <v>70400</v>
      </c>
      <c r="AP178" s="111">
        <v>6728.37</v>
      </c>
      <c r="AQ178" s="111">
        <v>217.63</v>
      </c>
      <c r="AR178" s="111">
        <v>6946</v>
      </c>
      <c r="AS178" s="111">
        <v>0</v>
      </c>
      <c r="AT178" s="111">
        <v>0</v>
      </c>
      <c r="AU178" s="111">
        <v>0</v>
      </c>
      <c r="AV178" s="83">
        <v>22</v>
      </c>
      <c r="AW178" s="83">
        <v>0</v>
      </c>
      <c r="AX178" s="83" t="s">
        <v>1270</v>
      </c>
      <c r="AY178" s="107"/>
      <c r="AZ178" s="83"/>
      <c r="BA178" s="83"/>
      <c r="BB178" s="83" t="s">
        <v>1923</v>
      </c>
      <c r="BC178" s="83"/>
      <c r="BD178" s="107"/>
      <c r="BE178" s="83">
        <v>0</v>
      </c>
      <c r="BF178" s="38" t="s">
        <v>765</v>
      </c>
      <c r="BG178" s="83" t="s">
        <v>2088</v>
      </c>
      <c r="BH178" s="113" t="s">
        <v>2254</v>
      </c>
      <c r="BI178" s="38" t="s">
        <v>112</v>
      </c>
      <c r="BJ178" s="84">
        <v>45919</v>
      </c>
      <c r="BK178" s="83" t="s">
        <v>128</v>
      </c>
      <c r="BL178" s="38"/>
      <c r="BM178" s="114"/>
      <c r="BN178" s="115" t="s">
        <v>112</v>
      </c>
      <c r="BO178" s="83" t="s">
        <v>243</v>
      </c>
      <c r="BP178" s="83"/>
      <c r="BQ178" s="116" t="s">
        <v>112</v>
      </c>
      <c r="BR178" s="117"/>
    </row>
    <row r="179" spans="1:70" s="112" customFormat="1" ht="15" customHeight="1" x14ac:dyDescent="0.3">
      <c r="A179" s="83">
        <v>175</v>
      </c>
      <c r="B179" s="38" t="s">
        <v>261</v>
      </c>
      <c r="C179" s="38" t="s">
        <v>262</v>
      </c>
      <c r="D179" s="38" t="s">
        <v>247</v>
      </c>
      <c r="E179" s="38" t="s">
        <v>246</v>
      </c>
      <c r="F179" s="38" t="s">
        <v>246</v>
      </c>
      <c r="G179" s="83" t="s">
        <v>244</v>
      </c>
      <c r="H179" s="38" t="s">
        <v>245</v>
      </c>
      <c r="I179" s="83">
        <v>1332</v>
      </c>
      <c r="J179" s="38" t="s">
        <v>472</v>
      </c>
      <c r="K179" s="83">
        <v>1332</v>
      </c>
      <c r="L179" s="83" t="s">
        <v>264</v>
      </c>
      <c r="M179" s="38" t="s">
        <v>265</v>
      </c>
      <c r="N179" s="83">
        <v>6081</v>
      </c>
      <c r="O179" s="83" t="s">
        <v>473</v>
      </c>
      <c r="P179" s="83">
        <v>7227</v>
      </c>
      <c r="Q179" s="38" t="s">
        <v>474</v>
      </c>
      <c r="R179" s="38" t="s">
        <v>596</v>
      </c>
      <c r="S179" s="83" t="s">
        <v>767</v>
      </c>
      <c r="T179" s="83" t="s">
        <v>767</v>
      </c>
      <c r="U179" s="83" t="s">
        <v>279</v>
      </c>
      <c r="V179" s="83" t="s">
        <v>271</v>
      </c>
      <c r="W179" s="83">
        <v>541</v>
      </c>
      <c r="X179" s="38" t="s">
        <v>294</v>
      </c>
      <c r="Y179" s="83">
        <v>353412280</v>
      </c>
      <c r="Z179" s="38" t="s">
        <v>768</v>
      </c>
      <c r="AA179" s="107" t="s">
        <v>1619</v>
      </c>
      <c r="AB179" s="83">
        <v>80000</v>
      </c>
      <c r="AC179" s="107" t="s">
        <v>1139</v>
      </c>
      <c r="AD179" s="83">
        <v>24</v>
      </c>
      <c r="AE179" s="83" t="s">
        <v>749</v>
      </c>
      <c r="AF179" s="83" t="s">
        <v>1620</v>
      </c>
      <c r="AG179" s="107" t="s">
        <v>1621</v>
      </c>
      <c r="AH179" s="83" t="s">
        <v>1565</v>
      </c>
      <c r="AI179" s="107" t="s">
        <v>1617</v>
      </c>
      <c r="AJ179" s="83">
        <v>4270</v>
      </c>
      <c r="AK179" s="83">
        <v>4270</v>
      </c>
      <c r="AL179" s="107" t="s">
        <v>1592</v>
      </c>
      <c r="AM179" s="83">
        <v>71120.820000000007</v>
      </c>
      <c r="AN179" s="111">
        <v>22819.18</v>
      </c>
      <c r="AO179" s="111">
        <v>93940</v>
      </c>
      <c r="AP179" s="111">
        <v>8879.18</v>
      </c>
      <c r="AQ179" s="111">
        <v>285.82</v>
      </c>
      <c r="AR179" s="111">
        <v>9165</v>
      </c>
      <c r="AS179" s="111">
        <v>0</v>
      </c>
      <c r="AT179" s="111">
        <v>0</v>
      </c>
      <c r="AU179" s="111">
        <v>0</v>
      </c>
      <c r="AV179" s="83">
        <v>22</v>
      </c>
      <c r="AW179" s="83">
        <v>0</v>
      </c>
      <c r="AX179" s="83" t="s">
        <v>1270</v>
      </c>
      <c r="AY179" s="107"/>
      <c r="AZ179" s="83"/>
      <c r="BA179" s="83"/>
      <c r="BB179" s="83" t="s">
        <v>1923</v>
      </c>
      <c r="BC179" s="83"/>
      <c r="BD179" s="107"/>
      <c r="BE179" s="83">
        <v>0</v>
      </c>
      <c r="BF179" s="38" t="s">
        <v>767</v>
      </c>
      <c r="BG179" s="83" t="s">
        <v>2089</v>
      </c>
      <c r="BH179" s="113" t="s">
        <v>2254</v>
      </c>
      <c r="BI179" s="38" t="s">
        <v>112</v>
      </c>
      <c r="BJ179" s="84">
        <v>45919</v>
      </c>
      <c r="BK179" s="83" t="s">
        <v>128</v>
      </c>
      <c r="BL179" s="38"/>
      <c r="BM179" s="114"/>
      <c r="BN179" s="115" t="s">
        <v>112</v>
      </c>
      <c r="BO179" s="83" t="s">
        <v>243</v>
      </c>
      <c r="BP179" s="83"/>
      <c r="BQ179" s="116" t="s">
        <v>112</v>
      </c>
      <c r="BR179" s="117"/>
    </row>
    <row r="180" spans="1:70" s="112" customFormat="1" ht="15" customHeight="1" x14ac:dyDescent="0.3">
      <c r="A180" s="83">
        <v>176</v>
      </c>
      <c r="B180" s="38" t="s">
        <v>261</v>
      </c>
      <c r="C180" s="38" t="s">
        <v>262</v>
      </c>
      <c r="D180" s="38" t="s">
        <v>247</v>
      </c>
      <c r="E180" s="38" t="s">
        <v>246</v>
      </c>
      <c r="F180" s="38" t="s">
        <v>246</v>
      </c>
      <c r="G180" s="83" t="s">
        <v>244</v>
      </c>
      <c r="H180" s="38" t="s">
        <v>245</v>
      </c>
      <c r="I180" s="83">
        <v>1343</v>
      </c>
      <c r="J180" s="38" t="s">
        <v>263</v>
      </c>
      <c r="K180" s="83">
        <v>1343</v>
      </c>
      <c r="L180" s="83" t="s">
        <v>264</v>
      </c>
      <c r="M180" s="38" t="s">
        <v>265</v>
      </c>
      <c r="N180" s="83">
        <v>923</v>
      </c>
      <c r="O180" s="83" t="s">
        <v>266</v>
      </c>
      <c r="P180" s="83">
        <v>583009</v>
      </c>
      <c r="Q180" s="38" t="s">
        <v>648</v>
      </c>
      <c r="R180" s="38" t="s">
        <v>596</v>
      </c>
      <c r="S180" s="83" t="s">
        <v>769</v>
      </c>
      <c r="T180" s="83" t="s">
        <v>769</v>
      </c>
      <c r="U180" s="83" t="s">
        <v>286</v>
      </c>
      <c r="V180" s="83" t="s">
        <v>271</v>
      </c>
      <c r="W180" s="83">
        <v>541</v>
      </c>
      <c r="X180" s="38" t="s">
        <v>294</v>
      </c>
      <c r="Y180" s="83">
        <v>353413544</v>
      </c>
      <c r="Z180" s="38" t="s">
        <v>770</v>
      </c>
      <c r="AA180" s="107" t="s">
        <v>1622</v>
      </c>
      <c r="AB180" s="83">
        <v>52000</v>
      </c>
      <c r="AC180" s="107" t="s">
        <v>1132</v>
      </c>
      <c r="AD180" s="83">
        <v>24</v>
      </c>
      <c r="AE180" s="83" t="s">
        <v>546</v>
      </c>
      <c r="AF180" s="83" t="s">
        <v>1623</v>
      </c>
      <c r="AG180" s="107" t="s">
        <v>1624</v>
      </c>
      <c r="AH180" s="83" t="s">
        <v>1372</v>
      </c>
      <c r="AI180" s="107" t="s">
        <v>1625</v>
      </c>
      <c r="AJ180" s="83">
        <v>2780</v>
      </c>
      <c r="AK180" s="83">
        <v>2780</v>
      </c>
      <c r="AL180" s="107" t="s">
        <v>1626</v>
      </c>
      <c r="AM180" s="83">
        <v>31130.28</v>
      </c>
      <c r="AN180" s="111">
        <v>13349.72</v>
      </c>
      <c r="AO180" s="111">
        <v>44480</v>
      </c>
      <c r="AP180" s="111">
        <v>20869.72</v>
      </c>
      <c r="AQ180" s="111">
        <v>2046.28</v>
      </c>
      <c r="AR180" s="111">
        <v>22916</v>
      </c>
      <c r="AS180" s="111">
        <v>14830.7</v>
      </c>
      <c r="AT180" s="111">
        <v>1849.3</v>
      </c>
      <c r="AU180" s="111">
        <v>16680</v>
      </c>
      <c r="AV180" s="83">
        <v>22</v>
      </c>
      <c r="AW180" s="83">
        <v>159</v>
      </c>
      <c r="AX180" s="83" t="s">
        <v>1493</v>
      </c>
      <c r="AY180" s="107"/>
      <c r="AZ180" s="83"/>
      <c r="BA180" s="83"/>
      <c r="BB180" s="83" t="s">
        <v>1923</v>
      </c>
      <c r="BC180" s="83"/>
      <c r="BD180" s="107"/>
      <c r="BE180" s="83">
        <v>0</v>
      </c>
      <c r="BF180" s="38" t="s">
        <v>769</v>
      </c>
      <c r="BG180" s="83" t="s">
        <v>2090</v>
      </c>
      <c r="BH180" s="113" t="s">
        <v>2254</v>
      </c>
      <c r="BI180" s="38" t="s">
        <v>112</v>
      </c>
      <c r="BJ180" s="84">
        <v>45919</v>
      </c>
      <c r="BK180" s="83" t="s">
        <v>128</v>
      </c>
      <c r="BL180" s="38"/>
      <c r="BM180" s="114"/>
      <c r="BN180" s="115" t="s">
        <v>112</v>
      </c>
      <c r="BO180" s="83" t="s">
        <v>243</v>
      </c>
      <c r="BP180" s="83"/>
      <c r="BQ180" s="116" t="s">
        <v>112</v>
      </c>
      <c r="BR180" s="117"/>
    </row>
    <row r="181" spans="1:70" s="112" customFormat="1" ht="15" customHeight="1" x14ac:dyDescent="0.3">
      <c r="A181" s="83">
        <v>177</v>
      </c>
      <c r="B181" s="38" t="s">
        <v>261</v>
      </c>
      <c r="C181" s="38" t="s">
        <v>262</v>
      </c>
      <c r="D181" s="38" t="s">
        <v>247</v>
      </c>
      <c r="E181" s="38" t="s">
        <v>246</v>
      </c>
      <c r="F181" s="38" t="s">
        <v>246</v>
      </c>
      <c r="G181" s="83" t="s">
        <v>244</v>
      </c>
      <c r="H181" s="38" t="s">
        <v>245</v>
      </c>
      <c r="I181" s="83">
        <v>1146</v>
      </c>
      <c r="J181" s="38" t="s">
        <v>274</v>
      </c>
      <c r="K181" s="83">
        <v>1146</v>
      </c>
      <c r="L181" s="83" t="s">
        <v>264</v>
      </c>
      <c r="M181" s="38" t="s">
        <v>265</v>
      </c>
      <c r="N181" s="83">
        <v>291843</v>
      </c>
      <c r="O181" s="83" t="s">
        <v>749</v>
      </c>
      <c r="P181" s="83">
        <v>385635</v>
      </c>
      <c r="Q181" s="38" t="s">
        <v>750</v>
      </c>
      <c r="R181" s="38" t="s">
        <v>596</v>
      </c>
      <c r="S181" s="83" t="s">
        <v>771</v>
      </c>
      <c r="T181" s="83" t="s">
        <v>771</v>
      </c>
      <c r="U181" s="83" t="s">
        <v>279</v>
      </c>
      <c r="V181" s="83" t="s">
        <v>271</v>
      </c>
      <c r="W181" s="83">
        <v>541</v>
      </c>
      <c r="X181" s="38" t="s">
        <v>294</v>
      </c>
      <c r="Y181" s="83">
        <v>353465536</v>
      </c>
      <c r="Z181" s="38" t="s">
        <v>772</v>
      </c>
      <c r="AA181" s="107" t="s">
        <v>1619</v>
      </c>
      <c r="AB181" s="83">
        <v>52000</v>
      </c>
      <c r="AC181" s="107" t="s">
        <v>1139</v>
      </c>
      <c r="AD181" s="83">
        <v>24</v>
      </c>
      <c r="AE181" s="83" t="s">
        <v>546</v>
      </c>
      <c r="AF181" s="83" t="s">
        <v>1627</v>
      </c>
      <c r="AG181" s="107" t="s">
        <v>1602</v>
      </c>
      <c r="AH181" s="83" t="s">
        <v>1372</v>
      </c>
      <c r="AI181" s="107" t="s">
        <v>1603</v>
      </c>
      <c r="AJ181" s="83">
        <v>2780</v>
      </c>
      <c r="AK181" s="83">
        <v>2780</v>
      </c>
      <c r="AL181" s="107" t="s">
        <v>1628</v>
      </c>
      <c r="AM181" s="83">
        <v>43744.6</v>
      </c>
      <c r="AN181" s="111">
        <v>14635.4</v>
      </c>
      <c r="AO181" s="111">
        <v>58380</v>
      </c>
      <c r="AP181" s="111">
        <v>8255.4</v>
      </c>
      <c r="AQ181" s="111">
        <v>351.6</v>
      </c>
      <c r="AR181" s="111">
        <v>8607</v>
      </c>
      <c r="AS181" s="111">
        <v>0</v>
      </c>
      <c r="AT181" s="111">
        <v>0</v>
      </c>
      <c r="AU181" s="111">
        <v>0</v>
      </c>
      <c r="AV181" s="83">
        <v>21</v>
      </c>
      <c r="AW181" s="83">
        <v>0</v>
      </c>
      <c r="AX181" s="83" t="s">
        <v>1270</v>
      </c>
      <c r="AY181" s="107"/>
      <c r="AZ181" s="83"/>
      <c r="BA181" s="83"/>
      <c r="BB181" s="83" t="s">
        <v>1923</v>
      </c>
      <c r="BC181" s="83"/>
      <c r="BD181" s="107"/>
      <c r="BE181" s="83">
        <v>0</v>
      </c>
      <c r="BF181" s="38" t="s">
        <v>771</v>
      </c>
      <c r="BG181" s="83" t="s">
        <v>2091</v>
      </c>
      <c r="BH181" s="113" t="s">
        <v>2254</v>
      </c>
      <c r="BI181" s="38" t="s">
        <v>112</v>
      </c>
      <c r="BJ181" s="84">
        <v>45919</v>
      </c>
      <c r="BK181" s="83" t="s">
        <v>128</v>
      </c>
      <c r="BL181" s="38"/>
      <c r="BM181" s="114"/>
      <c r="BN181" s="115" t="s">
        <v>112</v>
      </c>
      <c r="BO181" s="83" t="s">
        <v>243</v>
      </c>
      <c r="BP181" s="83"/>
      <c r="BQ181" s="116" t="s">
        <v>112</v>
      </c>
      <c r="BR181" s="117"/>
    </row>
    <row r="182" spans="1:70" s="112" customFormat="1" ht="15" customHeight="1" x14ac:dyDescent="0.3">
      <c r="A182" s="83">
        <v>178</v>
      </c>
      <c r="B182" s="38" t="s">
        <v>261</v>
      </c>
      <c r="C182" s="38" t="s">
        <v>262</v>
      </c>
      <c r="D182" s="38" t="s">
        <v>247</v>
      </c>
      <c r="E182" s="38" t="s">
        <v>246</v>
      </c>
      <c r="F182" s="38" t="s">
        <v>246</v>
      </c>
      <c r="G182" s="83" t="s">
        <v>244</v>
      </c>
      <c r="H182" s="38" t="s">
        <v>245</v>
      </c>
      <c r="I182" s="83">
        <v>1146</v>
      </c>
      <c r="J182" s="38" t="s">
        <v>274</v>
      </c>
      <c r="K182" s="83">
        <v>1146</v>
      </c>
      <c r="L182" s="83" t="s">
        <v>264</v>
      </c>
      <c r="M182" s="38" t="s">
        <v>265</v>
      </c>
      <c r="N182" s="83">
        <v>909</v>
      </c>
      <c r="O182" s="83" t="s">
        <v>275</v>
      </c>
      <c r="P182" s="83">
        <v>1102</v>
      </c>
      <c r="Q182" s="38" t="s">
        <v>276</v>
      </c>
      <c r="R182" s="38" t="s">
        <v>596</v>
      </c>
      <c r="S182" s="83" t="s">
        <v>773</v>
      </c>
      <c r="T182" s="83" t="s">
        <v>773</v>
      </c>
      <c r="U182" s="83" t="s">
        <v>279</v>
      </c>
      <c r="V182" s="83" t="s">
        <v>271</v>
      </c>
      <c r="W182" s="83">
        <v>541</v>
      </c>
      <c r="X182" s="38" t="s">
        <v>294</v>
      </c>
      <c r="Y182" s="83">
        <v>353466972</v>
      </c>
      <c r="Z182" s="38" t="s">
        <v>774</v>
      </c>
      <c r="AA182" s="107" t="s">
        <v>1619</v>
      </c>
      <c r="AB182" s="83">
        <v>70000</v>
      </c>
      <c r="AC182" s="107" t="s">
        <v>1139</v>
      </c>
      <c r="AD182" s="83">
        <v>24</v>
      </c>
      <c r="AE182" s="83" t="s">
        <v>1574</v>
      </c>
      <c r="AF182" s="83" t="s">
        <v>1629</v>
      </c>
      <c r="AG182" s="107" t="s">
        <v>1344</v>
      </c>
      <c r="AH182" s="83" t="s">
        <v>1135</v>
      </c>
      <c r="AI182" s="107" t="s">
        <v>1625</v>
      </c>
      <c r="AJ182" s="83">
        <v>3740</v>
      </c>
      <c r="AK182" s="83">
        <v>3740</v>
      </c>
      <c r="AL182" s="107" t="s">
        <v>1630</v>
      </c>
      <c r="AM182" s="83">
        <v>52013.41</v>
      </c>
      <c r="AN182" s="111">
        <v>19046.59</v>
      </c>
      <c r="AO182" s="111">
        <v>71060</v>
      </c>
      <c r="AP182" s="111">
        <v>17986.59</v>
      </c>
      <c r="AQ182" s="111">
        <v>1155.4100000000001</v>
      </c>
      <c r="AR182" s="111">
        <v>19142</v>
      </c>
      <c r="AS182" s="111">
        <v>6785.25</v>
      </c>
      <c r="AT182" s="111">
        <v>694.75</v>
      </c>
      <c r="AU182" s="111">
        <v>7480</v>
      </c>
      <c r="AV182" s="83">
        <v>21</v>
      </c>
      <c r="AW182" s="83">
        <v>59</v>
      </c>
      <c r="AX182" s="83" t="s">
        <v>1561</v>
      </c>
      <c r="AY182" s="107"/>
      <c r="AZ182" s="83"/>
      <c r="BA182" s="83"/>
      <c r="BB182" s="83" t="s">
        <v>1923</v>
      </c>
      <c r="BC182" s="83"/>
      <c r="BD182" s="107"/>
      <c r="BE182" s="83">
        <v>0</v>
      </c>
      <c r="BF182" s="38" t="s">
        <v>773</v>
      </c>
      <c r="BG182" s="83" t="s">
        <v>2092</v>
      </c>
      <c r="BH182" s="113" t="s">
        <v>2254</v>
      </c>
      <c r="BI182" s="38" t="s">
        <v>110</v>
      </c>
      <c r="BJ182" s="84">
        <v>45918</v>
      </c>
      <c r="BK182" s="83"/>
      <c r="BL182" s="38" t="s">
        <v>114</v>
      </c>
      <c r="BM182" s="114" t="s">
        <v>119</v>
      </c>
      <c r="BN182" s="115" t="s">
        <v>200</v>
      </c>
      <c r="BO182" s="83" t="s">
        <v>243</v>
      </c>
      <c r="BP182" s="83"/>
      <c r="BQ182" s="116"/>
      <c r="BR182" s="117"/>
    </row>
    <row r="183" spans="1:70" s="112" customFormat="1" ht="15" customHeight="1" x14ac:dyDescent="0.3">
      <c r="A183" s="83">
        <v>179</v>
      </c>
      <c r="B183" s="38" t="s">
        <v>261</v>
      </c>
      <c r="C183" s="38" t="s">
        <v>262</v>
      </c>
      <c r="D183" s="38" t="s">
        <v>247</v>
      </c>
      <c r="E183" s="38" t="s">
        <v>246</v>
      </c>
      <c r="F183" s="38" t="s">
        <v>246</v>
      </c>
      <c r="G183" s="83" t="s">
        <v>244</v>
      </c>
      <c r="H183" s="38" t="s">
        <v>245</v>
      </c>
      <c r="I183" s="83">
        <v>173964</v>
      </c>
      <c r="J183" s="38" t="s">
        <v>582</v>
      </c>
      <c r="K183" s="83">
        <v>173964</v>
      </c>
      <c r="L183" s="83" t="s">
        <v>264</v>
      </c>
      <c r="M183" s="38" t="s">
        <v>265</v>
      </c>
      <c r="N183" s="83">
        <v>9425</v>
      </c>
      <c r="O183" s="83" t="s">
        <v>583</v>
      </c>
      <c r="P183" s="83">
        <v>11724</v>
      </c>
      <c r="Q183" s="38" t="s">
        <v>584</v>
      </c>
      <c r="R183" s="38" t="s">
        <v>596</v>
      </c>
      <c r="S183" s="83" t="s">
        <v>775</v>
      </c>
      <c r="T183" s="83" t="s">
        <v>775</v>
      </c>
      <c r="U183" s="83" t="s">
        <v>270</v>
      </c>
      <c r="V183" s="83" t="s">
        <v>271</v>
      </c>
      <c r="W183" s="83">
        <v>541</v>
      </c>
      <c r="X183" s="38" t="s">
        <v>294</v>
      </c>
      <c r="Y183" s="83">
        <v>353470618</v>
      </c>
      <c r="Z183" s="38" t="s">
        <v>362</v>
      </c>
      <c r="AA183" s="107" t="s">
        <v>1619</v>
      </c>
      <c r="AB183" s="83">
        <v>80000</v>
      </c>
      <c r="AC183" s="107" t="s">
        <v>1132</v>
      </c>
      <c r="AD183" s="83">
        <v>24</v>
      </c>
      <c r="AE183" s="83" t="s">
        <v>1140</v>
      </c>
      <c r="AF183" s="83" t="s">
        <v>1631</v>
      </c>
      <c r="AG183" s="107" t="s">
        <v>1632</v>
      </c>
      <c r="AH183" s="83" t="s">
        <v>1135</v>
      </c>
      <c r="AI183" s="107" t="s">
        <v>1625</v>
      </c>
      <c r="AJ183" s="83">
        <v>4270</v>
      </c>
      <c r="AK183" s="83">
        <v>4270</v>
      </c>
      <c r="AL183" s="107" t="s">
        <v>1633</v>
      </c>
      <c r="AM183" s="83">
        <v>31879.200000000001</v>
      </c>
      <c r="AN183" s="111">
        <v>16750.8</v>
      </c>
      <c r="AO183" s="111">
        <v>48630</v>
      </c>
      <c r="AP183" s="111">
        <v>48120.800000000003</v>
      </c>
      <c r="AQ183" s="111">
        <v>6366.2</v>
      </c>
      <c r="AR183" s="111">
        <v>54487</v>
      </c>
      <c r="AS183" s="111">
        <v>39230.019999999997</v>
      </c>
      <c r="AT183" s="111">
        <v>6079.98</v>
      </c>
      <c r="AU183" s="111">
        <v>45310</v>
      </c>
      <c r="AV183" s="83">
        <v>22</v>
      </c>
      <c r="AW183" s="83">
        <v>306</v>
      </c>
      <c r="AX183" s="83" t="s">
        <v>1137</v>
      </c>
      <c r="AY183" s="107"/>
      <c r="AZ183" s="83"/>
      <c r="BA183" s="83"/>
      <c r="BB183" s="83" t="s">
        <v>1923</v>
      </c>
      <c r="BC183" s="83"/>
      <c r="BD183" s="107" t="s">
        <v>1932</v>
      </c>
      <c r="BE183" s="83">
        <v>80000</v>
      </c>
      <c r="BF183" s="38" t="s">
        <v>775</v>
      </c>
      <c r="BG183" s="83" t="s">
        <v>2093</v>
      </c>
      <c r="BH183" s="113" t="s">
        <v>2254</v>
      </c>
      <c r="BI183" s="38" t="s">
        <v>112</v>
      </c>
      <c r="BJ183" s="84">
        <v>45919</v>
      </c>
      <c r="BK183" s="83" t="s">
        <v>128</v>
      </c>
      <c r="BL183" s="38"/>
      <c r="BM183" s="114"/>
      <c r="BN183" s="115" t="s">
        <v>112</v>
      </c>
      <c r="BO183" s="83" t="s">
        <v>243</v>
      </c>
      <c r="BP183" s="83"/>
      <c r="BQ183" s="116" t="s">
        <v>112</v>
      </c>
      <c r="BR183" s="117"/>
    </row>
    <row r="184" spans="1:70" s="112" customFormat="1" ht="15" customHeight="1" x14ac:dyDescent="0.3">
      <c r="A184" s="83">
        <v>180</v>
      </c>
      <c r="B184" s="38" t="s">
        <v>261</v>
      </c>
      <c r="C184" s="38" t="s">
        <v>262</v>
      </c>
      <c r="D184" s="38" t="s">
        <v>247</v>
      </c>
      <c r="E184" s="38" t="s">
        <v>246</v>
      </c>
      <c r="F184" s="38" t="s">
        <v>246</v>
      </c>
      <c r="G184" s="83" t="s">
        <v>244</v>
      </c>
      <c r="H184" s="38" t="s">
        <v>245</v>
      </c>
      <c r="I184" s="83">
        <v>4166</v>
      </c>
      <c r="J184" s="38" t="s">
        <v>607</v>
      </c>
      <c r="K184" s="83">
        <v>4166</v>
      </c>
      <c r="L184" s="83" t="s">
        <v>264</v>
      </c>
      <c r="M184" s="38" t="s">
        <v>265</v>
      </c>
      <c r="N184" s="83">
        <v>340778</v>
      </c>
      <c r="O184" s="83" t="s">
        <v>608</v>
      </c>
      <c r="P184" s="83">
        <v>480922</v>
      </c>
      <c r="Q184" s="38" t="s">
        <v>776</v>
      </c>
      <c r="R184" s="38" t="s">
        <v>596</v>
      </c>
      <c r="S184" s="83" t="s">
        <v>777</v>
      </c>
      <c r="T184" s="83" t="s">
        <v>777</v>
      </c>
      <c r="U184" s="83" t="s">
        <v>626</v>
      </c>
      <c r="V184" s="83" t="s">
        <v>271</v>
      </c>
      <c r="W184" s="83">
        <v>541</v>
      </c>
      <c r="X184" s="38" t="s">
        <v>688</v>
      </c>
      <c r="Y184" s="83">
        <v>353476248</v>
      </c>
      <c r="Z184" s="38" t="s">
        <v>778</v>
      </c>
      <c r="AA184" s="107" t="s">
        <v>1619</v>
      </c>
      <c r="AB184" s="83">
        <v>52000</v>
      </c>
      <c r="AC184" s="107" t="s">
        <v>1132</v>
      </c>
      <c r="AD184" s="83">
        <v>24</v>
      </c>
      <c r="AE184" s="83" t="s">
        <v>546</v>
      </c>
      <c r="AF184" s="83" t="s">
        <v>1418</v>
      </c>
      <c r="AG184" s="107" t="s">
        <v>1419</v>
      </c>
      <c r="AH184" s="83" t="s">
        <v>1372</v>
      </c>
      <c r="AI184" s="107" t="s">
        <v>1625</v>
      </c>
      <c r="AJ184" s="83">
        <v>2780</v>
      </c>
      <c r="AK184" s="83">
        <v>2780</v>
      </c>
      <c r="AL184" s="107" t="s">
        <v>1634</v>
      </c>
      <c r="AM184" s="83">
        <v>3200.38</v>
      </c>
      <c r="AN184" s="111">
        <v>2359.62</v>
      </c>
      <c r="AO184" s="111">
        <v>5560</v>
      </c>
      <c r="AP184" s="111">
        <v>48799.62</v>
      </c>
      <c r="AQ184" s="111">
        <v>12635.38</v>
      </c>
      <c r="AR184" s="111">
        <v>61435</v>
      </c>
      <c r="AS184" s="111">
        <v>43144.59</v>
      </c>
      <c r="AT184" s="111">
        <v>12455.41</v>
      </c>
      <c r="AU184" s="111">
        <v>55600</v>
      </c>
      <c r="AV184" s="83">
        <v>22</v>
      </c>
      <c r="AW184" s="83">
        <v>579</v>
      </c>
      <c r="AX184" s="83" t="s">
        <v>1137</v>
      </c>
      <c r="AY184" s="107"/>
      <c r="AZ184" s="83"/>
      <c r="BA184" s="83"/>
      <c r="BB184" s="83" t="s">
        <v>1923</v>
      </c>
      <c r="BC184" s="83"/>
      <c r="BD184" s="107" t="s">
        <v>1931</v>
      </c>
      <c r="BE184" s="83">
        <v>52000</v>
      </c>
      <c r="BF184" s="38" t="s">
        <v>777</v>
      </c>
      <c r="BG184" s="83" t="s">
        <v>2094</v>
      </c>
      <c r="BH184" s="113" t="s">
        <v>2254</v>
      </c>
      <c r="BI184" s="38" t="s">
        <v>112</v>
      </c>
      <c r="BJ184" s="84">
        <v>45919</v>
      </c>
      <c r="BK184" s="83" t="s">
        <v>128</v>
      </c>
      <c r="BL184" s="38"/>
      <c r="BM184" s="114"/>
      <c r="BN184" s="115" t="s">
        <v>112</v>
      </c>
      <c r="BO184" s="83" t="s">
        <v>243</v>
      </c>
      <c r="BP184" s="83"/>
      <c r="BQ184" s="116" t="s">
        <v>112</v>
      </c>
      <c r="BR184" s="117"/>
    </row>
    <row r="185" spans="1:70" s="112" customFormat="1" ht="15" customHeight="1" x14ac:dyDescent="0.3">
      <c r="A185" s="83">
        <v>181</v>
      </c>
      <c r="B185" s="38" t="s">
        <v>261</v>
      </c>
      <c r="C185" s="38" t="s">
        <v>262</v>
      </c>
      <c r="D185" s="38" t="s">
        <v>247</v>
      </c>
      <c r="E185" s="38" t="s">
        <v>246</v>
      </c>
      <c r="F185" s="38" t="s">
        <v>246</v>
      </c>
      <c r="G185" s="83" t="s">
        <v>244</v>
      </c>
      <c r="H185" s="38" t="s">
        <v>245</v>
      </c>
      <c r="I185" s="83">
        <v>173964</v>
      </c>
      <c r="J185" s="38" t="s">
        <v>582</v>
      </c>
      <c r="K185" s="83">
        <v>173964</v>
      </c>
      <c r="L185" s="83" t="s">
        <v>264</v>
      </c>
      <c r="M185" s="38" t="s">
        <v>265</v>
      </c>
      <c r="N185" s="83">
        <v>9425</v>
      </c>
      <c r="O185" s="83" t="s">
        <v>583</v>
      </c>
      <c r="P185" s="83">
        <v>11724</v>
      </c>
      <c r="Q185" s="38" t="s">
        <v>584</v>
      </c>
      <c r="R185" s="38" t="s">
        <v>596</v>
      </c>
      <c r="S185" s="83" t="s">
        <v>779</v>
      </c>
      <c r="T185" s="83" t="s">
        <v>779</v>
      </c>
      <c r="U185" s="83" t="s">
        <v>626</v>
      </c>
      <c r="V185" s="83" t="s">
        <v>271</v>
      </c>
      <c r="W185" s="83">
        <v>541</v>
      </c>
      <c r="X185" s="38" t="s">
        <v>294</v>
      </c>
      <c r="Y185" s="83">
        <v>353482714</v>
      </c>
      <c r="Z185" s="38" t="s">
        <v>780</v>
      </c>
      <c r="AA185" s="107" t="s">
        <v>1635</v>
      </c>
      <c r="AB185" s="83">
        <v>52000</v>
      </c>
      <c r="AC185" s="107" t="s">
        <v>1132</v>
      </c>
      <c r="AD185" s="83">
        <v>24</v>
      </c>
      <c r="AE185" s="83" t="s">
        <v>546</v>
      </c>
      <c r="AF185" s="83" t="s">
        <v>1636</v>
      </c>
      <c r="AG185" s="107" t="s">
        <v>1632</v>
      </c>
      <c r="AH185" s="83" t="s">
        <v>1236</v>
      </c>
      <c r="AI185" s="107" t="s">
        <v>1625</v>
      </c>
      <c r="AJ185" s="83">
        <v>2780</v>
      </c>
      <c r="AK185" s="83">
        <v>2780</v>
      </c>
      <c r="AL185" s="107" t="s">
        <v>1136</v>
      </c>
      <c r="AM185" s="83">
        <v>37649.57</v>
      </c>
      <c r="AN185" s="111">
        <v>14090.43</v>
      </c>
      <c r="AO185" s="111">
        <v>51740</v>
      </c>
      <c r="AP185" s="111">
        <v>14350.43</v>
      </c>
      <c r="AQ185" s="111">
        <v>847.57</v>
      </c>
      <c r="AR185" s="111">
        <v>15198</v>
      </c>
      <c r="AS185" s="111">
        <v>8750.23</v>
      </c>
      <c r="AT185" s="111">
        <v>669.77</v>
      </c>
      <c r="AU185" s="111">
        <v>9420</v>
      </c>
      <c r="AV185" s="83">
        <v>22</v>
      </c>
      <c r="AW185" s="83">
        <v>96</v>
      </c>
      <c r="AX185" s="83" t="s">
        <v>1505</v>
      </c>
      <c r="AY185" s="107"/>
      <c r="AZ185" s="83"/>
      <c r="BA185" s="83"/>
      <c r="BB185" s="83" t="s">
        <v>1923</v>
      </c>
      <c r="BC185" s="83"/>
      <c r="BD185" s="107"/>
      <c r="BE185" s="83">
        <v>0</v>
      </c>
      <c r="BF185" s="38" t="s">
        <v>779</v>
      </c>
      <c r="BG185" s="83" t="s">
        <v>2095</v>
      </c>
      <c r="BH185" s="113" t="s">
        <v>2254</v>
      </c>
      <c r="BI185" s="38" t="s">
        <v>112</v>
      </c>
      <c r="BJ185" s="84">
        <v>45919</v>
      </c>
      <c r="BK185" s="83" t="s">
        <v>128</v>
      </c>
      <c r="BL185" s="38"/>
      <c r="BM185" s="114"/>
      <c r="BN185" s="115" t="s">
        <v>112</v>
      </c>
      <c r="BO185" s="83" t="s">
        <v>243</v>
      </c>
      <c r="BP185" s="83"/>
      <c r="BQ185" s="116" t="s">
        <v>112</v>
      </c>
      <c r="BR185" s="117"/>
    </row>
    <row r="186" spans="1:70" s="112" customFormat="1" ht="15" customHeight="1" x14ac:dyDescent="0.3">
      <c r="A186" s="83">
        <v>182</v>
      </c>
      <c r="B186" s="38" t="s">
        <v>261</v>
      </c>
      <c r="C186" s="38" t="s">
        <v>262</v>
      </c>
      <c r="D186" s="38" t="s">
        <v>247</v>
      </c>
      <c r="E186" s="38" t="s">
        <v>246</v>
      </c>
      <c r="F186" s="38" t="s">
        <v>246</v>
      </c>
      <c r="G186" s="83" t="s">
        <v>244</v>
      </c>
      <c r="H186" s="38" t="s">
        <v>245</v>
      </c>
      <c r="I186" s="83">
        <v>173964</v>
      </c>
      <c r="J186" s="38" t="s">
        <v>582</v>
      </c>
      <c r="K186" s="83">
        <v>173964</v>
      </c>
      <c r="L186" s="83" t="s">
        <v>264</v>
      </c>
      <c r="M186" s="38" t="s">
        <v>265</v>
      </c>
      <c r="N186" s="83">
        <v>9425</v>
      </c>
      <c r="O186" s="83" t="s">
        <v>583</v>
      </c>
      <c r="P186" s="83">
        <v>11724</v>
      </c>
      <c r="Q186" s="38" t="s">
        <v>584</v>
      </c>
      <c r="R186" s="38" t="s">
        <v>596</v>
      </c>
      <c r="S186" s="83" t="s">
        <v>781</v>
      </c>
      <c r="T186" s="83" t="s">
        <v>781</v>
      </c>
      <c r="U186" s="83" t="s">
        <v>279</v>
      </c>
      <c r="V186" s="83" t="s">
        <v>271</v>
      </c>
      <c r="W186" s="83">
        <v>541</v>
      </c>
      <c r="X186" s="38" t="s">
        <v>294</v>
      </c>
      <c r="Y186" s="83">
        <v>353496383</v>
      </c>
      <c r="Z186" s="38" t="s">
        <v>782</v>
      </c>
      <c r="AA186" s="107" t="s">
        <v>1394</v>
      </c>
      <c r="AB186" s="83">
        <v>42000</v>
      </c>
      <c r="AC186" s="107" t="s">
        <v>1132</v>
      </c>
      <c r="AD186" s="83">
        <v>24</v>
      </c>
      <c r="AE186" s="83" t="s">
        <v>546</v>
      </c>
      <c r="AF186" s="83" t="s">
        <v>1637</v>
      </c>
      <c r="AG186" s="107" t="s">
        <v>1638</v>
      </c>
      <c r="AH186" s="83" t="s">
        <v>1372</v>
      </c>
      <c r="AI186" s="107" t="s">
        <v>1625</v>
      </c>
      <c r="AJ186" s="83">
        <v>2240</v>
      </c>
      <c r="AK186" s="83">
        <v>2240</v>
      </c>
      <c r="AL186" s="107" t="s">
        <v>1592</v>
      </c>
      <c r="AM186" s="83">
        <v>37372.76</v>
      </c>
      <c r="AN186" s="111">
        <v>11907.24</v>
      </c>
      <c r="AO186" s="111">
        <v>49280</v>
      </c>
      <c r="AP186" s="111">
        <v>4627.24</v>
      </c>
      <c r="AQ186" s="111">
        <v>148.76</v>
      </c>
      <c r="AR186" s="111">
        <v>4776</v>
      </c>
      <c r="AS186" s="111">
        <v>0</v>
      </c>
      <c r="AT186" s="111">
        <v>0</v>
      </c>
      <c r="AU186" s="111">
        <v>0</v>
      </c>
      <c r="AV186" s="83">
        <v>22</v>
      </c>
      <c r="AW186" s="83">
        <v>0</v>
      </c>
      <c r="AX186" s="83" t="s">
        <v>1270</v>
      </c>
      <c r="AY186" s="107"/>
      <c r="AZ186" s="83"/>
      <c r="BA186" s="83"/>
      <c r="BB186" s="83" t="s">
        <v>1923</v>
      </c>
      <c r="BC186" s="83"/>
      <c r="BD186" s="107"/>
      <c r="BE186" s="83">
        <v>0</v>
      </c>
      <c r="BF186" s="38" t="s">
        <v>781</v>
      </c>
      <c r="BG186" s="83" t="s">
        <v>2096</v>
      </c>
      <c r="BH186" s="113" t="s">
        <v>2254</v>
      </c>
      <c r="BI186" s="38" t="s">
        <v>112</v>
      </c>
      <c r="BJ186" s="84">
        <v>45919</v>
      </c>
      <c r="BK186" s="83" t="s">
        <v>128</v>
      </c>
      <c r="BL186" s="38"/>
      <c r="BM186" s="114"/>
      <c r="BN186" s="115" t="s">
        <v>112</v>
      </c>
      <c r="BO186" s="83" t="s">
        <v>243</v>
      </c>
      <c r="BP186" s="83"/>
      <c r="BQ186" s="116" t="s">
        <v>112</v>
      </c>
      <c r="BR186" s="117"/>
    </row>
    <row r="187" spans="1:70" s="112" customFormat="1" ht="15" customHeight="1" x14ac:dyDescent="0.3">
      <c r="A187" s="83">
        <v>183</v>
      </c>
      <c r="B187" s="38" t="s">
        <v>261</v>
      </c>
      <c r="C187" s="38" t="s">
        <v>262</v>
      </c>
      <c r="D187" s="38" t="s">
        <v>247</v>
      </c>
      <c r="E187" s="38" t="s">
        <v>246</v>
      </c>
      <c r="F187" s="38" t="s">
        <v>246</v>
      </c>
      <c r="G187" s="83" t="s">
        <v>244</v>
      </c>
      <c r="H187" s="38" t="s">
        <v>245</v>
      </c>
      <c r="I187" s="83">
        <v>3185</v>
      </c>
      <c r="J187" s="38" t="s">
        <v>679</v>
      </c>
      <c r="K187" s="83">
        <v>3185</v>
      </c>
      <c r="L187" s="83" t="s">
        <v>264</v>
      </c>
      <c r="M187" s="38" t="s">
        <v>265</v>
      </c>
      <c r="N187" s="83">
        <v>6963</v>
      </c>
      <c r="O187" s="83" t="s">
        <v>680</v>
      </c>
      <c r="P187" s="83">
        <v>488811</v>
      </c>
      <c r="Q187" s="38" t="s">
        <v>681</v>
      </c>
      <c r="R187" s="38" t="s">
        <v>596</v>
      </c>
      <c r="S187" s="83" t="s">
        <v>783</v>
      </c>
      <c r="T187" s="83" t="s">
        <v>783</v>
      </c>
      <c r="U187" s="83" t="s">
        <v>279</v>
      </c>
      <c r="V187" s="83" t="s">
        <v>271</v>
      </c>
      <c r="W187" s="83">
        <v>541</v>
      </c>
      <c r="X187" s="38" t="s">
        <v>294</v>
      </c>
      <c r="Y187" s="83">
        <v>353612757</v>
      </c>
      <c r="Z187" s="38" t="s">
        <v>784</v>
      </c>
      <c r="AA187" s="107" t="s">
        <v>1639</v>
      </c>
      <c r="AB187" s="83">
        <v>42000</v>
      </c>
      <c r="AC187" s="107" t="s">
        <v>1168</v>
      </c>
      <c r="AD187" s="83">
        <v>24</v>
      </c>
      <c r="AE187" s="83" t="s">
        <v>303</v>
      </c>
      <c r="AF187" s="83" t="s">
        <v>1640</v>
      </c>
      <c r="AG187" s="107" t="s">
        <v>1641</v>
      </c>
      <c r="AH187" s="83" t="s">
        <v>1565</v>
      </c>
      <c r="AI187" s="107" t="s">
        <v>1642</v>
      </c>
      <c r="AJ187" s="83">
        <v>2240</v>
      </c>
      <c r="AK187" s="83">
        <v>2240</v>
      </c>
      <c r="AL187" s="107" t="s">
        <v>1643</v>
      </c>
      <c r="AM187" s="83">
        <v>32629.91</v>
      </c>
      <c r="AN187" s="111">
        <v>12170.09</v>
      </c>
      <c r="AO187" s="111">
        <v>44800</v>
      </c>
      <c r="AP187" s="111">
        <v>9370.09</v>
      </c>
      <c r="AQ187" s="111">
        <v>504.91</v>
      </c>
      <c r="AR187" s="111">
        <v>9875</v>
      </c>
      <c r="AS187" s="111">
        <v>2060.3000000000002</v>
      </c>
      <c r="AT187" s="111">
        <v>179.7</v>
      </c>
      <c r="AU187" s="111">
        <v>2240</v>
      </c>
      <c r="AV187" s="83">
        <v>21</v>
      </c>
      <c r="AW187" s="83">
        <v>4</v>
      </c>
      <c r="AX187" s="83" t="s">
        <v>1546</v>
      </c>
      <c r="AY187" s="107"/>
      <c r="AZ187" s="83"/>
      <c r="BA187" s="83"/>
      <c r="BB187" s="83" t="s">
        <v>1923</v>
      </c>
      <c r="BC187" s="83"/>
      <c r="BD187" s="107"/>
      <c r="BE187" s="83">
        <v>0</v>
      </c>
      <c r="BF187" s="38" t="s">
        <v>783</v>
      </c>
      <c r="BG187" s="83" t="s">
        <v>2097</v>
      </c>
      <c r="BH187" s="113" t="s">
        <v>2254</v>
      </c>
      <c r="BI187" s="38" t="s">
        <v>110</v>
      </c>
      <c r="BJ187" s="84">
        <v>45918</v>
      </c>
      <c r="BK187" s="83"/>
      <c r="BL187" s="38" t="s">
        <v>114</v>
      </c>
      <c r="BM187" s="114" t="s">
        <v>119</v>
      </c>
      <c r="BN187" s="115" t="s">
        <v>199</v>
      </c>
      <c r="BO187" s="83" t="s">
        <v>242</v>
      </c>
      <c r="BP187" s="83"/>
      <c r="BQ187" s="116"/>
      <c r="BR187" s="117"/>
    </row>
    <row r="188" spans="1:70" s="112" customFormat="1" ht="15" customHeight="1" x14ac:dyDescent="0.3">
      <c r="A188" s="83">
        <v>184</v>
      </c>
      <c r="B188" s="38" t="s">
        <v>261</v>
      </c>
      <c r="C188" s="38" t="s">
        <v>262</v>
      </c>
      <c r="D188" s="38" t="s">
        <v>247</v>
      </c>
      <c r="E188" s="38" t="s">
        <v>246</v>
      </c>
      <c r="F188" s="38" t="s">
        <v>246</v>
      </c>
      <c r="G188" s="83" t="s">
        <v>244</v>
      </c>
      <c r="H188" s="38" t="s">
        <v>245</v>
      </c>
      <c r="I188" s="83">
        <v>1155</v>
      </c>
      <c r="J188" s="38" t="s">
        <v>347</v>
      </c>
      <c r="K188" s="83">
        <v>1155</v>
      </c>
      <c r="L188" s="83" t="s">
        <v>264</v>
      </c>
      <c r="M188" s="38" t="s">
        <v>265</v>
      </c>
      <c r="N188" s="83">
        <v>1093</v>
      </c>
      <c r="O188" s="83" t="s">
        <v>785</v>
      </c>
      <c r="P188" s="83">
        <v>1309</v>
      </c>
      <c r="Q188" s="38" t="s">
        <v>786</v>
      </c>
      <c r="R188" s="38" t="s">
        <v>596</v>
      </c>
      <c r="S188" s="83" t="s">
        <v>787</v>
      </c>
      <c r="T188" s="83" t="s">
        <v>787</v>
      </c>
      <c r="U188" s="83" t="s">
        <v>279</v>
      </c>
      <c r="V188" s="83" t="s">
        <v>271</v>
      </c>
      <c r="W188" s="83">
        <v>541</v>
      </c>
      <c r="X188" s="38" t="s">
        <v>688</v>
      </c>
      <c r="Y188" s="83">
        <v>353624794</v>
      </c>
      <c r="Z188" s="38" t="s">
        <v>788</v>
      </c>
      <c r="AA188" s="107" t="s">
        <v>1644</v>
      </c>
      <c r="AB188" s="83">
        <v>42000</v>
      </c>
      <c r="AC188" s="107" t="s">
        <v>1139</v>
      </c>
      <c r="AD188" s="83">
        <v>24</v>
      </c>
      <c r="AE188" s="83" t="s">
        <v>303</v>
      </c>
      <c r="AF188" s="83" t="s">
        <v>1645</v>
      </c>
      <c r="AG188" s="107" t="s">
        <v>1646</v>
      </c>
      <c r="AH188" s="83" t="s">
        <v>1565</v>
      </c>
      <c r="AI188" s="107" t="s">
        <v>1647</v>
      </c>
      <c r="AJ188" s="83">
        <v>2240</v>
      </c>
      <c r="AK188" s="83">
        <v>2240</v>
      </c>
      <c r="AL188" s="107" t="s">
        <v>1643</v>
      </c>
      <c r="AM188" s="83">
        <v>32626.89</v>
      </c>
      <c r="AN188" s="111">
        <v>12173.11</v>
      </c>
      <c r="AO188" s="111">
        <v>44800</v>
      </c>
      <c r="AP188" s="111">
        <v>9373.11</v>
      </c>
      <c r="AQ188" s="111">
        <v>552.89</v>
      </c>
      <c r="AR188" s="111">
        <v>9926</v>
      </c>
      <c r="AS188" s="111">
        <v>0</v>
      </c>
      <c r="AT188" s="111">
        <v>0</v>
      </c>
      <c r="AU188" s="111">
        <v>0</v>
      </c>
      <c r="AV188" s="83">
        <v>20</v>
      </c>
      <c r="AW188" s="83">
        <v>0</v>
      </c>
      <c r="AX188" s="83" t="s">
        <v>1270</v>
      </c>
      <c r="AY188" s="107"/>
      <c r="AZ188" s="83"/>
      <c r="BA188" s="83"/>
      <c r="BB188" s="83" t="s">
        <v>1923</v>
      </c>
      <c r="BC188" s="83"/>
      <c r="BD188" s="107"/>
      <c r="BE188" s="83">
        <v>0</v>
      </c>
      <c r="BF188" s="38" t="s">
        <v>787</v>
      </c>
      <c r="BG188" s="83" t="s">
        <v>2098</v>
      </c>
      <c r="BH188" s="113" t="s">
        <v>2254</v>
      </c>
      <c r="BI188" s="38" t="s">
        <v>112</v>
      </c>
      <c r="BJ188" s="84">
        <v>45919</v>
      </c>
      <c r="BK188" s="83" t="s">
        <v>128</v>
      </c>
      <c r="BL188" s="38"/>
      <c r="BM188" s="114"/>
      <c r="BN188" s="115" t="s">
        <v>112</v>
      </c>
      <c r="BO188" s="83" t="s">
        <v>243</v>
      </c>
      <c r="BP188" s="83"/>
      <c r="BQ188" s="116" t="s">
        <v>112</v>
      </c>
      <c r="BR188" s="117"/>
    </row>
    <row r="189" spans="1:70" s="112" customFormat="1" ht="15" customHeight="1" x14ac:dyDescent="0.3">
      <c r="A189" s="83">
        <v>185</v>
      </c>
      <c r="B189" s="38" t="s">
        <v>261</v>
      </c>
      <c r="C189" s="38" t="s">
        <v>262</v>
      </c>
      <c r="D189" s="38" t="s">
        <v>247</v>
      </c>
      <c r="E189" s="38" t="s">
        <v>246</v>
      </c>
      <c r="F189" s="38" t="s">
        <v>246</v>
      </c>
      <c r="G189" s="83" t="s">
        <v>244</v>
      </c>
      <c r="H189" s="38" t="s">
        <v>245</v>
      </c>
      <c r="I189" s="83">
        <v>1343</v>
      </c>
      <c r="J189" s="38" t="s">
        <v>263</v>
      </c>
      <c r="K189" s="83">
        <v>1343</v>
      </c>
      <c r="L189" s="83" t="s">
        <v>264</v>
      </c>
      <c r="M189" s="38" t="s">
        <v>265</v>
      </c>
      <c r="N189" s="83">
        <v>923</v>
      </c>
      <c r="O189" s="83" t="s">
        <v>266</v>
      </c>
      <c r="P189" s="83">
        <v>587493</v>
      </c>
      <c r="Q189" s="38" t="s">
        <v>699</v>
      </c>
      <c r="R189" s="38" t="s">
        <v>596</v>
      </c>
      <c r="S189" s="83" t="s">
        <v>789</v>
      </c>
      <c r="T189" s="83" t="s">
        <v>789</v>
      </c>
      <c r="U189" s="83" t="s">
        <v>279</v>
      </c>
      <c r="V189" s="83" t="s">
        <v>271</v>
      </c>
      <c r="W189" s="83">
        <v>541</v>
      </c>
      <c r="X189" s="38" t="s">
        <v>294</v>
      </c>
      <c r="Y189" s="83">
        <v>353722035</v>
      </c>
      <c r="Z189" s="38" t="s">
        <v>790</v>
      </c>
      <c r="AA189" s="107" t="s">
        <v>1644</v>
      </c>
      <c r="AB189" s="83">
        <v>42000</v>
      </c>
      <c r="AC189" s="107" t="s">
        <v>1132</v>
      </c>
      <c r="AD189" s="83">
        <v>24</v>
      </c>
      <c r="AE189" s="83" t="s">
        <v>303</v>
      </c>
      <c r="AF189" s="83" t="s">
        <v>1645</v>
      </c>
      <c r="AG189" s="107" t="s">
        <v>1646</v>
      </c>
      <c r="AH189" s="83" t="s">
        <v>1565</v>
      </c>
      <c r="AI189" s="107" t="s">
        <v>1648</v>
      </c>
      <c r="AJ189" s="83">
        <v>2240</v>
      </c>
      <c r="AK189" s="83">
        <v>2240</v>
      </c>
      <c r="AL189" s="107" t="s">
        <v>1550</v>
      </c>
      <c r="AM189" s="83">
        <v>32888.51</v>
      </c>
      <c r="AN189" s="111">
        <v>11911.49</v>
      </c>
      <c r="AO189" s="111">
        <v>44800</v>
      </c>
      <c r="AP189" s="111">
        <v>9111.49</v>
      </c>
      <c r="AQ189" s="111">
        <v>482.51</v>
      </c>
      <c r="AR189" s="111">
        <v>9594</v>
      </c>
      <c r="AS189" s="111">
        <v>2065.2600000000002</v>
      </c>
      <c r="AT189" s="111">
        <v>174.74</v>
      </c>
      <c r="AU189" s="111">
        <v>2240</v>
      </c>
      <c r="AV189" s="83">
        <v>21</v>
      </c>
      <c r="AW189" s="83">
        <v>5</v>
      </c>
      <c r="AX189" s="83" t="s">
        <v>1546</v>
      </c>
      <c r="AY189" s="107"/>
      <c r="AZ189" s="83"/>
      <c r="BA189" s="83"/>
      <c r="BB189" s="83" t="s">
        <v>1923</v>
      </c>
      <c r="BC189" s="83"/>
      <c r="BD189" s="107"/>
      <c r="BE189" s="83">
        <v>0</v>
      </c>
      <c r="BF189" s="38" t="s">
        <v>789</v>
      </c>
      <c r="BG189" s="83" t="s">
        <v>2099</v>
      </c>
      <c r="BH189" s="113" t="s">
        <v>2254</v>
      </c>
      <c r="BI189" s="38" t="s">
        <v>110</v>
      </c>
      <c r="BJ189" s="84">
        <v>45918</v>
      </c>
      <c r="BK189" s="83"/>
      <c r="BL189" s="38" t="s">
        <v>114</v>
      </c>
      <c r="BM189" s="114" t="s">
        <v>119</v>
      </c>
      <c r="BN189" s="115" t="s">
        <v>200</v>
      </c>
      <c r="BO189" s="83" t="s">
        <v>243</v>
      </c>
      <c r="BP189" s="83"/>
      <c r="BQ189" s="116"/>
      <c r="BR189" s="117"/>
    </row>
    <row r="190" spans="1:70" s="112" customFormat="1" ht="15" customHeight="1" x14ac:dyDescent="0.3">
      <c r="A190" s="83">
        <v>186</v>
      </c>
      <c r="B190" s="38" t="s">
        <v>261</v>
      </c>
      <c r="C190" s="38" t="s">
        <v>262</v>
      </c>
      <c r="D190" s="38" t="s">
        <v>247</v>
      </c>
      <c r="E190" s="38" t="s">
        <v>246</v>
      </c>
      <c r="F190" s="38" t="s">
        <v>246</v>
      </c>
      <c r="G190" s="83" t="s">
        <v>244</v>
      </c>
      <c r="H190" s="38" t="s">
        <v>245</v>
      </c>
      <c r="I190" s="83">
        <v>1343</v>
      </c>
      <c r="J190" s="38" t="s">
        <v>263</v>
      </c>
      <c r="K190" s="83">
        <v>1343</v>
      </c>
      <c r="L190" s="83" t="s">
        <v>264</v>
      </c>
      <c r="M190" s="38" t="s">
        <v>265</v>
      </c>
      <c r="N190" s="83">
        <v>1152</v>
      </c>
      <c r="O190" s="83" t="s">
        <v>303</v>
      </c>
      <c r="P190" s="83">
        <v>10808</v>
      </c>
      <c r="Q190" s="38" t="s">
        <v>555</v>
      </c>
      <c r="R190" s="38" t="s">
        <v>596</v>
      </c>
      <c r="S190" s="83" t="s">
        <v>791</v>
      </c>
      <c r="T190" s="83" t="s">
        <v>791</v>
      </c>
      <c r="U190" s="83" t="s">
        <v>626</v>
      </c>
      <c r="V190" s="83" t="s">
        <v>271</v>
      </c>
      <c r="W190" s="83">
        <v>541</v>
      </c>
      <c r="X190" s="38" t="s">
        <v>294</v>
      </c>
      <c r="Y190" s="83">
        <v>353749320</v>
      </c>
      <c r="Z190" s="38" t="s">
        <v>792</v>
      </c>
      <c r="AA190" s="107" t="s">
        <v>1644</v>
      </c>
      <c r="AB190" s="83">
        <v>42000</v>
      </c>
      <c r="AC190" s="107" t="s">
        <v>1132</v>
      </c>
      <c r="AD190" s="83">
        <v>24</v>
      </c>
      <c r="AE190" s="83" t="s">
        <v>303</v>
      </c>
      <c r="AF190" s="83" t="s">
        <v>1645</v>
      </c>
      <c r="AG190" s="107" t="s">
        <v>1646</v>
      </c>
      <c r="AH190" s="83" t="s">
        <v>1565</v>
      </c>
      <c r="AI190" s="107" t="s">
        <v>1648</v>
      </c>
      <c r="AJ190" s="83">
        <v>2240</v>
      </c>
      <c r="AK190" s="83">
        <v>2240</v>
      </c>
      <c r="AL190" s="107" t="s">
        <v>1578</v>
      </c>
      <c r="AM190" s="83">
        <v>34953.769999999997</v>
      </c>
      <c r="AN190" s="111">
        <v>12086.23</v>
      </c>
      <c r="AO190" s="111">
        <v>47040</v>
      </c>
      <c r="AP190" s="111">
        <v>7046.23</v>
      </c>
      <c r="AQ190" s="111">
        <v>307.77</v>
      </c>
      <c r="AR190" s="111">
        <v>7354</v>
      </c>
      <c r="AS190" s="111">
        <v>0</v>
      </c>
      <c r="AT190" s="111">
        <v>0</v>
      </c>
      <c r="AU190" s="111">
        <v>0</v>
      </c>
      <c r="AV190" s="83">
        <v>21</v>
      </c>
      <c r="AW190" s="83">
        <v>0</v>
      </c>
      <c r="AX190" s="83" t="s">
        <v>1270</v>
      </c>
      <c r="AY190" s="107"/>
      <c r="AZ190" s="83"/>
      <c r="BA190" s="83"/>
      <c r="BB190" s="83" t="s">
        <v>1923</v>
      </c>
      <c r="BC190" s="83"/>
      <c r="BD190" s="107"/>
      <c r="BE190" s="83">
        <v>0</v>
      </c>
      <c r="BF190" s="38" t="s">
        <v>791</v>
      </c>
      <c r="BG190" s="83" t="s">
        <v>2100</v>
      </c>
      <c r="BH190" s="113" t="s">
        <v>2254</v>
      </c>
      <c r="BI190" s="38" t="s">
        <v>112</v>
      </c>
      <c r="BJ190" s="84">
        <v>45919</v>
      </c>
      <c r="BK190" s="83" t="s">
        <v>128</v>
      </c>
      <c r="BL190" s="38"/>
      <c r="BM190" s="114"/>
      <c r="BN190" s="115" t="s">
        <v>112</v>
      </c>
      <c r="BO190" s="83" t="s">
        <v>243</v>
      </c>
      <c r="BP190" s="83"/>
      <c r="BQ190" s="116" t="s">
        <v>112</v>
      </c>
      <c r="BR190" s="117"/>
    </row>
    <row r="191" spans="1:70" s="112" customFormat="1" ht="15" customHeight="1" x14ac:dyDescent="0.3">
      <c r="A191" s="83">
        <v>187</v>
      </c>
      <c r="B191" s="38" t="s">
        <v>261</v>
      </c>
      <c r="C191" s="38" t="s">
        <v>262</v>
      </c>
      <c r="D191" s="38" t="s">
        <v>247</v>
      </c>
      <c r="E191" s="38" t="s">
        <v>246</v>
      </c>
      <c r="F191" s="38" t="s">
        <v>246</v>
      </c>
      <c r="G191" s="83" t="s">
        <v>244</v>
      </c>
      <c r="H191" s="38" t="s">
        <v>245</v>
      </c>
      <c r="I191" s="83">
        <v>1146</v>
      </c>
      <c r="J191" s="38" t="s">
        <v>274</v>
      </c>
      <c r="K191" s="83">
        <v>1146</v>
      </c>
      <c r="L191" s="83" t="s">
        <v>264</v>
      </c>
      <c r="M191" s="38" t="s">
        <v>265</v>
      </c>
      <c r="N191" s="83">
        <v>3071</v>
      </c>
      <c r="O191" s="83" t="s">
        <v>419</v>
      </c>
      <c r="P191" s="83">
        <v>4462</v>
      </c>
      <c r="Q191" s="38" t="s">
        <v>420</v>
      </c>
      <c r="R191" s="38" t="s">
        <v>596</v>
      </c>
      <c r="S191" s="83" t="s">
        <v>793</v>
      </c>
      <c r="T191" s="83" t="s">
        <v>793</v>
      </c>
      <c r="U191" s="83" t="s">
        <v>279</v>
      </c>
      <c r="V191" s="83" t="s">
        <v>271</v>
      </c>
      <c r="W191" s="83">
        <v>541</v>
      </c>
      <c r="X191" s="38" t="s">
        <v>294</v>
      </c>
      <c r="Y191" s="83">
        <v>353766789</v>
      </c>
      <c r="Z191" s="38" t="s">
        <v>794</v>
      </c>
      <c r="AA191" s="107" t="s">
        <v>1649</v>
      </c>
      <c r="AB191" s="83">
        <v>42000</v>
      </c>
      <c r="AC191" s="107" t="s">
        <v>1139</v>
      </c>
      <c r="AD191" s="83">
        <v>24</v>
      </c>
      <c r="AE191" s="83" t="s">
        <v>303</v>
      </c>
      <c r="AF191" s="83" t="s">
        <v>1650</v>
      </c>
      <c r="AG191" s="107" t="s">
        <v>1651</v>
      </c>
      <c r="AH191" s="83" t="s">
        <v>1565</v>
      </c>
      <c r="AI191" s="107" t="s">
        <v>1647</v>
      </c>
      <c r="AJ191" s="83">
        <v>2240</v>
      </c>
      <c r="AK191" s="83">
        <v>2240</v>
      </c>
      <c r="AL191" s="107" t="s">
        <v>1652</v>
      </c>
      <c r="AM191" s="83">
        <v>19497.13</v>
      </c>
      <c r="AN191" s="111">
        <v>9622.8700000000008</v>
      </c>
      <c r="AO191" s="111">
        <v>29120</v>
      </c>
      <c r="AP191" s="111">
        <v>22502.87</v>
      </c>
      <c r="AQ191" s="111">
        <v>3010.13</v>
      </c>
      <c r="AR191" s="111">
        <v>25513</v>
      </c>
      <c r="AS191" s="111">
        <v>13214.64</v>
      </c>
      <c r="AT191" s="111">
        <v>2465.36</v>
      </c>
      <c r="AU191" s="111">
        <v>15680</v>
      </c>
      <c r="AV191" s="83">
        <v>20</v>
      </c>
      <c r="AW191" s="83">
        <v>206</v>
      </c>
      <c r="AX191" s="83" t="s">
        <v>1137</v>
      </c>
      <c r="AY191" s="107"/>
      <c r="AZ191" s="83"/>
      <c r="BA191" s="83"/>
      <c r="BB191" s="83" t="s">
        <v>1923</v>
      </c>
      <c r="BC191" s="83"/>
      <c r="BD191" s="107"/>
      <c r="BE191" s="83">
        <v>0</v>
      </c>
      <c r="BF191" s="38" t="s">
        <v>793</v>
      </c>
      <c r="BG191" s="83" t="s">
        <v>2101</v>
      </c>
      <c r="BH191" s="113" t="s">
        <v>2254</v>
      </c>
      <c r="BI191" s="38" t="s">
        <v>112</v>
      </c>
      <c r="BJ191" s="84">
        <v>45919</v>
      </c>
      <c r="BK191" s="83" t="s">
        <v>128</v>
      </c>
      <c r="BL191" s="38"/>
      <c r="BM191" s="114"/>
      <c r="BN191" s="115" t="s">
        <v>112</v>
      </c>
      <c r="BO191" s="83" t="s">
        <v>243</v>
      </c>
      <c r="BP191" s="83"/>
      <c r="BQ191" s="116" t="s">
        <v>112</v>
      </c>
      <c r="BR191" s="117"/>
    </row>
    <row r="192" spans="1:70" s="112" customFormat="1" ht="15" customHeight="1" x14ac:dyDescent="0.3">
      <c r="A192" s="83">
        <v>188</v>
      </c>
      <c r="B192" s="38" t="s">
        <v>261</v>
      </c>
      <c r="C192" s="38" t="s">
        <v>262</v>
      </c>
      <c r="D192" s="38" t="s">
        <v>247</v>
      </c>
      <c r="E192" s="38" t="s">
        <v>246</v>
      </c>
      <c r="F192" s="38" t="s">
        <v>246</v>
      </c>
      <c r="G192" s="83" t="s">
        <v>244</v>
      </c>
      <c r="H192" s="38" t="s">
        <v>245</v>
      </c>
      <c r="I192" s="83">
        <v>2646</v>
      </c>
      <c r="J192" s="38" t="s">
        <v>593</v>
      </c>
      <c r="K192" s="83">
        <v>2646</v>
      </c>
      <c r="L192" s="83" t="s">
        <v>264</v>
      </c>
      <c r="M192" s="38" t="s">
        <v>265</v>
      </c>
      <c r="N192" s="83">
        <v>3601</v>
      </c>
      <c r="O192" s="83" t="s">
        <v>795</v>
      </c>
      <c r="P192" s="83">
        <v>4230</v>
      </c>
      <c r="Q192" s="38" t="s">
        <v>796</v>
      </c>
      <c r="R192" s="38" t="s">
        <v>596</v>
      </c>
      <c r="S192" s="83" t="s">
        <v>797</v>
      </c>
      <c r="T192" s="83" t="s">
        <v>797</v>
      </c>
      <c r="U192" s="83" t="s">
        <v>270</v>
      </c>
      <c r="V192" s="83" t="s">
        <v>271</v>
      </c>
      <c r="W192" s="83">
        <v>541</v>
      </c>
      <c r="X192" s="38" t="s">
        <v>294</v>
      </c>
      <c r="Y192" s="83">
        <v>353855309</v>
      </c>
      <c r="Z192" s="38" t="s">
        <v>798</v>
      </c>
      <c r="AA192" s="107" t="s">
        <v>1653</v>
      </c>
      <c r="AB192" s="83">
        <v>42000</v>
      </c>
      <c r="AC192" s="107" t="s">
        <v>1258</v>
      </c>
      <c r="AD192" s="83">
        <v>24</v>
      </c>
      <c r="AE192" s="83" t="s">
        <v>303</v>
      </c>
      <c r="AF192" s="83" t="s">
        <v>1654</v>
      </c>
      <c r="AG192" s="107" t="s">
        <v>1655</v>
      </c>
      <c r="AH192" s="83" t="s">
        <v>1565</v>
      </c>
      <c r="AI192" s="107" t="s">
        <v>1656</v>
      </c>
      <c r="AJ192" s="83">
        <v>2240</v>
      </c>
      <c r="AK192" s="83">
        <v>2240</v>
      </c>
      <c r="AL192" s="107" t="s">
        <v>1598</v>
      </c>
      <c r="AM192" s="83">
        <v>35282.19</v>
      </c>
      <c r="AN192" s="111">
        <v>11757.81</v>
      </c>
      <c r="AO192" s="111">
        <v>47040</v>
      </c>
      <c r="AP192" s="111">
        <v>6717.81</v>
      </c>
      <c r="AQ192" s="111">
        <v>298.19</v>
      </c>
      <c r="AR192" s="111">
        <v>7016</v>
      </c>
      <c r="AS192" s="111">
        <v>0</v>
      </c>
      <c r="AT192" s="111">
        <v>0</v>
      </c>
      <c r="AU192" s="111">
        <v>0</v>
      </c>
      <c r="AV192" s="83">
        <v>21</v>
      </c>
      <c r="AW192" s="83">
        <v>0</v>
      </c>
      <c r="AX192" s="83" t="s">
        <v>1270</v>
      </c>
      <c r="AY192" s="107"/>
      <c r="AZ192" s="83"/>
      <c r="BA192" s="83"/>
      <c r="BB192" s="83" t="s">
        <v>1923</v>
      </c>
      <c r="BC192" s="83"/>
      <c r="BD192" s="107"/>
      <c r="BE192" s="83">
        <v>0</v>
      </c>
      <c r="BF192" s="38" t="s">
        <v>797</v>
      </c>
      <c r="BG192" s="83" t="s">
        <v>2102</v>
      </c>
      <c r="BH192" s="113" t="s">
        <v>2254</v>
      </c>
      <c r="BI192" s="38" t="s">
        <v>112</v>
      </c>
      <c r="BJ192" s="84">
        <v>45919</v>
      </c>
      <c r="BK192" s="83" t="s">
        <v>128</v>
      </c>
      <c r="BL192" s="38"/>
      <c r="BM192" s="114"/>
      <c r="BN192" s="115" t="s">
        <v>112</v>
      </c>
      <c r="BO192" s="83" t="s">
        <v>243</v>
      </c>
      <c r="BP192" s="83"/>
      <c r="BQ192" s="116" t="s">
        <v>112</v>
      </c>
      <c r="BR192" s="117"/>
    </row>
    <row r="193" spans="1:70" s="112" customFormat="1" ht="15" customHeight="1" x14ac:dyDescent="0.3">
      <c r="A193" s="83">
        <v>189</v>
      </c>
      <c r="B193" s="38" t="s">
        <v>261</v>
      </c>
      <c r="C193" s="38" t="s">
        <v>262</v>
      </c>
      <c r="D193" s="38" t="s">
        <v>247</v>
      </c>
      <c r="E193" s="38" t="s">
        <v>246</v>
      </c>
      <c r="F193" s="38" t="s">
        <v>246</v>
      </c>
      <c r="G193" s="83" t="s">
        <v>244</v>
      </c>
      <c r="H193" s="38" t="s">
        <v>245</v>
      </c>
      <c r="I193" s="83">
        <v>2646</v>
      </c>
      <c r="J193" s="38" t="s">
        <v>593</v>
      </c>
      <c r="K193" s="83">
        <v>2646</v>
      </c>
      <c r="L193" s="83" t="s">
        <v>264</v>
      </c>
      <c r="M193" s="38" t="s">
        <v>265</v>
      </c>
      <c r="N193" s="83">
        <v>3601</v>
      </c>
      <c r="O193" s="83" t="s">
        <v>795</v>
      </c>
      <c r="P193" s="83">
        <v>4230</v>
      </c>
      <c r="Q193" s="38" t="s">
        <v>796</v>
      </c>
      <c r="R193" s="38" t="s">
        <v>596</v>
      </c>
      <c r="S193" s="83" t="s">
        <v>799</v>
      </c>
      <c r="T193" s="83" t="s">
        <v>799</v>
      </c>
      <c r="U193" s="83" t="s">
        <v>626</v>
      </c>
      <c r="V193" s="83" t="s">
        <v>271</v>
      </c>
      <c r="W193" s="83">
        <v>541</v>
      </c>
      <c r="X193" s="38" t="s">
        <v>294</v>
      </c>
      <c r="Y193" s="83">
        <v>353855607</v>
      </c>
      <c r="Z193" s="38" t="s">
        <v>541</v>
      </c>
      <c r="AA193" s="107" t="s">
        <v>1657</v>
      </c>
      <c r="AB193" s="83">
        <v>42000</v>
      </c>
      <c r="AC193" s="107" t="s">
        <v>1258</v>
      </c>
      <c r="AD193" s="83">
        <v>24</v>
      </c>
      <c r="AE193" s="83" t="s">
        <v>303</v>
      </c>
      <c r="AF193" s="83" t="s">
        <v>1654</v>
      </c>
      <c r="AG193" s="107" t="s">
        <v>1658</v>
      </c>
      <c r="AH193" s="83" t="s">
        <v>1565</v>
      </c>
      <c r="AI193" s="107" t="s">
        <v>1656</v>
      </c>
      <c r="AJ193" s="83">
        <v>2240</v>
      </c>
      <c r="AK193" s="83">
        <v>2240</v>
      </c>
      <c r="AL193" s="107" t="s">
        <v>1598</v>
      </c>
      <c r="AM193" s="83">
        <v>35238.730000000003</v>
      </c>
      <c r="AN193" s="111">
        <v>11801.27</v>
      </c>
      <c r="AO193" s="111">
        <v>47040</v>
      </c>
      <c r="AP193" s="111">
        <v>6761.27</v>
      </c>
      <c r="AQ193" s="111">
        <v>300.73</v>
      </c>
      <c r="AR193" s="111">
        <v>7062</v>
      </c>
      <c r="AS193" s="111">
        <v>0</v>
      </c>
      <c r="AT193" s="111">
        <v>0</v>
      </c>
      <c r="AU193" s="111">
        <v>0</v>
      </c>
      <c r="AV193" s="83">
        <v>21</v>
      </c>
      <c r="AW193" s="83">
        <v>0</v>
      </c>
      <c r="AX193" s="83" t="s">
        <v>1270</v>
      </c>
      <c r="AY193" s="107"/>
      <c r="AZ193" s="83"/>
      <c r="BA193" s="83"/>
      <c r="BB193" s="83" t="s">
        <v>1923</v>
      </c>
      <c r="BC193" s="83"/>
      <c r="BD193" s="107"/>
      <c r="BE193" s="83">
        <v>0</v>
      </c>
      <c r="BF193" s="38" t="s">
        <v>799</v>
      </c>
      <c r="BG193" s="83" t="s">
        <v>2103</v>
      </c>
      <c r="BH193" s="113" t="s">
        <v>2254</v>
      </c>
      <c r="BI193" s="38" t="s">
        <v>112</v>
      </c>
      <c r="BJ193" s="84">
        <v>45919</v>
      </c>
      <c r="BK193" s="83" t="s">
        <v>128</v>
      </c>
      <c r="BL193" s="38"/>
      <c r="BM193" s="114"/>
      <c r="BN193" s="115" t="s">
        <v>112</v>
      </c>
      <c r="BO193" s="83" t="s">
        <v>243</v>
      </c>
      <c r="BP193" s="83"/>
      <c r="BQ193" s="116" t="s">
        <v>112</v>
      </c>
      <c r="BR193" s="117"/>
    </row>
    <row r="194" spans="1:70" s="112" customFormat="1" ht="15" customHeight="1" x14ac:dyDescent="0.3">
      <c r="A194" s="83">
        <v>190</v>
      </c>
      <c r="B194" s="38" t="s">
        <v>261</v>
      </c>
      <c r="C194" s="38" t="s">
        <v>262</v>
      </c>
      <c r="D194" s="38" t="s">
        <v>247</v>
      </c>
      <c r="E194" s="38" t="s">
        <v>246</v>
      </c>
      <c r="F194" s="38" t="s">
        <v>246</v>
      </c>
      <c r="G194" s="83" t="s">
        <v>244</v>
      </c>
      <c r="H194" s="38" t="s">
        <v>245</v>
      </c>
      <c r="I194" s="83">
        <v>2646</v>
      </c>
      <c r="J194" s="38" t="s">
        <v>593</v>
      </c>
      <c r="K194" s="83">
        <v>2646</v>
      </c>
      <c r="L194" s="83" t="s">
        <v>264</v>
      </c>
      <c r="M194" s="38" t="s">
        <v>265</v>
      </c>
      <c r="N194" s="83">
        <v>3601</v>
      </c>
      <c r="O194" s="83" t="s">
        <v>795</v>
      </c>
      <c r="P194" s="83">
        <v>4230</v>
      </c>
      <c r="Q194" s="38" t="s">
        <v>796</v>
      </c>
      <c r="R194" s="38" t="s">
        <v>596</v>
      </c>
      <c r="S194" s="83" t="s">
        <v>800</v>
      </c>
      <c r="T194" s="83" t="s">
        <v>800</v>
      </c>
      <c r="U194" s="83" t="s">
        <v>286</v>
      </c>
      <c r="V194" s="83" t="s">
        <v>271</v>
      </c>
      <c r="W194" s="83">
        <v>541</v>
      </c>
      <c r="X194" s="38" t="s">
        <v>294</v>
      </c>
      <c r="Y194" s="83">
        <v>353855722</v>
      </c>
      <c r="Z194" s="38" t="s">
        <v>801</v>
      </c>
      <c r="AA194" s="107" t="s">
        <v>1657</v>
      </c>
      <c r="AB194" s="83">
        <v>80000</v>
      </c>
      <c r="AC194" s="107" t="s">
        <v>1258</v>
      </c>
      <c r="AD194" s="83">
        <v>24</v>
      </c>
      <c r="AE194" s="83" t="s">
        <v>1140</v>
      </c>
      <c r="AF194" s="83" t="s">
        <v>1654</v>
      </c>
      <c r="AG194" s="107" t="s">
        <v>1659</v>
      </c>
      <c r="AH194" s="83" t="s">
        <v>1565</v>
      </c>
      <c r="AI194" s="107" t="s">
        <v>1656</v>
      </c>
      <c r="AJ194" s="83">
        <v>4270</v>
      </c>
      <c r="AK194" s="83">
        <v>4270</v>
      </c>
      <c r="AL194" s="107" t="s">
        <v>1660</v>
      </c>
      <c r="AM194" s="83">
        <v>55697.01</v>
      </c>
      <c r="AN194" s="111">
        <v>21172.99</v>
      </c>
      <c r="AO194" s="111">
        <v>76870</v>
      </c>
      <c r="AP194" s="111">
        <v>24302.99</v>
      </c>
      <c r="AQ194" s="111">
        <v>1856.01</v>
      </c>
      <c r="AR194" s="111">
        <v>26159</v>
      </c>
      <c r="AS194" s="111">
        <v>11510.96</v>
      </c>
      <c r="AT194" s="111">
        <v>1289.04</v>
      </c>
      <c r="AU194" s="111">
        <v>12800</v>
      </c>
      <c r="AV194" s="83">
        <v>21</v>
      </c>
      <c r="AW194" s="83">
        <v>63</v>
      </c>
      <c r="AX194" s="83" t="s">
        <v>1535</v>
      </c>
      <c r="AY194" s="107"/>
      <c r="AZ194" s="83"/>
      <c r="BA194" s="83"/>
      <c r="BB194" s="83" t="s">
        <v>1923</v>
      </c>
      <c r="BC194" s="83"/>
      <c r="BD194" s="107"/>
      <c r="BE194" s="83">
        <v>0</v>
      </c>
      <c r="BF194" s="38" t="s">
        <v>800</v>
      </c>
      <c r="BG194" s="83" t="s">
        <v>2104</v>
      </c>
      <c r="BH194" s="113" t="s">
        <v>2254</v>
      </c>
      <c r="BI194" s="38" t="s">
        <v>110</v>
      </c>
      <c r="BJ194" s="84">
        <v>45918</v>
      </c>
      <c r="BK194" s="83"/>
      <c r="BL194" s="38" t="s">
        <v>114</v>
      </c>
      <c r="BM194" s="114" t="s">
        <v>119</v>
      </c>
      <c r="BN194" s="115" t="s">
        <v>200</v>
      </c>
      <c r="BO194" s="83" t="s">
        <v>243</v>
      </c>
      <c r="BP194" s="83"/>
      <c r="BQ194" s="116"/>
      <c r="BR194" s="117"/>
    </row>
    <row r="195" spans="1:70" s="112" customFormat="1" ht="15" customHeight="1" x14ac:dyDescent="0.3">
      <c r="A195" s="83">
        <v>191</v>
      </c>
      <c r="B195" s="38" t="s">
        <v>261</v>
      </c>
      <c r="C195" s="38" t="s">
        <v>262</v>
      </c>
      <c r="D195" s="38" t="s">
        <v>247</v>
      </c>
      <c r="E195" s="38" t="s">
        <v>246</v>
      </c>
      <c r="F195" s="38" t="s">
        <v>246</v>
      </c>
      <c r="G195" s="83" t="s">
        <v>244</v>
      </c>
      <c r="H195" s="38" t="s">
        <v>245</v>
      </c>
      <c r="I195" s="83">
        <v>798</v>
      </c>
      <c r="J195" s="38" t="s">
        <v>352</v>
      </c>
      <c r="K195" s="83">
        <v>798</v>
      </c>
      <c r="L195" s="83" t="s">
        <v>264</v>
      </c>
      <c r="M195" s="38" t="s">
        <v>265</v>
      </c>
      <c r="N195" s="83">
        <v>891</v>
      </c>
      <c r="O195" s="83" t="s">
        <v>617</v>
      </c>
      <c r="P195" s="83">
        <v>1084</v>
      </c>
      <c r="Q195" s="38" t="s">
        <v>802</v>
      </c>
      <c r="R195" s="38" t="s">
        <v>596</v>
      </c>
      <c r="S195" s="83" t="s">
        <v>803</v>
      </c>
      <c r="T195" s="83" t="s">
        <v>803</v>
      </c>
      <c r="U195" s="83" t="s">
        <v>279</v>
      </c>
      <c r="V195" s="83" t="s">
        <v>314</v>
      </c>
      <c r="W195" s="83">
        <v>541</v>
      </c>
      <c r="X195" s="38" t="s">
        <v>294</v>
      </c>
      <c r="Y195" s="83">
        <v>353858381</v>
      </c>
      <c r="Z195" s="38" t="s">
        <v>804</v>
      </c>
      <c r="AA195" s="107" t="s">
        <v>1657</v>
      </c>
      <c r="AB195" s="83">
        <v>63000</v>
      </c>
      <c r="AC195" s="107" t="s">
        <v>1369</v>
      </c>
      <c r="AD195" s="83">
        <v>24</v>
      </c>
      <c r="AE195" s="83" t="s">
        <v>1160</v>
      </c>
      <c r="AF195" s="83" t="s">
        <v>1654</v>
      </c>
      <c r="AG195" s="107" t="s">
        <v>1661</v>
      </c>
      <c r="AH195" s="83" t="s">
        <v>1565</v>
      </c>
      <c r="AI195" s="107" t="s">
        <v>1634</v>
      </c>
      <c r="AJ195" s="83">
        <v>3360</v>
      </c>
      <c r="AK195" s="83">
        <v>3360</v>
      </c>
      <c r="AL195" s="107" t="s">
        <v>1555</v>
      </c>
      <c r="AM195" s="83">
        <v>52949.68</v>
      </c>
      <c r="AN195" s="111">
        <v>17610.32</v>
      </c>
      <c r="AO195" s="111">
        <v>70560</v>
      </c>
      <c r="AP195" s="111">
        <v>10050.32</v>
      </c>
      <c r="AQ195" s="111">
        <v>428.68</v>
      </c>
      <c r="AR195" s="111">
        <v>10479</v>
      </c>
      <c r="AS195" s="111">
        <v>0</v>
      </c>
      <c r="AT195" s="111">
        <v>0</v>
      </c>
      <c r="AU195" s="111">
        <v>0</v>
      </c>
      <c r="AV195" s="83">
        <v>21</v>
      </c>
      <c r="AW195" s="83">
        <v>0</v>
      </c>
      <c r="AX195" s="83" t="s">
        <v>1270</v>
      </c>
      <c r="AY195" s="107"/>
      <c r="AZ195" s="83"/>
      <c r="BA195" s="83"/>
      <c r="BB195" s="83" t="s">
        <v>1923</v>
      </c>
      <c r="BC195" s="83"/>
      <c r="BD195" s="107"/>
      <c r="BE195" s="83">
        <v>0</v>
      </c>
      <c r="BF195" s="38" t="s">
        <v>803</v>
      </c>
      <c r="BG195" s="83" t="s">
        <v>2105</v>
      </c>
      <c r="BH195" s="113" t="s">
        <v>2254</v>
      </c>
      <c r="BI195" s="38" t="s">
        <v>112</v>
      </c>
      <c r="BJ195" s="84">
        <v>45919</v>
      </c>
      <c r="BK195" s="83" t="s">
        <v>125</v>
      </c>
      <c r="BL195" s="38"/>
      <c r="BM195" s="114"/>
      <c r="BN195" s="115" t="s">
        <v>112</v>
      </c>
      <c r="BO195" s="83" t="s">
        <v>243</v>
      </c>
      <c r="BP195" s="83"/>
      <c r="BQ195" s="116" t="s">
        <v>112</v>
      </c>
      <c r="BR195" s="117"/>
    </row>
    <row r="196" spans="1:70" s="112" customFormat="1" ht="15" customHeight="1" x14ac:dyDescent="0.3">
      <c r="A196" s="83">
        <v>192</v>
      </c>
      <c r="B196" s="38" t="s">
        <v>261</v>
      </c>
      <c r="C196" s="38" t="s">
        <v>262</v>
      </c>
      <c r="D196" s="38" t="s">
        <v>247</v>
      </c>
      <c r="E196" s="38" t="s">
        <v>246</v>
      </c>
      <c r="F196" s="38" t="s">
        <v>246</v>
      </c>
      <c r="G196" s="83" t="s">
        <v>244</v>
      </c>
      <c r="H196" s="38" t="s">
        <v>245</v>
      </c>
      <c r="I196" s="83">
        <v>798</v>
      </c>
      <c r="J196" s="38" t="s">
        <v>352</v>
      </c>
      <c r="K196" s="83">
        <v>798</v>
      </c>
      <c r="L196" s="83" t="s">
        <v>264</v>
      </c>
      <c r="M196" s="38" t="s">
        <v>265</v>
      </c>
      <c r="N196" s="83">
        <v>891</v>
      </c>
      <c r="O196" s="83" t="s">
        <v>617</v>
      </c>
      <c r="P196" s="83">
        <v>1084</v>
      </c>
      <c r="Q196" s="38" t="s">
        <v>802</v>
      </c>
      <c r="R196" s="38" t="s">
        <v>596</v>
      </c>
      <c r="S196" s="83" t="s">
        <v>805</v>
      </c>
      <c r="T196" s="83" t="s">
        <v>805</v>
      </c>
      <c r="U196" s="83" t="s">
        <v>279</v>
      </c>
      <c r="V196" s="83" t="s">
        <v>271</v>
      </c>
      <c r="W196" s="83">
        <v>541</v>
      </c>
      <c r="X196" s="38" t="s">
        <v>294</v>
      </c>
      <c r="Y196" s="83">
        <v>353858802</v>
      </c>
      <c r="Z196" s="38" t="s">
        <v>806</v>
      </c>
      <c r="AA196" s="107" t="s">
        <v>1653</v>
      </c>
      <c r="AB196" s="83">
        <v>42000</v>
      </c>
      <c r="AC196" s="107" t="s">
        <v>1369</v>
      </c>
      <c r="AD196" s="83">
        <v>24</v>
      </c>
      <c r="AE196" s="83" t="s">
        <v>303</v>
      </c>
      <c r="AF196" s="83" t="s">
        <v>1654</v>
      </c>
      <c r="AG196" s="107" t="s">
        <v>1655</v>
      </c>
      <c r="AH196" s="83" t="s">
        <v>1565</v>
      </c>
      <c r="AI196" s="107" t="s">
        <v>1634</v>
      </c>
      <c r="AJ196" s="83">
        <v>2240</v>
      </c>
      <c r="AK196" s="83">
        <v>2240</v>
      </c>
      <c r="AL196" s="107" t="s">
        <v>1662</v>
      </c>
      <c r="AM196" s="83">
        <v>33288.230000000003</v>
      </c>
      <c r="AN196" s="111">
        <v>11511.77</v>
      </c>
      <c r="AO196" s="111">
        <v>44800</v>
      </c>
      <c r="AP196" s="111">
        <v>8711.77</v>
      </c>
      <c r="AQ196" s="111">
        <v>468.23</v>
      </c>
      <c r="AR196" s="111">
        <v>9180</v>
      </c>
      <c r="AS196" s="111">
        <v>2055.02</v>
      </c>
      <c r="AT196" s="111">
        <v>184.98</v>
      </c>
      <c r="AU196" s="111">
        <v>2240</v>
      </c>
      <c r="AV196" s="83">
        <v>21</v>
      </c>
      <c r="AW196" s="83">
        <v>6</v>
      </c>
      <c r="AX196" s="83" t="s">
        <v>1546</v>
      </c>
      <c r="AY196" s="107"/>
      <c r="AZ196" s="83"/>
      <c r="BA196" s="83"/>
      <c r="BB196" s="83" t="s">
        <v>1923</v>
      </c>
      <c r="BC196" s="83"/>
      <c r="BD196" s="107"/>
      <c r="BE196" s="83">
        <v>0</v>
      </c>
      <c r="BF196" s="38" t="s">
        <v>805</v>
      </c>
      <c r="BG196" s="83" t="s">
        <v>2106</v>
      </c>
      <c r="BH196" s="113" t="s">
        <v>2254</v>
      </c>
      <c r="BI196" s="38" t="s">
        <v>110</v>
      </c>
      <c r="BJ196" s="84">
        <v>45918</v>
      </c>
      <c r="BK196" s="83"/>
      <c r="BL196" s="38" t="s">
        <v>114</v>
      </c>
      <c r="BM196" s="114" t="s">
        <v>119</v>
      </c>
      <c r="BN196" s="115" t="s">
        <v>199</v>
      </c>
      <c r="BO196" s="83" t="s">
        <v>242</v>
      </c>
      <c r="BP196" s="83"/>
      <c r="BQ196" s="116"/>
      <c r="BR196" s="117"/>
    </row>
    <row r="197" spans="1:70" s="112" customFormat="1" ht="15" customHeight="1" x14ac:dyDescent="0.3">
      <c r="A197" s="83">
        <v>193</v>
      </c>
      <c r="B197" s="38" t="s">
        <v>261</v>
      </c>
      <c r="C197" s="38" t="s">
        <v>262</v>
      </c>
      <c r="D197" s="38" t="s">
        <v>247</v>
      </c>
      <c r="E197" s="38" t="s">
        <v>246</v>
      </c>
      <c r="F197" s="38" t="s">
        <v>246</v>
      </c>
      <c r="G197" s="83" t="s">
        <v>244</v>
      </c>
      <c r="H197" s="38" t="s">
        <v>245</v>
      </c>
      <c r="I197" s="83">
        <v>1155</v>
      </c>
      <c r="J197" s="38" t="s">
        <v>347</v>
      </c>
      <c r="K197" s="83">
        <v>1155</v>
      </c>
      <c r="L197" s="83" t="s">
        <v>264</v>
      </c>
      <c r="M197" s="38" t="s">
        <v>265</v>
      </c>
      <c r="N197" s="83">
        <v>3950</v>
      </c>
      <c r="O197" s="83" t="s">
        <v>423</v>
      </c>
      <c r="P197" s="83">
        <v>4653</v>
      </c>
      <c r="Q197" s="38" t="s">
        <v>424</v>
      </c>
      <c r="R197" s="38" t="s">
        <v>596</v>
      </c>
      <c r="S197" s="83" t="s">
        <v>807</v>
      </c>
      <c r="T197" s="83" t="s">
        <v>807</v>
      </c>
      <c r="U197" s="83" t="s">
        <v>270</v>
      </c>
      <c r="V197" s="83" t="s">
        <v>271</v>
      </c>
      <c r="W197" s="83">
        <v>541</v>
      </c>
      <c r="X197" s="38" t="s">
        <v>688</v>
      </c>
      <c r="Y197" s="83">
        <v>353892762</v>
      </c>
      <c r="Z197" s="38" t="s">
        <v>808</v>
      </c>
      <c r="AA197" s="107" t="s">
        <v>1653</v>
      </c>
      <c r="AB197" s="83">
        <v>50000</v>
      </c>
      <c r="AC197" s="107" t="s">
        <v>1168</v>
      </c>
      <c r="AD197" s="83">
        <v>24</v>
      </c>
      <c r="AE197" s="83" t="s">
        <v>1206</v>
      </c>
      <c r="AF197" s="83" t="s">
        <v>1249</v>
      </c>
      <c r="AG197" s="107" t="s">
        <v>1663</v>
      </c>
      <c r="AH197" s="83" t="s">
        <v>1135</v>
      </c>
      <c r="AI197" s="107" t="s">
        <v>1642</v>
      </c>
      <c r="AJ197" s="83">
        <v>2670</v>
      </c>
      <c r="AK197" s="83">
        <v>2670</v>
      </c>
      <c r="AL197" s="107" t="s">
        <v>1578</v>
      </c>
      <c r="AM197" s="83">
        <v>41887.300000000003</v>
      </c>
      <c r="AN197" s="111">
        <v>14012.7</v>
      </c>
      <c r="AO197" s="111">
        <v>55900</v>
      </c>
      <c r="AP197" s="111">
        <v>8112.7</v>
      </c>
      <c r="AQ197" s="111">
        <v>338.3</v>
      </c>
      <c r="AR197" s="111">
        <v>8451</v>
      </c>
      <c r="AS197" s="111">
        <v>170</v>
      </c>
      <c r="AT197" s="111">
        <v>0</v>
      </c>
      <c r="AU197" s="111">
        <v>170</v>
      </c>
      <c r="AV197" s="83">
        <v>21</v>
      </c>
      <c r="AW197" s="83">
        <v>4</v>
      </c>
      <c r="AX197" s="83" t="s">
        <v>1546</v>
      </c>
      <c r="AY197" s="107"/>
      <c r="AZ197" s="83"/>
      <c r="BA197" s="83"/>
      <c r="BB197" s="83" t="s">
        <v>1923</v>
      </c>
      <c r="BC197" s="83"/>
      <c r="BD197" s="107"/>
      <c r="BE197" s="83">
        <v>0</v>
      </c>
      <c r="BF197" s="38" t="s">
        <v>807</v>
      </c>
      <c r="BG197" s="83" t="s">
        <v>2107</v>
      </c>
      <c r="BH197" s="113" t="s">
        <v>2254</v>
      </c>
      <c r="BI197" s="38" t="s">
        <v>110</v>
      </c>
      <c r="BJ197" s="84">
        <v>45918</v>
      </c>
      <c r="BK197" s="83"/>
      <c r="BL197" s="38" t="s">
        <v>114</v>
      </c>
      <c r="BM197" s="114" t="s">
        <v>119</v>
      </c>
      <c r="BN197" s="115" t="s">
        <v>199</v>
      </c>
      <c r="BO197" s="83" t="s">
        <v>242</v>
      </c>
      <c r="BP197" s="83"/>
      <c r="BQ197" s="116"/>
      <c r="BR197" s="117"/>
    </row>
    <row r="198" spans="1:70" s="112" customFormat="1" ht="15" customHeight="1" x14ac:dyDescent="0.3">
      <c r="A198" s="83">
        <v>194</v>
      </c>
      <c r="B198" s="38" t="s">
        <v>261</v>
      </c>
      <c r="C198" s="38" t="s">
        <v>262</v>
      </c>
      <c r="D198" s="38" t="s">
        <v>247</v>
      </c>
      <c r="E198" s="38" t="s">
        <v>246</v>
      </c>
      <c r="F198" s="38" t="s">
        <v>246</v>
      </c>
      <c r="G198" s="83" t="s">
        <v>244</v>
      </c>
      <c r="H198" s="38" t="s">
        <v>245</v>
      </c>
      <c r="I198" s="83">
        <v>756</v>
      </c>
      <c r="J198" s="38" t="s">
        <v>336</v>
      </c>
      <c r="K198" s="83">
        <v>756</v>
      </c>
      <c r="L198" s="83" t="s">
        <v>264</v>
      </c>
      <c r="M198" s="38" t="s">
        <v>265</v>
      </c>
      <c r="N198" s="83">
        <v>1756</v>
      </c>
      <c r="O198" s="83" t="s">
        <v>337</v>
      </c>
      <c r="P198" s="83">
        <v>2039</v>
      </c>
      <c r="Q198" s="38" t="s">
        <v>338</v>
      </c>
      <c r="R198" s="38" t="s">
        <v>596</v>
      </c>
      <c r="S198" s="83" t="s">
        <v>809</v>
      </c>
      <c r="T198" s="83" t="s">
        <v>809</v>
      </c>
      <c r="U198" s="83" t="s">
        <v>279</v>
      </c>
      <c r="V198" s="83" t="s">
        <v>271</v>
      </c>
      <c r="W198" s="83">
        <v>541</v>
      </c>
      <c r="X198" s="38" t="s">
        <v>688</v>
      </c>
      <c r="Y198" s="83">
        <v>353911282</v>
      </c>
      <c r="Z198" s="38" t="s">
        <v>295</v>
      </c>
      <c r="AA198" s="107" t="s">
        <v>1617</v>
      </c>
      <c r="AB198" s="83">
        <v>42000</v>
      </c>
      <c r="AC198" s="107" t="s">
        <v>1139</v>
      </c>
      <c r="AD198" s="83">
        <v>24</v>
      </c>
      <c r="AE198" s="83" t="s">
        <v>303</v>
      </c>
      <c r="AF198" s="83" t="s">
        <v>1664</v>
      </c>
      <c r="AG198" s="107" t="s">
        <v>1665</v>
      </c>
      <c r="AH198" s="83" t="s">
        <v>1565</v>
      </c>
      <c r="AI198" s="107" t="s">
        <v>1647</v>
      </c>
      <c r="AJ198" s="83">
        <v>2240</v>
      </c>
      <c r="AK198" s="83">
        <v>2240</v>
      </c>
      <c r="AL198" s="107" t="s">
        <v>1666</v>
      </c>
      <c r="AM198" s="83">
        <v>33008.94</v>
      </c>
      <c r="AN198" s="111">
        <v>11791.06</v>
      </c>
      <c r="AO198" s="111">
        <v>44800</v>
      </c>
      <c r="AP198" s="111">
        <v>8991.06</v>
      </c>
      <c r="AQ198" s="111">
        <v>518.94000000000005</v>
      </c>
      <c r="AR198" s="111">
        <v>9510</v>
      </c>
      <c r="AS198" s="111">
        <v>0</v>
      </c>
      <c r="AT198" s="111">
        <v>0</v>
      </c>
      <c r="AU198" s="111">
        <v>0</v>
      </c>
      <c r="AV198" s="83">
        <v>20</v>
      </c>
      <c r="AW198" s="83">
        <v>0</v>
      </c>
      <c r="AX198" s="83" t="s">
        <v>1270</v>
      </c>
      <c r="AY198" s="107"/>
      <c r="AZ198" s="83"/>
      <c r="BA198" s="83"/>
      <c r="BB198" s="83" t="s">
        <v>1923</v>
      </c>
      <c r="BC198" s="83"/>
      <c r="BD198" s="107"/>
      <c r="BE198" s="83">
        <v>0</v>
      </c>
      <c r="BF198" s="38" t="s">
        <v>809</v>
      </c>
      <c r="BG198" s="83" t="s">
        <v>2108</v>
      </c>
      <c r="BH198" s="113" t="s">
        <v>2254</v>
      </c>
      <c r="BI198" s="38" t="s">
        <v>112</v>
      </c>
      <c r="BJ198" s="84">
        <v>45919</v>
      </c>
      <c r="BK198" s="83" t="s">
        <v>125</v>
      </c>
      <c r="BL198" s="38"/>
      <c r="BM198" s="114"/>
      <c r="BN198" s="115" t="s">
        <v>112</v>
      </c>
      <c r="BO198" s="83" t="s">
        <v>243</v>
      </c>
      <c r="BP198" s="83"/>
      <c r="BQ198" s="116" t="s">
        <v>112</v>
      </c>
      <c r="BR198" s="117"/>
    </row>
    <row r="199" spans="1:70" s="112" customFormat="1" ht="15" customHeight="1" x14ac:dyDescent="0.3">
      <c r="A199" s="83">
        <v>195</v>
      </c>
      <c r="B199" s="38" t="s">
        <v>261</v>
      </c>
      <c r="C199" s="38" t="s">
        <v>262</v>
      </c>
      <c r="D199" s="38" t="s">
        <v>247</v>
      </c>
      <c r="E199" s="38" t="s">
        <v>246</v>
      </c>
      <c r="F199" s="38" t="s">
        <v>246</v>
      </c>
      <c r="G199" s="83" t="s">
        <v>244</v>
      </c>
      <c r="H199" s="38" t="s">
        <v>245</v>
      </c>
      <c r="I199" s="83">
        <v>2875</v>
      </c>
      <c r="J199" s="38" t="s">
        <v>517</v>
      </c>
      <c r="K199" s="83">
        <v>2875</v>
      </c>
      <c r="L199" s="83" t="s">
        <v>264</v>
      </c>
      <c r="M199" s="38" t="s">
        <v>265</v>
      </c>
      <c r="N199" s="83">
        <v>8313</v>
      </c>
      <c r="O199" s="83" t="s">
        <v>518</v>
      </c>
      <c r="P199" s="83">
        <v>10169</v>
      </c>
      <c r="Q199" s="38" t="s">
        <v>519</v>
      </c>
      <c r="R199" s="38" t="s">
        <v>596</v>
      </c>
      <c r="S199" s="83" t="s">
        <v>810</v>
      </c>
      <c r="T199" s="83" t="s">
        <v>810</v>
      </c>
      <c r="U199" s="83" t="s">
        <v>279</v>
      </c>
      <c r="V199" s="83" t="s">
        <v>271</v>
      </c>
      <c r="W199" s="83">
        <v>541</v>
      </c>
      <c r="X199" s="38" t="s">
        <v>688</v>
      </c>
      <c r="Y199" s="83">
        <v>353948068</v>
      </c>
      <c r="Z199" s="38" t="s">
        <v>811</v>
      </c>
      <c r="AA199" s="107" t="s">
        <v>1667</v>
      </c>
      <c r="AB199" s="83">
        <v>80000</v>
      </c>
      <c r="AC199" s="107" t="s">
        <v>1139</v>
      </c>
      <c r="AD199" s="83">
        <v>24</v>
      </c>
      <c r="AE199" s="83" t="s">
        <v>1206</v>
      </c>
      <c r="AF199" s="83" t="s">
        <v>1668</v>
      </c>
      <c r="AG199" s="107" t="s">
        <v>1414</v>
      </c>
      <c r="AH199" s="83" t="s">
        <v>1148</v>
      </c>
      <c r="AI199" s="107" t="s">
        <v>1647</v>
      </c>
      <c r="AJ199" s="83">
        <v>4270</v>
      </c>
      <c r="AK199" s="83">
        <v>4270</v>
      </c>
      <c r="AL199" s="107" t="s">
        <v>1643</v>
      </c>
      <c r="AM199" s="83">
        <v>63117.4</v>
      </c>
      <c r="AN199" s="111">
        <v>22282.6</v>
      </c>
      <c r="AO199" s="111">
        <v>85400</v>
      </c>
      <c r="AP199" s="111">
        <v>16882.599999999999</v>
      </c>
      <c r="AQ199" s="111">
        <v>965.4</v>
      </c>
      <c r="AR199" s="111">
        <v>17848</v>
      </c>
      <c r="AS199" s="111">
        <v>0</v>
      </c>
      <c r="AT199" s="111">
        <v>0</v>
      </c>
      <c r="AU199" s="111">
        <v>0</v>
      </c>
      <c r="AV199" s="83">
        <v>20</v>
      </c>
      <c r="AW199" s="83">
        <v>0</v>
      </c>
      <c r="AX199" s="83" t="s">
        <v>1270</v>
      </c>
      <c r="AY199" s="107"/>
      <c r="AZ199" s="83"/>
      <c r="BA199" s="83"/>
      <c r="BB199" s="83" t="s">
        <v>1923</v>
      </c>
      <c r="BC199" s="83"/>
      <c r="BD199" s="107"/>
      <c r="BE199" s="83">
        <v>0</v>
      </c>
      <c r="BF199" s="38" t="s">
        <v>810</v>
      </c>
      <c r="BG199" s="83" t="s">
        <v>2109</v>
      </c>
      <c r="BH199" s="113" t="s">
        <v>2254</v>
      </c>
      <c r="BI199" s="38" t="s">
        <v>112</v>
      </c>
      <c r="BJ199" s="84">
        <v>45919</v>
      </c>
      <c r="BK199" s="83" t="s">
        <v>125</v>
      </c>
      <c r="BL199" s="38"/>
      <c r="BM199" s="114"/>
      <c r="BN199" s="115" t="s">
        <v>112</v>
      </c>
      <c r="BO199" s="83" t="s">
        <v>243</v>
      </c>
      <c r="BP199" s="83"/>
      <c r="BQ199" s="116" t="s">
        <v>112</v>
      </c>
      <c r="BR199" s="117"/>
    </row>
    <row r="200" spans="1:70" s="112" customFormat="1" ht="15" customHeight="1" x14ac:dyDescent="0.3">
      <c r="A200" s="83">
        <v>196</v>
      </c>
      <c r="B200" s="38" t="s">
        <v>261</v>
      </c>
      <c r="C200" s="38" t="s">
        <v>262</v>
      </c>
      <c r="D200" s="38" t="s">
        <v>247</v>
      </c>
      <c r="E200" s="38" t="s">
        <v>246</v>
      </c>
      <c r="F200" s="38" t="s">
        <v>246</v>
      </c>
      <c r="G200" s="83" t="s">
        <v>244</v>
      </c>
      <c r="H200" s="38" t="s">
        <v>245</v>
      </c>
      <c r="I200" s="83">
        <v>2875</v>
      </c>
      <c r="J200" s="38" t="s">
        <v>517</v>
      </c>
      <c r="K200" s="83">
        <v>2875</v>
      </c>
      <c r="L200" s="83" t="s">
        <v>264</v>
      </c>
      <c r="M200" s="38" t="s">
        <v>265</v>
      </c>
      <c r="N200" s="83">
        <v>8313</v>
      </c>
      <c r="O200" s="83" t="s">
        <v>518</v>
      </c>
      <c r="P200" s="83">
        <v>10169</v>
      </c>
      <c r="Q200" s="38" t="s">
        <v>519</v>
      </c>
      <c r="R200" s="38" t="s">
        <v>596</v>
      </c>
      <c r="S200" s="83" t="s">
        <v>812</v>
      </c>
      <c r="T200" s="83" t="s">
        <v>812</v>
      </c>
      <c r="U200" s="83" t="s">
        <v>626</v>
      </c>
      <c r="V200" s="83" t="s">
        <v>271</v>
      </c>
      <c r="W200" s="83">
        <v>541</v>
      </c>
      <c r="X200" s="38" t="s">
        <v>688</v>
      </c>
      <c r="Y200" s="83">
        <v>353948674</v>
      </c>
      <c r="Z200" s="38" t="s">
        <v>813</v>
      </c>
      <c r="AA200" s="107" t="s">
        <v>1667</v>
      </c>
      <c r="AB200" s="83">
        <v>42000</v>
      </c>
      <c r="AC200" s="107" t="s">
        <v>1139</v>
      </c>
      <c r="AD200" s="83">
        <v>24</v>
      </c>
      <c r="AE200" s="83" t="s">
        <v>303</v>
      </c>
      <c r="AF200" s="83" t="s">
        <v>1664</v>
      </c>
      <c r="AG200" s="107" t="s">
        <v>1669</v>
      </c>
      <c r="AH200" s="83" t="s">
        <v>1565</v>
      </c>
      <c r="AI200" s="107" t="s">
        <v>1647</v>
      </c>
      <c r="AJ200" s="83">
        <v>2240</v>
      </c>
      <c r="AK200" s="83">
        <v>2240</v>
      </c>
      <c r="AL200" s="107" t="s">
        <v>1643</v>
      </c>
      <c r="AM200" s="83">
        <v>33093.79</v>
      </c>
      <c r="AN200" s="111">
        <v>11706.21</v>
      </c>
      <c r="AO200" s="111">
        <v>44800</v>
      </c>
      <c r="AP200" s="111">
        <v>8906.2099999999991</v>
      </c>
      <c r="AQ200" s="111">
        <v>510.79</v>
      </c>
      <c r="AR200" s="111">
        <v>9417</v>
      </c>
      <c r="AS200" s="111">
        <v>0</v>
      </c>
      <c r="AT200" s="111">
        <v>0</v>
      </c>
      <c r="AU200" s="111">
        <v>0</v>
      </c>
      <c r="AV200" s="83">
        <v>20</v>
      </c>
      <c r="AW200" s="83">
        <v>0</v>
      </c>
      <c r="AX200" s="83" t="s">
        <v>1270</v>
      </c>
      <c r="AY200" s="107"/>
      <c r="AZ200" s="83"/>
      <c r="BA200" s="83"/>
      <c r="BB200" s="83" t="s">
        <v>1923</v>
      </c>
      <c r="BC200" s="83"/>
      <c r="BD200" s="107"/>
      <c r="BE200" s="83">
        <v>0</v>
      </c>
      <c r="BF200" s="38" t="s">
        <v>812</v>
      </c>
      <c r="BG200" s="83" t="s">
        <v>2110</v>
      </c>
      <c r="BH200" s="113" t="s">
        <v>2254</v>
      </c>
      <c r="BI200" s="38" t="s">
        <v>112</v>
      </c>
      <c r="BJ200" s="84">
        <v>45919</v>
      </c>
      <c r="BK200" s="83" t="s">
        <v>125</v>
      </c>
      <c r="BL200" s="38"/>
      <c r="BM200" s="114"/>
      <c r="BN200" s="115" t="s">
        <v>112</v>
      </c>
      <c r="BO200" s="83" t="s">
        <v>243</v>
      </c>
      <c r="BP200" s="83"/>
      <c r="BQ200" s="116" t="s">
        <v>112</v>
      </c>
      <c r="BR200" s="117"/>
    </row>
    <row r="201" spans="1:70" s="112" customFormat="1" ht="15" customHeight="1" x14ac:dyDescent="0.3">
      <c r="A201" s="83">
        <v>197</v>
      </c>
      <c r="B201" s="38" t="s">
        <v>261</v>
      </c>
      <c r="C201" s="38" t="s">
        <v>262</v>
      </c>
      <c r="D201" s="38" t="s">
        <v>247</v>
      </c>
      <c r="E201" s="38" t="s">
        <v>246</v>
      </c>
      <c r="F201" s="38" t="s">
        <v>246</v>
      </c>
      <c r="G201" s="83" t="s">
        <v>244</v>
      </c>
      <c r="H201" s="38" t="s">
        <v>245</v>
      </c>
      <c r="I201" s="83">
        <v>1157</v>
      </c>
      <c r="J201" s="38" t="s">
        <v>396</v>
      </c>
      <c r="K201" s="83">
        <v>1157</v>
      </c>
      <c r="L201" s="83" t="s">
        <v>264</v>
      </c>
      <c r="M201" s="38" t="s">
        <v>265</v>
      </c>
      <c r="N201" s="83">
        <v>7829</v>
      </c>
      <c r="O201" s="83" t="s">
        <v>497</v>
      </c>
      <c r="P201" s="83">
        <v>9532</v>
      </c>
      <c r="Q201" s="38" t="s">
        <v>498</v>
      </c>
      <c r="R201" s="38" t="s">
        <v>596</v>
      </c>
      <c r="S201" s="83" t="s">
        <v>814</v>
      </c>
      <c r="T201" s="83" t="s">
        <v>814</v>
      </c>
      <c r="U201" s="83" t="s">
        <v>286</v>
      </c>
      <c r="V201" s="83" t="s">
        <v>271</v>
      </c>
      <c r="W201" s="83">
        <v>541</v>
      </c>
      <c r="X201" s="38" t="s">
        <v>688</v>
      </c>
      <c r="Y201" s="83">
        <v>353986845</v>
      </c>
      <c r="Z201" s="38" t="s">
        <v>815</v>
      </c>
      <c r="AA201" s="107" t="s">
        <v>1667</v>
      </c>
      <c r="AB201" s="83">
        <v>62000</v>
      </c>
      <c r="AC201" s="107" t="s">
        <v>1132</v>
      </c>
      <c r="AD201" s="83">
        <v>24</v>
      </c>
      <c r="AE201" s="83" t="s">
        <v>749</v>
      </c>
      <c r="AF201" s="83" t="s">
        <v>1664</v>
      </c>
      <c r="AG201" s="107" t="s">
        <v>1302</v>
      </c>
      <c r="AH201" s="83" t="s">
        <v>1565</v>
      </c>
      <c r="AI201" s="107" t="s">
        <v>1648</v>
      </c>
      <c r="AJ201" s="83">
        <v>3310</v>
      </c>
      <c r="AK201" s="83">
        <v>3310</v>
      </c>
      <c r="AL201" s="107" t="s">
        <v>1670</v>
      </c>
      <c r="AM201" s="83">
        <v>35013.5</v>
      </c>
      <c r="AN201" s="111">
        <v>14636.5</v>
      </c>
      <c r="AO201" s="111">
        <v>49650</v>
      </c>
      <c r="AP201" s="111">
        <v>26986.5</v>
      </c>
      <c r="AQ201" s="111">
        <v>2886.5</v>
      </c>
      <c r="AR201" s="111">
        <v>29873</v>
      </c>
      <c r="AS201" s="111">
        <v>14310.52</v>
      </c>
      <c r="AT201" s="111">
        <v>2239.48</v>
      </c>
      <c r="AU201" s="111">
        <v>16550</v>
      </c>
      <c r="AV201" s="83">
        <v>20</v>
      </c>
      <c r="AW201" s="83">
        <v>152</v>
      </c>
      <c r="AX201" s="83" t="s">
        <v>1493</v>
      </c>
      <c r="AY201" s="107"/>
      <c r="AZ201" s="83"/>
      <c r="BA201" s="83"/>
      <c r="BB201" s="83" t="s">
        <v>1923</v>
      </c>
      <c r="BC201" s="83"/>
      <c r="BD201" s="107"/>
      <c r="BE201" s="83">
        <v>0</v>
      </c>
      <c r="BF201" s="38" t="s">
        <v>814</v>
      </c>
      <c r="BG201" s="83" t="s">
        <v>2111</v>
      </c>
      <c r="BH201" s="113" t="s">
        <v>2254</v>
      </c>
      <c r="BI201" s="38" t="s">
        <v>112</v>
      </c>
      <c r="BJ201" s="84">
        <v>45919</v>
      </c>
      <c r="BK201" s="83" t="s">
        <v>128</v>
      </c>
      <c r="BL201" s="38"/>
      <c r="BM201" s="114"/>
      <c r="BN201" s="115" t="s">
        <v>112</v>
      </c>
      <c r="BO201" s="83" t="s">
        <v>243</v>
      </c>
      <c r="BP201" s="83"/>
      <c r="BQ201" s="116" t="s">
        <v>112</v>
      </c>
      <c r="BR201" s="117"/>
    </row>
    <row r="202" spans="1:70" s="112" customFormat="1" ht="15" customHeight="1" x14ac:dyDescent="0.3">
      <c r="A202" s="83">
        <v>198</v>
      </c>
      <c r="B202" s="38" t="s">
        <v>261</v>
      </c>
      <c r="C202" s="38" t="s">
        <v>262</v>
      </c>
      <c r="D202" s="38" t="s">
        <v>247</v>
      </c>
      <c r="E202" s="38" t="s">
        <v>246</v>
      </c>
      <c r="F202" s="38" t="s">
        <v>246</v>
      </c>
      <c r="G202" s="83" t="s">
        <v>244</v>
      </c>
      <c r="H202" s="38" t="s">
        <v>245</v>
      </c>
      <c r="I202" s="83">
        <v>1157</v>
      </c>
      <c r="J202" s="38" t="s">
        <v>396</v>
      </c>
      <c r="K202" s="83">
        <v>1157</v>
      </c>
      <c r="L202" s="83" t="s">
        <v>264</v>
      </c>
      <c r="M202" s="38" t="s">
        <v>265</v>
      </c>
      <c r="N202" s="83">
        <v>7829</v>
      </c>
      <c r="O202" s="83" t="s">
        <v>497</v>
      </c>
      <c r="P202" s="83">
        <v>9532</v>
      </c>
      <c r="Q202" s="38" t="s">
        <v>498</v>
      </c>
      <c r="R202" s="38" t="s">
        <v>596</v>
      </c>
      <c r="S202" s="83" t="s">
        <v>816</v>
      </c>
      <c r="T202" s="83" t="s">
        <v>816</v>
      </c>
      <c r="U202" s="83" t="s">
        <v>286</v>
      </c>
      <c r="V202" s="83" t="s">
        <v>271</v>
      </c>
      <c r="W202" s="83">
        <v>541</v>
      </c>
      <c r="X202" s="38" t="s">
        <v>688</v>
      </c>
      <c r="Y202" s="83">
        <v>353987132</v>
      </c>
      <c r="Z202" s="38" t="s">
        <v>817</v>
      </c>
      <c r="AA202" s="107" t="s">
        <v>1667</v>
      </c>
      <c r="AB202" s="83">
        <v>52000</v>
      </c>
      <c r="AC202" s="107" t="s">
        <v>1132</v>
      </c>
      <c r="AD202" s="83">
        <v>24</v>
      </c>
      <c r="AE202" s="83" t="s">
        <v>546</v>
      </c>
      <c r="AF202" s="83" t="s">
        <v>1664</v>
      </c>
      <c r="AG202" s="107" t="s">
        <v>1298</v>
      </c>
      <c r="AH202" s="83" t="s">
        <v>1565</v>
      </c>
      <c r="AI202" s="107" t="s">
        <v>1648</v>
      </c>
      <c r="AJ202" s="83">
        <v>2780</v>
      </c>
      <c r="AK202" s="83">
        <v>2780</v>
      </c>
      <c r="AL202" s="107" t="s">
        <v>1584</v>
      </c>
      <c r="AM202" s="83">
        <v>41463.480000000003</v>
      </c>
      <c r="AN202" s="111">
        <v>14136.52</v>
      </c>
      <c r="AO202" s="111">
        <v>55600</v>
      </c>
      <c r="AP202" s="111">
        <v>10536.52</v>
      </c>
      <c r="AQ202" s="111">
        <v>534.48</v>
      </c>
      <c r="AR202" s="111">
        <v>11071</v>
      </c>
      <c r="AS202" s="111">
        <v>0</v>
      </c>
      <c r="AT202" s="111">
        <v>0</v>
      </c>
      <c r="AU202" s="111">
        <v>0</v>
      </c>
      <c r="AV202" s="83">
        <v>20</v>
      </c>
      <c r="AW202" s="83">
        <v>0</v>
      </c>
      <c r="AX202" s="83" t="s">
        <v>1270</v>
      </c>
      <c r="AY202" s="107"/>
      <c r="AZ202" s="83"/>
      <c r="BA202" s="83"/>
      <c r="BB202" s="83" t="s">
        <v>1923</v>
      </c>
      <c r="BC202" s="83"/>
      <c r="BD202" s="107"/>
      <c r="BE202" s="83">
        <v>0</v>
      </c>
      <c r="BF202" s="38" t="s">
        <v>816</v>
      </c>
      <c r="BG202" s="83" t="s">
        <v>2112</v>
      </c>
      <c r="BH202" s="113" t="s">
        <v>2254</v>
      </c>
      <c r="BI202" s="38" t="s">
        <v>112</v>
      </c>
      <c r="BJ202" s="84">
        <v>45919</v>
      </c>
      <c r="BK202" s="83" t="s">
        <v>125</v>
      </c>
      <c r="BL202" s="38"/>
      <c r="BM202" s="114"/>
      <c r="BN202" s="115" t="s">
        <v>112</v>
      </c>
      <c r="BO202" s="83" t="s">
        <v>243</v>
      </c>
      <c r="BP202" s="83"/>
      <c r="BQ202" s="116" t="s">
        <v>112</v>
      </c>
      <c r="BR202" s="117"/>
    </row>
    <row r="203" spans="1:70" s="112" customFormat="1" ht="15" customHeight="1" x14ac:dyDescent="0.3">
      <c r="A203" s="83">
        <v>199</v>
      </c>
      <c r="B203" s="38" t="s">
        <v>261</v>
      </c>
      <c r="C203" s="38" t="s">
        <v>262</v>
      </c>
      <c r="D203" s="38" t="s">
        <v>247</v>
      </c>
      <c r="E203" s="38" t="s">
        <v>246</v>
      </c>
      <c r="F203" s="38" t="s">
        <v>246</v>
      </c>
      <c r="G203" s="83" t="s">
        <v>244</v>
      </c>
      <c r="H203" s="38" t="s">
        <v>245</v>
      </c>
      <c r="I203" s="83">
        <v>1020</v>
      </c>
      <c r="J203" s="38" t="s">
        <v>317</v>
      </c>
      <c r="K203" s="83">
        <v>1020</v>
      </c>
      <c r="L203" s="83" t="s">
        <v>264</v>
      </c>
      <c r="M203" s="38" t="s">
        <v>265</v>
      </c>
      <c r="N203" s="83">
        <v>8933</v>
      </c>
      <c r="O203" s="83" t="s">
        <v>818</v>
      </c>
      <c r="P203" s="83">
        <v>11049</v>
      </c>
      <c r="Q203" s="38" t="s">
        <v>819</v>
      </c>
      <c r="R203" s="38" t="s">
        <v>596</v>
      </c>
      <c r="S203" s="83" t="s">
        <v>820</v>
      </c>
      <c r="T203" s="83" t="s">
        <v>820</v>
      </c>
      <c r="U203" s="83" t="s">
        <v>279</v>
      </c>
      <c r="V203" s="83" t="s">
        <v>271</v>
      </c>
      <c r="W203" s="83">
        <v>541</v>
      </c>
      <c r="X203" s="38" t="s">
        <v>688</v>
      </c>
      <c r="Y203" s="83">
        <v>354015545</v>
      </c>
      <c r="Z203" s="38" t="s">
        <v>821</v>
      </c>
      <c r="AA203" s="107" t="s">
        <v>1667</v>
      </c>
      <c r="AB203" s="83">
        <v>42000</v>
      </c>
      <c r="AC203" s="107" t="s">
        <v>1139</v>
      </c>
      <c r="AD203" s="83">
        <v>24</v>
      </c>
      <c r="AE203" s="83" t="s">
        <v>303</v>
      </c>
      <c r="AF203" s="83" t="s">
        <v>1664</v>
      </c>
      <c r="AG203" s="107" t="s">
        <v>1669</v>
      </c>
      <c r="AH203" s="83" t="s">
        <v>1565</v>
      </c>
      <c r="AI203" s="107" t="s">
        <v>1647</v>
      </c>
      <c r="AJ203" s="83">
        <v>2240</v>
      </c>
      <c r="AK203" s="83">
        <v>2240</v>
      </c>
      <c r="AL203" s="107" t="s">
        <v>1643</v>
      </c>
      <c r="AM203" s="83">
        <v>33093.79</v>
      </c>
      <c r="AN203" s="111">
        <v>11706.21</v>
      </c>
      <c r="AO203" s="111">
        <v>44800</v>
      </c>
      <c r="AP203" s="111">
        <v>8906.2099999999991</v>
      </c>
      <c r="AQ203" s="111">
        <v>510.79</v>
      </c>
      <c r="AR203" s="111">
        <v>9417</v>
      </c>
      <c r="AS203" s="111">
        <v>0</v>
      </c>
      <c r="AT203" s="111">
        <v>0</v>
      </c>
      <c r="AU203" s="111">
        <v>0</v>
      </c>
      <c r="AV203" s="83">
        <v>20</v>
      </c>
      <c r="AW203" s="83">
        <v>0</v>
      </c>
      <c r="AX203" s="83" t="s">
        <v>1270</v>
      </c>
      <c r="AY203" s="107"/>
      <c r="AZ203" s="83"/>
      <c r="BA203" s="83"/>
      <c r="BB203" s="83" t="s">
        <v>1923</v>
      </c>
      <c r="BC203" s="83"/>
      <c r="BD203" s="107"/>
      <c r="BE203" s="83">
        <v>0</v>
      </c>
      <c r="BF203" s="38" t="s">
        <v>820</v>
      </c>
      <c r="BG203" s="83" t="s">
        <v>2113</v>
      </c>
      <c r="BH203" s="113" t="s">
        <v>2254</v>
      </c>
      <c r="BI203" s="38" t="s">
        <v>112</v>
      </c>
      <c r="BJ203" s="84">
        <v>45919</v>
      </c>
      <c r="BK203" s="83" t="s">
        <v>125</v>
      </c>
      <c r="BL203" s="38"/>
      <c r="BM203" s="114"/>
      <c r="BN203" s="115" t="s">
        <v>112</v>
      </c>
      <c r="BO203" s="83" t="s">
        <v>243</v>
      </c>
      <c r="BP203" s="83"/>
      <c r="BQ203" s="116" t="s">
        <v>112</v>
      </c>
      <c r="BR203" s="117"/>
    </row>
    <row r="204" spans="1:70" s="112" customFormat="1" ht="15" customHeight="1" x14ac:dyDescent="0.3">
      <c r="A204" s="83">
        <v>200</v>
      </c>
      <c r="B204" s="38" t="s">
        <v>261</v>
      </c>
      <c r="C204" s="38" t="s">
        <v>262</v>
      </c>
      <c r="D204" s="38" t="s">
        <v>247</v>
      </c>
      <c r="E204" s="38" t="s">
        <v>246</v>
      </c>
      <c r="F204" s="38" t="s">
        <v>246</v>
      </c>
      <c r="G204" s="83" t="s">
        <v>244</v>
      </c>
      <c r="H204" s="38" t="s">
        <v>245</v>
      </c>
      <c r="I204" s="83">
        <v>1146</v>
      </c>
      <c r="J204" s="38" t="s">
        <v>274</v>
      </c>
      <c r="K204" s="83">
        <v>1146</v>
      </c>
      <c r="L204" s="83" t="s">
        <v>264</v>
      </c>
      <c r="M204" s="38" t="s">
        <v>265</v>
      </c>
      <c r="N204" s="83">
        <v>3071</v>
      </c>
      <c r="O204" s="83" t="s">
        <v>419</v>
      </c>
      <c r="P204" s="83">
        <v>3603</v>
      </c>
      <c r="Q204" s="38" t="s">
        <v>599</v>
      </c>
      <c r="R204" s="38" t="s">
        <v>596</v>
      </c>
      <c r="S204" s="83" t="s">
        <v>822</v>
      </c>
      <c r="T204" s="83" t="s">
        <v>822</v>
      </c>
      <c r="U204" s="83" t="s">
        <v>326</v>
      </c>
      <c r="V204" s="83" t="s">
        <v>271</v>
      </c>
      <c r="W204" s="83">
        <v>0</v>
      </c>
      <c r="X204" s="38" t="s">
        <v>294</v>
      </c>
      <c r="Y204" s="83">
        <v>354045352</v>
      </c>
      <c r="Z204" s="38" t="s">
        <v>823</v>
      </c>
      <c r="AA204" s="107" t="s">
        <v>1625</v>
      </c>
      <c r="AB204" s="83">
        <v>62000</v>
      </c>
      <c r="AC204" s="107" t="s">
        <v>1139</v>
      </c>
      <c r="AD204" s="83">
        <v>24</v>
      </c>
      <c r="AE204" s="83" t="s">
        <v>1160</v>
      </c>
      <c r="AF204" s="83" t="s">
        <v>1671</v>
      </c>
      <c r="AG204" s="107" t="s">
        <v>1672</v>
      </c>
      <c r="AH204" s="83" t="s">
        <v>1236</v>
      </c>
      <c r="AI204" s="107" t="s">
        <v>1647</v>
      </c>
      <c r="AJ204" s="83">
        <v>3310</v>
      </c>
      <c r="AK204" s="83">
        <v>3310</v>
      </c>
      <c r="AL204" s="107" t="s">
        <v>1673</v>
      </c>
      <c r="AM204" s="83">
        <v>29482.87</v>
      </c>
      <c r="AN204" s="111">
        <v>13547.13</v>
      </c>
      <c r="AO204" s="111">
        <v>43030</v>
      </c>
      <c r="AP204" s="111">
        <v>32517.13</v>
      </c>
      <c r="AQ204" s="111">
        <v>4259.87</v>
      </c>
      <c r="AR204" s="111">
        <v>36777</v>
      </c>
      <c r="AS204" s="111">
        <v>19639.43</v>
      </c>
      <c r="AT204" s="111">
        <v>3530.57</v>
      </c>
      <c r="AU204" s="111">
        <v>23170</v>
      </c>
      <c r="AV204" s="83">
        <v>20</v>
      </c>
      <c r="AW204" s="83">
        <v>206</v>
      </c>
      <c r="AX204" s="83" t="s">
        <v>1137</v>
      </c>
      <c r="AY204" s="107"/>
      <c r="AZ204" s="83"/>
      <c r="BA204" s="83"/>
      <c r="BB204" s="83" t="s">
        <v>1923</v>
      </c>
      <c r="BC204" s="83"/>
      <c r="BD204" s="107"/>
      <c r="BE204" s="83">
        <v>0</v>
      </c>
      <c r="BF204" s="38" t="s">
        <v>822</v>
      </c>
      <c r="BG204" s="83" t="s">
        <v>2114</v>
      </c>
      <c r="BH204" s="113" t="s">
        <v>2254</v>
      </c>
      <c r="BI204" s="38" t="s">
        <v>112</v>
      </c>
      <c r="BJ204" s="84">
        <v>45919</v>
      </c>
      <c r="BK204" s="83" t="s">
        <v>128</v>
      </c>
      <c r="BL204" s="38"/>
      <c r="BM204" s="114"/>
      <c r="BN204" s="115" t="s">
        <v>112</v>
      </c>
      <c r="BO204" s="83" t="s">
        <v>243</v>
      </c>
      <c r="BP204" s="83"/>
      <c r="BQ204" s="116" t="s">
        <v>112</v>
      </c>
      <c r="BR204" s="117"/>
    </row>
    <row r="205" spans="1:70" s="112" customFormat="1" ht="15" customHeight="1" x14ac:dyDescent="0.3">
      <c r="A205" s="83">
        <v>201</v>
      </c>
      <c r="B205" s="38" t="s">
        <v>261</v>
      </c>
      <c r="C205" s="38" t="s">
        <v>262</v>
      </c>
      <c r="D205" s="38" t="s">
        <v>247</v>
      </c>
      <c r="E205" s="38" t="s">
        <v>246</v>
      </c>
      <c r="F205" s="38" t="s">
        <v>246</v>
      </c>
      <c r="G205" s="83" t="s">
        <v>244</v>
      </c>
      <c r="H205" s="38" t="s">
        <v>245</v>
      </c>
      <c r="I205" s="83">
        <v>1146</v>
      </c>
      <c r="J205" s="38" t="s">
        <v>274</v>
      </c>
      <c r="K205" s="83">
        <v>1146</v>
      </c>
      <c r="L205" s="83" t="s">
        <v>264</v>
      </c>
      <c r="M205" s="38" t="s">
        <v>265</v>
      </c>
      <c r="N205" s="83">
        <v>2429</v>
      </c>
      <c r="O205" s="83" t="s">
        <v>371</v>
      </c>
      <c r="P205" s="83">
        <v>599822</v>
      </c>
      <c r="Q205" s="38" t="s">
        <v>665</v>
      </c>
      <c r="R205" s="38" t="s">
        <v>714</v>
      </c>
      <c r="S205" s="83" t="s">
        <v>668</v>
      </c>
      <c r="T205" s="83" t="s">
        <v>668</v>
      </c>
      <c r="U205" s="83" t="s">
        <v>270</v>
      </c>
      <c r="V205" s="83" t="s">
        <v>271</v>
      </c>
      <c r="W205" s="83">
        <v>0</v>
      </c>
      <c r="X205" s="38" t="s">
        <v>294</v>
      </c>
      <c r="Y205" s="83">
        <v>354100584</v>
      </c>
      <c r="Z205" s="38" t="s">
        <v>559</v>
      </c>
      <c r="AA205" s="107" t="s">
        <v>1625</v>
      </c>
      <c r="AB205" s="83">
        <v>30000</v>
      </c>
      <c r="AC205" s="107" t="s">
        <v>1139</v>
      </c>
      <c r="AD205" s="83">
        <v>18</v>
      </c>
      <c r="AE205" s="83" t="s">
        <v>1407</v>
      </c>
      <c r="AF205" s="83" t="s">
        <v>1489</v>
      </c>
      <c r="AG205" s="107" t="s">
        <v>1490</v>
      </c>
      <c r="AH205" s="83" t="s">
        <v>1372</v>
      </c>
      <c r="AI205" s="107" t="s">
        <v>1647</v>
      </c>
      <c r="AJ205" s="83">
        <v>2020</v>
      </c>
      <c r="AK205" s="83">
        <v>2020</v>
      </c>
      <c r="AL205" s="107" t="s">
        <v>1457</v>
      </c>
      <c r="AM205" s="83">
        <v>24101.61</v>
      </c>
      <c r="AN205" s="111">
        <v>6198.39</v>
      </c>
      <c r="AO205" s="111">
        <v>30300</v>
      </c>
      <c r="AP205" s="111">
        <v>5898.39</v>
      </c>
      <c r="AQ205" s="111">
        <v>239.61</v>
      </c>
      <c r="AR205" s="111">
        <v>6138</v>
      </c>
      <c r="AS205" s="111">
        <v>5898.39</v>
      </c>
      <c r="AT205" s="111">
        <v>239.61</v>
      </c>
      <c r="AU205" s="111">
        <v>6138</v>
      </c>
      <c r="AV205" s="83">
        <v>20</v>
      </c>
      <c r="AW205" s="83">
        <v>178</v>
      </c>
      <c r="AX205" s="83" t="s">
        <v>1493</v>
      </c>
      <c r="AY205" s="107"/>
      <c r="AZ205" s="83"/>
      <c r="BA205" s="83"/>
      <c r="BB205" s="83" t="s">
        <v>1923</v>
      </c>
      <c r="BC205" s="83"/>
      <c r="BD205" s="107"/>
      <c r="BE205" s="83">
        <v>0</v>
      </c>
      <c r="BF205" s="38" t="s">
        <v>668</v>
      </c>
      <c r="BG205" s="83" t="s">
        <v>2052</v>
      </c>
      <c r="BH205" s="113" t="s">
        <v>2254</v>
      </c>
      <c r="BI205" s="38" t="s">
        <v>112</v>
      </c>
      <c r="BJ205" s="84">
        <v>45919</v>
      </c>
      <c r="BK205" s="83" t="s">
        <v>128</v>
      </c>
      <c r="BL205" s="38"/>
      <c r="BM205" s="114"/>
      <c r="BN205" s="115" t="s">
        <v>112</v>
      </c>
      <c r="BO205" s="83" t="s">
        <v>243</v>
      </c>
      <c r="BP205" s="83"/>
      <c r="BQ205" s="116" t="s">
        <v>112</v>
      </c>
      <c r="BR205" s="117"/>
    </row>
    <row r="206" spans="1:70" s="112" customFormat="1" ht="15" customHeight="1" x14ac:dyDescent="0.3">
      <c r="A206" s="83">
        <v>202</v>
      </c>
      <c r="B206" s="38" t="s">
        <v>261</v>
      </c>
      <c r="C206" s="38" t="s">
        <v>262</v>
      </c>
      <c r="D206" s="38" t="s">
        <v>247</v>
      </c>
      <c r="E206" s="38" t="s">
        <v>246</v>
      </c>
      <c r="F206" s="38" t="s">
        <v>246</v>
      </c>
      <c r="G206" s="83" t="s">
        <v>244</v>
      </c>
      <c r="H206" s="38" t="s">
        <v>245</v>
      </c>
      <c r="I206" s="83">
        <v>1332</v>
      </c>
      <c r="J206" s="38" t="s">
        <v>472</v>
      </c>
      <c r="K206" s="83">
        <v>1332</v>
      </c>
      <c r="L206" s="83" t="s">
        <v>264</v>
      </c>
      <c r="M206" s="38" t="s">
        <v>265</v>
      </c>
      <c r="N206" s="83">
        <v>2876</v>
      </c>
      <c r="O206" s="83" t="s">
        <v>824</v>
      </c>
      <c r="P206" s="83">
        <v>394239</v>
      </c>
      <c r="Q206" s="38" t="s">
        <v>351</v>
      </c>
      <c r="R206" s="38" t="s">
        <v>596</v>
      </c>
      <c r="S206" s="83" t="s">
        <v>825</v>
      </c>
      <c r="T206" s="83" t="s">
        <v>825</v>
      </c>
      <c r="U206" s="83" t="s">
        <v>326</v>
      </c>
      <c r="V206" s="83" t="s">
        <v>271</v>
      </c>
      <c r="W206" s="83">
        <v>0</v>
      </c>
      <c r="X206" s="38" t="s">
        <v>826</v>
      </c>
      <c r="Y206" s="83">
        <v>354136866</v>
      </c>
      <c r="Z206" s="38" t="s">
        <v>827</v>
      </c>
      <c r="AA206" s="107" t="s">
        <v>1674</v>
      </c>
      <c r="AB206" s="83">
        <v>42000</v>
      </c>
      <c r="AC206" s="107" t="s">
        <v>1139</v>
      </c>
      <c r="AD206" s="83">
        <v>24</v>
      </c>
      <c r="AE206" s="83" t="s">
        <v>303</v>
      </c>
      <c r="AF206" s="83" t="s">
        <v>1675</v>
      </c>
      <c r="AG206" s="107" t="s">
        <v>1676</v>
      </c>
      <c r="AH206" s="83" t="s">
        <v>1565</v>
      </c>
      <c r="AI206" s="107" t="s">
        <v>1677</v>
      </c>
      <c r="AJ206" s="83">
        <v>2240</v>
      </c>
      <c r="AK206" s="83">
        <v>2240</v>
      </c>
      <c r="AL206" s="107" t="s">
        <v>1662</v>
      </c>
      <c r="AM206" s="83">
        <v>30486.76</v>
      </c>
      <c r="AN206" s="111">
        <v>12073.24</v>
      </c>
      <c r="AO206" s="111">
        <v>42560</v>
      </c>
      <c r="AP206" s="111">
        <v>11513.24</v>
      </c>
      <c r="AQ206" s="111">
        <v>806.76</v>
      </c>
      <c r="AR206" s="111">
        <v>12320</v>
      </c>
      <c r="AS206" s="111">
        <v>0</v>
      </c>
      <c r="AT206" s="111">
        <v>0</v>
      </c>
      <c r="AU206" s="111">
        <v>0</v>
      </c>
      <c r="AV206" s="83">
        <v>19</v>
      </c>
      <c r="AW206" s="83">
        <v>0</v>
      </c>
      <c r="AX206" s="83" t="s">
        <v>1270</v>
      </c>
      <c r="AY206" s="107"/>
      <c r="AZ206" s="83"/>
      <c r="BA206" s="83"/>
      <c r="BB206" s="83" t="s">
        <v>1923</v>
      </c>
      <c r="BC206" s="83"/>
      <c r="BD206" s="107"/>
      <c r="BE206" s="83">
        <v>0</v>
      </c>
      <c r="BF206" s="38" t="s">
        <v>825</v>
      </c>
      <c r="BG206" s="83" t="s">
        <v>2115</v>
      </c>
      <c r="BH206" s="113" t="s">
        <v>2254</v>
      </c>
      <c r="BI206" s="38" t="s">
        <v>112</v>
      </c>
      <c r="BJ206" s="84">
        <v>45919</v>
      </c>
      <c r="BK206" s="83" t="s">
        <v>125</v>
      </c>
      <c r="BL206" s="38"/>
      <c r="BM206" s="114"/>
      <c r="BN206" s="115" t="s">
        <v>112</v>
      </c>
      <c r="BO206" s="83" t="s">
        <v>243</v>
      </c>
      <c r="BP206" s="83"/>
      <c r="BQ206" s="116" t="s">
        <v>112</v>
      </c>
      <c r="BR206" s="117"/>
    </row>
    <row r="207" spans="1:70" s="112" customFormat="1" ht="15" customHeight="1" x14ac:dyDescent="0.3">
      <c r="A207" s="83">
        <v>203</v>
      </c>
      <c r="B207" s="38" t="s">
        <v>261</v>
      </c>
      <c r="C207" s="38" t="s">
        <v>262</v>
      </c>
      <c r="D207" s="38" t="s">
        <v>247</v>
      </c>
      <c r="E207" s="38" t="s">
        <v>246</v>
      </c>
      <c r="F207" s="38" t="s">
        <v>246</v>
      </c>
      <c r="G207" s="83" t="s">
        <v>244</v>
      </c>
      <c r="H207" s="38" t="s">
        <v>245</v>
      </c>
      <c r="I207" s="83">
        <v>1332</v>
      </c>
      <c r="J207" s="38" t="s">
        <v>472</v>
      </c>
      <c r="K207" s="83">
        <v>1332</v>
      </c>
      <c r="L207" s="83" t="s">
        <v>264</v>
      </c>
      <c r="M207" s="38" t="s">
        <v>265</v>
      </c>
      <c r="N207" s="83">
        <v>2876</v>
      </c>
      <c r="O207" s="83" t="s">
        <v>824</v>
      </c>
      <c r="P207" s="83">
        <v>394239</v>
      </c>
      <c r="Q207" s="38" t="s">
        <v>351</v>
      </c>
      <c r="R207" s="38" t="s">
        <v>596</v>
      </c>
      <c r="S207" s="83" t="s">
        <v>828</v>
      </c>
      <c r="T207" s="83" t="s">
        <v>828</v>
      </c>
      <c r="U207" s="83" t="s">
        <v>270</v>
      </c>
      <c r="V207" s="83" t="s">
        <v>271</v>
      </c>
      <c r="W207" s="83">
        <v>0</v>
      </c>
      <c r="X207" s="38" t="s">
        <v>829</v>
      </c>
      <c r="Y207" s="83">
        <v>354137087</v>
      </c>
      <c r="Z207" s="38" t="s">
        <v>830</v>
      </c>
      <c r="AA207" s="107" t="s">
        <v>1674</v>
      </c>
      <c r="AB207" s="83">
        <v>42000</v>
      </c>
      <c r="AC207" s="107" t="s">
        <v>1139</v>
      </c>
      <c r="AD207" s="83">
        <v>24</v>
      </c>
      <c r="AE207" s="83" t="s">
        <v>303</v>
      </c>
      <c r="AF207" s="83" t="s">
        <v>1675</v>
      </c>
      <c r="AG207" s="107" t="s">
        <v>1676</v>
      </c>
      <c r="AH207" s="83" t="s">
        <v>1565</v>
      </c>
      <c r="AI207" s="107" t="s">
        <v>1677</v>
      </c>
      <c r="AJ207" s="83">
        <v>2240</v>
      </c>
      <c r="AK207" s="83">
        <v>2240</v>
      </c>
      <c r="AL207" s="107" t="s">
        <v>1630</v>
      </c>
      <c r="AM207" s="83">
        <v>26561.64</v>
      </c>
      <c r="AN207" s="111">
        <v>11518.36</v>
      </c>
      <c r="AO207" s="111">
        <v>38080</v>
      </c>
      <c r="AP207" s="111">
        <v>15438.36</v>
      </c>
      <c r="AQ207" s="111">
        <v>1361.64</v>
      </c>
      <c r="AR207" s="111">
        <v>16800</v>
      </c>
      <c r="AS207" s="111">
        <v>3925.12</v>
      </c>
      <c r="AT207" s="111">
        <v>554.88</v>
      </c>
      <c r="AU207" s="111">
        <v>4480</v>
      </c>
      <c r="AV207" s="83">
        <v>19</v>
      </c>
      <c r="AW207" s="83">
        <v>59</v>
      </c>
      <c r="AX207" s="83" t="s">
        <v>1561</v>
      </c>
      <c r="AY207" s="107"/>
      <c r="AZ207" s="83"/>
      <c r="BA207" s="83"/>
      <c r="BB207" s="83" t="s">
        <v>1923</v>
      </c>
      <c r="BC207" s="83"/>
      <c r="BD207" s="107"/>
      <c r="BE207" s="83">
        <v>0</v>
      </c>
      <c r="BF207" s="38" t="s">
        <v>828</v>
      </c>
      <c r="BG207" s="83" t="s">
        <v>2116</v>
      </c>
      <c r="BH207" s="113" t="s">
        <v>2254</v>
      </c>
      <c r="BI207" s="38" t="s">
        <v>110</v>
      </c>
      <c r="BJ207" s="84">
        <v>45918</v>
      </c>
      <c r="BK207" s="83"/>
      <c r="BL207" s="38" t="s">
        <v>114</v>
      </c>
      <c r="BM207" s="114" t="s">
        <v>119</v>
      </c>
      <c r="BN207" s="115" t="s">
        <v>200</v>
      </c>
      <c r="BO207" s="83" t="s">
        <v>243</v>
      </c>
      <c r="BP207" s="83"/>
      <c r="BQ207" s="116"/>
      <c r="BR207" s="117"/>
    </row>
    <row r="208" spans="1:70" s="112" customFormat="1" ht="15" customHeight="1" x14ac:dyDescent="0.3">
      <c r="A208" s="83">
        <v>204</v>
      </c>
      <c r="B208" s="38" t="s">
        <v>261</v>
      </c>
      <c r="C208" s="38" t="s">
        <v>262</v>
      </c>
      <c r="D208" s="38" t="s">
        <v>247</v>
      </c>
      <c r="E208" s="38" t="s">
        <v>246</v>
      </c>
      <c r="F208" s="38" t="s">
        <v>246</v>
      </c>
      <c r="G208" s="83" t="s">
        <v>244</v>
      </c>
      <c r="H208" s="38" t="s">
        <v>245</v>
      </c>
      <c r="I208" s="83">
        <v>1332</v>
      </c>
      <c r="J208" s="38" t="s">
        <v>472</v>
      </c>
      <c r="K208" s="83">
        <v>1332</v>
      </c>
      <c r="L208" s="83" t="s">
        <v>264</v>
      </c>
      <c r="M208" s="38" t="s">
        <v>265</v>
      </c>
      <c r="N208" s="83">
        <v>2876</v>
      </c>
      <c r="O208" s="83" t="s">
        <v>824</v>
      </c>
      <c r="P208" s="83">
        <v>394239</v>
      </c>
      <c r="Q208" s="38" t="s">
        <v>351</v>
      </c>
      <c r="R208" s="38" t="s">
        <v>596</v>
      </c>
      <c r="S208" s="83" t="s">
        <v>831</v>
      </c>
      <c r="T208" s="83" t="s">
        <v>831</v>
      </c>
      <c r="U208" s="83" t="s">
        <v>326</v>
      </c>
      <c r="V208" s="83" t="s">
        <v>271</v>
      </c>
      <c r="W208" s="83">
        <v>0</v>
      </c>
      <c r="X208" s="38" t="s">
        <v>832</v>
      </c>
      <c r="Y208" s="83">
        <v>354155303</v>
      </c>
      <c r="Z208" s="38" t="s">
        <v>833</v>
      </c>
      <c r="AA208" s="107" t="s">
        <v>1674</v>
      </c>
      <c r="AB208" s="83">
        <v>42000</v>
      </c>
      <c r="AC208" s="107" t="s">
        <v>1139</v>
      </c>
      <c r="AD208" s="83">
        <v>24</v>
      </c>
      <c r="AE208" s="83" t="s">
        <v>303</v>
      </c>
      <c r="AF208" s="83" t="s">
        <v>1675</v>
      </c>
      <c r="AG208" s="107" t="s">
        <v>1676</v>
      </c>
      <c r="AH208" s="83" t="s">
        <v>1565</v>
      </c>
      <c r="AI208" s="107" t="s">
        <v>1677</v>
      </c>
      <c r="AJ208" s="83">
        <v>2240</v>
      </c>
      <c r="AK208" s="83">
        <v>2240</v>
      </c>
      <c r="AL208" s="107" t="s">
        <v>1567</v>
      </c>
      <c r="AM208" s="83">
        <v>26561.64</v>
      </c>
      <c r="AN208" s="111">
        <v>11518.36</v>
      </c>
      <c r="AO208" s="111">
        <v>38080</v>
      </c>
      <c r="AP208" s="111">
        <v>15438.36</v>
      </c>
      <c r="AQ208" s="111">
        <v>1361.64</v>
      </c>
      <c r="AR208" s="111">
        <v>16800</v>
      </c>
      <c r="AS208" s="111">
        <v>3925.12</v>
      </c>
      <c r="AT208" s="111">
        <v>554.88</v>
      </c>
      <c r="AU208" s="111">
        <v>4480</v>
      </c>
      <c r="AV208" s="83">
        <v>19</v>
      </c>
      <c r="AW208" s="83">
        <v>59</v>
      </c>
      <c r="AX208" s="83" t="s">
        <v>1561</v>
      </c>
      <c r="AY208" s="107"/>
      <c r="AZ208" s="83"/>
      <c r="BA208" s="83"/>
      <c r="BB208" s="83" t="s">
        <v>1923</v>
      </c>
      <c r="BC208" s="83"/>
      <c r="BD208" s="107"/>
      <c r="BE208" s="83">
        <v>0</v>
      </c>
      <c r="BF208" s="38" t="s">
        <v>831</v>
      </c>
      <c r="BG208" s="83" t="s">
        <v>2117</v>
      </c>
      <c r="BH208" s="113" t="s">
        <v>2254</v>
      </c>
      <c r="BI208" s="38" t="s">
        <v>110</v>
      </c>
      <c r="BJ208" s="84">
        <v>45918</v>
      </c>
      <c r="BK208" s="83"/>
      <c r="BL208" s="38" t="s">
        <v>114</v>
      </c>
      <c r="BM208" s="114" t="s">
        <v>119</v>
      </c>
      <c r="BN208" s="115" t="s">
        <v>200</v>
      </c>
      <c r="BO208" s="83" t="s">
        <v>243</v>
      </c>
      <c r="BP208" s="83"/>
      <c r="BQ208" s="116"/>
      <c r="BR208" s="117"/>
    </row>
    <row r="209" spans="1:70" s="112" customFormat="1" ht="15" customHeight="1" x14ac:dyDescent="0.3">
      <c r="A209" s="83">
        <v>205</v>
      </c>
      <c r="B209" s="38" t="s">
        <v>261</v>
      </c>
      <c r="C209" s="38" t="s">
        <v>262</v>
      </c>
      <c r="D209" s="38" t="s">
        <v>247</v>
      </c>
      <c r="E209" s="38" t="s">
        <v>246</v>
      </c>
      <c r="F209" s="38" t="s">
        <v>246</v>
      </c>
      <c r="G209" s="83" t="s">
        <v>244</v>
      </c>
      <c r="H209" s="38" t="s">
        <v>245</v>
      </c>
      <c r="I209" s="83">
        <v>1332</v>
      </c>
      <c r="J209" s="38" t="s">
        <v>472</v>
      </c>
      <c r="K209" s="83">
        <v>1332</v>
      </c>
      <c r="L209" s="83" t="s">
        <v>264</v>
      </c>
      <c r="M209" s="38" t="s">
        <v>265</v>
      </c>
      <c r="N209" s="83">
        <v>2876</v>
      </c>
      <c r="O209" s="83" t="s">
        <v>824</v>
      </c>
      <c r="P209" s="83">
        <v>394239</v>
      </c>
      <c r="Q209" s="38" t="s">
        <v>351</v>
      </c>
      <c r="R209" s="38" t="s">
        <v>596</v>
      </c>
      <c r="S209" s="83" t="s">
        <v>834</v>
      </c>
      <c r="T209" s="83" t="s">
        <v>834</v>
      </c>
      <c r="U209" s="83" t="s">
        <v>326</v>
      </c>
      <c r="V209" s="83" t="s">
        <v>271</v>
      </c>
      <c r="W209" s="83">
        <v>0</v>
      </c>
      <c r="X209" s="38" t="s">
        <v>826</v>
      </c>
      <c r="Y209" s="83">
        <v>354157892</v>
      </c>
      <c r="Z209" s="38" t="s">
        <v>835</v>
      </c>
      <c r="AA209" s="107" t="s">
        <v>1674</v>
      </c>
      <c r="AB209" s="83">
        <v>42000</v>
      </c>
      <c r="AC209" s="107" t="s">
        <v>1139</v>
      </c>
      <c r="AD209" s="83">
        <v>24</v>
      </c>
      <c r="AE209" s="83" t="s">
        <v>303</v>
      </c>
      <c r="AF209" s="83" t="s">
        <v>1675</v>
      </c>
      <c r="AG209" s="107" t="s">
        <v>1676</v>
      </c>
      <c r="AH209" s="83" t="s">
        <v>1565</v>
      </c>
      <c r="AI209" s="107" t="s">
        <v>1677</v>
      </c>
      <c r="AJ209" s="83">
        <v>2240</v>
      </c>
      <c r="AK209" s="83">
        <v>2240</v>
      </c>
      <c r="AL209" s="107" t="s">
        <v>1662</v>
      </c>
      <c r="AM209" s="83">
        <v>30486.76</v>
      </c>
      <c r="AN209" s="111">
        <v>12073.24</v>
      </c>
      <c r="AO209" s="111">
        <v>42560</v>
      </c>
      <c r="AP209" s="111">
        <v>11513.24</v>
      </c>
      <c r="AQ209" s="111">
        <v>806.76</v>
      </c>
      <c r="AR209" s="111">
        <v>12320</v>
      </c>
      <c r="AS209" s="111">
        <v>0</v>
      </c>
      <c r="AT209" s="111">
        <v>0</v>
      </c>
      <c r="AU209" s="111">
        <v>0</v>
      </c>
      <c r="AV209" s="83">
        <v>19</v>
      </c>
      <c r="AW209" s="83">
        <v>0</v>
      </c>
      <c r="AX209" s="83" t="s">
        <v>1270</v>
      </c>
      <c r="AY209" s="107"/>
      <c r="AZ209" s="83"/>
      <c r="BA209" s="83"/>
      <c r="BB209" s="83" t="s">
        <v>1923</v>
      </c>
      <c r="BC209" s="83"/>
      <c r="BD209" s="107"/>
      <c r="BE209" s="83">
        <v>0</v>
      </c>
      <c r="BF209" s="38" t="s">
        <v>834</v>
      </c>
      <c r="BG209" s="83" t="s">
        <v>2118</v>
      </c>
      <c r="BH209" s="113" t="s">
        <v>2254</v>
      </c>
      <c r="BI209" s="38" t="s">
        <v>112</v>
      </c>
      <c r="BJ209" s="84">
        <v>45919</v>
      </c>
      <c r="BK209" s="83" t="s">
        <v>125</v>
      </c>
      <c r="BL209" s="38"/>
      <c r="BM209" s="114"/>
      <c r="BN209" s="115" t="s">
        <v>112</v>
      </c>
      <c r="BO209" s="83" t="s">
        <v>243</v>
      </c>
      <c r="BP209" s="83"/>
      <c r="BQ209" s="116" t="s">
        <v>112</v>
      </c>
      <c r="BR209" s="117"/>
    </row>
    <row r="210" spans="1:70" s="112" customFormat="1" ht="15" customHeight="1" x14ac:dyDescent="0.3">
      <c r="A210" s="83">
        <v>206</v>
      </c>
      <c r="B210" s="38" t="s">
        <v>261</v>
      </c>
      <c r="C210" s="38" t="s">
        <v>262</v>
      </c>
      <c r="D210" s="38" t="s">
        <v>247</v>
      </c>
      <c r="E210" s="38" t="s">
        <v>246</v>
      </c>
      <c r="F210" s="38" t="s">
        <v>246</v>
      </c>
      <c r="G210" s="83" t="s">
        <v>244</v>
      </c>
      <c r="H210" s="38" t="s">
        <v>245</v>
      </c>
      <c r="I210" s="83">
        <v>1343</v>
      </c>
      <c r="J210" s="38" t="s">
        <v>263</v>
      </c>
      <c r="K210" s="83">
        <v>1343</v>
      </c>
      <c r="L210" s="83" t="s">
        <v>264</v>
      </c>
      <c r="M210" s="38" t="s">
        <v>265</v>
      </c>
      <c r="N210" s="83">
        <v>1152</v>
      </c>
      <c r="O210" s="83" t="s">
        <v>303</v>
      </c>
      <c r="P210" s="83">
        <v>1371</v>
      </c>
      <c r="Q210" s="38" t="s">
        <v>304</v>
      </c>
      <c r="R210" s="38" t="s">
        <v>596</v>
      </c>
      <c r="S210" s="83" t="s">
        <v>836</v>
      </c>
      <c r="T210" s="83" t="s">
        <v>836</v>
      </c>
      <c r="U210" s="83" t="s">
        <v>286</v>
      </c>
      <c r="V210" s="83" t="s">
        <v>271</v>
      </c>
      <c r="W210" s="83">
        <v>0</v>
      </c>
      <c r="X210" s="38" t="s">
        <v>294</v>
      </c>
      <c r="Y210" s="83">
        <v>354180131</v>
      </c>
      <c r="Z210" s="38" t="s">
        <v>837</v>
      </c>
      <c r="AA210" s="107" t="s">
        <v>1462</v>
      </c>
      <c r="AB210" s="83">
        <v>80000</v>
      </c>
      <c r="AC210" s="107" t="s">
        <v>1132</v>
      </c>
      <c r="AD210" s="83">
        <v>24</v>
      </c>
      <c r="AE210" s="83" t="s">
        <v>1314</v>
      </c>
      <c r="AF210" s="83" t="s">
        <v>1678</v>
      </c>
      <c r="AG210" s="107" t="s">
        <v>1404</v>
      </c>
      <c r="AH210" s="83" t="s">
        <v>1148</v>
      </c>
      <c r="AI210" s="107" t="s">
        <v>1679</v>
      </c>
      <c r="AJ210" s="83">
        <v>4230</v>
      </c>
      <c r="AK210" s="83">
        <v>4230</v>
      </c>
      <c r="AL210" s="107" t="s">
        <v>1680</v>
      </c>
      <c r="AM210" s="83">
        <v>5101.8500000000004</v>
      </c>
      <c r="AN210" s="111">
        <v>3358.15</v>
      </c>
      <c r="AO210" s="111">
        <v>8460</v>
      </c>
      <c r="AP210" s="111">
        <v>74898.149999999994</v>
      </c>
      <c r="AQ210" s="111">
        <v>18254.849999999999</v>
      </c>
      <c r="AR210" s="111">
        <v>93153</v>
      </c>
      <c r="AS210" s="111">
        <v>40301.9</v>
      </c>
      <c r="AT210" s="111">
        <v>14688.1</v>
      </c>
      <c r="AU210" s="111">
        <v>54990</v>
      </c>
      <c r="AV210" s="83">
        <v>15</v>
      </c>
      <c r="AW210" s="83">
        <v>369</v>
      </c>
      <c r="AX210" s="83" t="s">
        <v>1137</v>
      </c>
      <c r="AY210" s="107"/>
      <c r="AZ210" s="83"/>
      <c r="BA210" s="83"/>
      <c r="BB210" s="83" t="s">
        <v>1923</v>
      </c>
      <c r="BC210" s="83"/>
      <c r="BD210" s="107" t="s">
        <v>1932</v>
      </c>
      <c r="BE210" s="83">
        <v>80000</v>
      </c>
      <c r="BF210" s="38" t="s">
        <v>836</v>
      </c>
      <c r="BG210" s="83" t="s">
        <v>2119</v>
      </c>
      <c r="BH210" s="113" t="s">
        <v>2254</v>
      </c>
      <c r="BI210" s="38" t="s">
        <v>112</v>
      </c>
      <c r="BJ210" s="84">
        <v>45919</v>
      </c>
      <c r="BK210" s="83" t="s">
        <v>128</v>
      </c>
      <c r="BL210" s="38"/>
      <c r="BM210" s="114"/>
      <c r="BN210" s="115" t="s">
        <v>112</v>
      </c>
      <c r="BO210" s="83" t="s">
        <v>243</v>
      </c>
      <c r="BP210" s="83"/>
      <c r="BQ210" s="116" t="s">
        <v>112</v>
      </c>
      <c r="BR210" s="117"/>
    </row>
    <row r="211" spans="1:70" s="112" customFormat="1" ht="15" customHeight="1" x14ac:dyDescent="0.3">
      <c r="A211" s="83">
        <v>207</v>
      </c>
      <c r="B211" s="38" t="s">
        <v>261</v>
      </c>
      <c r="C211" s="38" t="s">
        <v>262</v>
      </c>
      <c r="D211" s="38" t="s">
        <v>247</v>
      </c>
      <c r="E211" s="38" t="s">
        <v>246</v>
      </c>
      <c r="F211" s="38" t="s">
        <v>246</v>
      </c>
      <c r="G211" s="83" t="s">
        <v>244</v>
      </c>
      <c r="H211" s="38" t="s">
        <v>245</v>
      </c>
      <c r="I211" s="83">
        <v>1157</v>
      </c>
      <c r="J211" s="38" t="s">
        <v>396</v>
      </c>
      <c r="K211" s="83">
        <v>1157</v>
      </c>
      <c r="L211" s="83" t="s">
        <v>264</v>
      </c>
      <c r="M211" s="38" t="s">
        <v>265</v>
      </c>
      <c r="N211" s="83">
        <v>8470</v>
      </c>
      <c r="O211" s="83" t="s">
        <v>838</v>
      </c>
      <c r="P211" s="83">
        <v>10398</v>
      </c>
      <c r="Q211" s="38" t="s">
        <v>420</v>
      </c>
      <c r="R211" s="38" t="s">
        <v>596</v>
      </c>
      <c r="S211" s="83" t="s">
        <v>839</v>
      </c>
      <c r="T211" s="83" t="s">
        <v>839</v>
      </c>
      <c r="U211" s="83" t="s">
        <v>286</v>
      </c>
      <c r="V211" s="83" t="s">
        <v>271</v>
      </c>
      <c r="W211" s="83">
        <v>0</v>
      </c>
      <c r="X211" s="38" t="s">
        <v>688</v>
      </c>
      <c r="Y211" s="83">
        <v>354199492</v>
      </c>
      <c r="Z211" s="38" t="s">
        <v>840</v>
      </c>
      <c r="AA211" s="107" t="s">
        <v>1681</v>
      </c>
      <c r="AB211" s="83">
        <v>42000</v>
      </c>
      <c r="AC211" s="107" t="s">
        <v>1132</v>
      </c>
      <c r="AD211" s="83">
        <v>24</v>
      </c>
      <c r="AE211" s="83" t="s">
        <v>303</v>
      </c>
      <c r="AF211" s="83" t="s">
        <v>1682</v>
      </c>
      <c r="AG211" s="107" t="s">
        <v>1683</v>
      </c>
      <c r="AH211" s="83" t="s">
        <v>1565</v>
      </c>
      <c r="AI211" s="107" t="s">
        <v>1684</v>
      </c>
      <c r="AJ211" s="83">
        <v>2240</v>
      </c>
      <c r="AK211" s="83">
        <v>2240</v>
      </c>
      <c r="AL211" s="107" t="s">
        <v>1685</v>
      </c>
      <c r="AM211" s="83">
        <v>30692.38</v>
      </c>
      <c r="AN211" s="111">
        <v>11867.62</v>
      </c>
      <c r="AO211" s="111">
        <v>42560</v>
      </c>
      <c r="AP211" s="111">
        <v>11307.62</v>
      </c>
      <c r="AQ211" s="111">
        <v>739.38</v>
      </c>
      <c r="AR211" s="111">
        <v>12047</v>
      </c>
      <c r="AS211" s="111">
        <v>2023.14</v>
      </c>
      <c r="AT211" s="111">
        <v>216.86</v>
      </c>
      <c r="AU211" s="111">
        <v>2240</v>
      </c>
      <c r="AV211" s="83">
        <v>20</v>
      </c>
      <c r="AW211" s="83">
        <v>5</v>
      </c>
      <c r="AX211" s="83" t="s">
        <v>1546</v>
      </c>
      <c r="AY211" s="107"/>
      <c r="AZ211" s="83"/>
      <c r="BA211" s="83"/>
      <c r="BB211" s="83" t="s">
        <v>1923</v>
      </c>
      <c r="BC211" s="83"/>
      <c r="BD211" s="107"/>
      <c r="BE211" s="83">
        <v>0</v>
      </c>
      <c r="BF211" s="38" t="s">
        <v>839</v>
      </c>
      <c r="BG211" s="83" t="s">
        <v>2120</v>
      </c>
      <c r="BH211" s="113" t="s">
        <v>2254</v>
      </c>
      <c r="BI211" s="38" t="s">
        <v>110</v>
      </c>
      <c r="BJ211" s="84">
        <v>45918</v>
      </c>
      <c r="BK211" s="83"/>
      <c r="BL211" s="38" t="s">
        <v>114</v>
      </c>
      <c r="BM211" s="114" t="s">
        <v>119</v>
      </c>
      <c r="BN211" s="115" t="s">
        <v>199</v>
      </c>
      <c r="BO211" s="83" t="s">
        <v>242</v>
      </c>
      <c r="BP211" s="83"/>
      <c r="BQ211" s="116"/>
      <c r="BR211" s="117"/>
    </row>
    <row r="212" spans="1:70" s="112" customFormat="1" ht="15" customHeight="1" x14ac:dyDescent="0.3">
      <c r="A212" s="83">
        <v>208</v>
      </c>
      <c r="B212" s="38" t="s">
        <v>261</v>
      </c>
      <c r="C212" s="38" t="s">
        <v>262</v>
      </c>
      <c r="D212" s="38" t="s">
        <v>247</v>
      </c>
      <c r="E212" s="38" t="s">
        <v>246</v>
      </c>
      <c r="F212" s="38" t="s">
        <v>246</v>
      </c>
      <c r="G212" s="83" t="s">
        <v>244</v>
      </c>
      <c r="H212" s="38" t="s">
        <v>245</v>
      </c>
      <c r="I212" s="83">
        <v>1146</v>
      </c>
      <c r="J212" s="38" t="s">
        <v>274</v>
      </c>
      <c r="K212" s="83">
        <v>1146</v>
      </c>
      <c r="L212" s="83" t="s">
        <v>264</v>
      </c>
      <c r="M212" s="38" t="s">
        <v>265</v>
      </c>
      <c r="N212" s="83">
        <v>3071</v>
      </c>
      <c r="O212" s="83" t="s">
        <v>419</v>
      </c>
      <c r="P212" s="83">
        <v>4462</v>
      </c>
      <c r="Q212" s="38" t="s">
        <v>420</v>
      </c>
      <c r="R212" s="38" t="s">
        <v>596</v>
      </c>
      <c r="S212" s="83" t="s">
        <v>841</v>
      </c>
      <c r="T212" s="83" t="s">
        <v>841</v>
      </c>
      <c r="U212" s="83" t="s">
        <v>326</v>
      </c>
      <c r="V212" s="83" t="s">
        <v>271</v>
      </c>
      <c r="W212" s="83">
        <v>0</v>
      </c>
      <c r="X212" s="38" t="s">
        <v>826</v>
      </c>
      <c r="Y212" s="83">
        <v>354200135</v>
      </c>
      <c r="Z212" s="38" t="s">
        <v>842</v>
      </c>
      <c r="AA212" s="107" t="s">
        <v>1681</v>
      </c>
      <c r="AB212" s="83">
        <v>42000</v>
      </c>
      <c r="AC212" s="107" t="s">
        <v>1139</v>
      </c>
      <c r="AD212" s="83">
        <v>24</v>
      </c>
      <c r="AE212" s="83" t="s">
        <v>303</v>
      </c>
      <c r="AF212" s="83" t="s">
        <v>1682</v>
      </c>
      <c r="AG212" s="107" t="s">
        <v>1683</v>
      </c>
      <c r="AH212" s="83" t="s">
        <v>1565</v>
      </c>
      <c r="AI212" s="107" t="s">
        <v>1677</v>
      </c>
      <c r="AJ212" s="83">
        <v>2240</v>
      </c>
      <c r="AK212" s="83">
        <v>2240</v>
      </c>
      <c r="AL212" s="107" t="s">
        <v>1686</v>
      </c>
      <c r="AM212" s="83">
        <v>30445.119999999999</v>
      </c>
      <c r="AN212" s="111">
        <v>12114.88</v>
      </c>
      <c r="AO212" s="111">
        <v>42560</v>
      </c>
      <c r="AP212" s="111">
        <v>11554.88</v>
      </c>
      <c r="AQ212" s="111">
        <v>811.12</v>
      </c>
      <c r="AR212" s="111">
        <v>12366</v>
      </c>
      <c r="AS212" s="111">
        <v>0</v>
      </c>
      <c r="AT212" s="111">
        <v>0</v>
      </c>
      <c r="AU212" s="111">
        <v>0</v>
      </c>
      <c r="AV212" s="83">
        <v>19</v>
      </c>
      <c r="AW212" s="83">
        <v>0</v>
      </c>
      <c r="AX212" s="83" t="s">
        <v>1270</v>
      </c>
      <c r="AY212" s="107"/>
      <c r="AZ212" s="83"/>
      <c r="BA212" s="83"/>
      <c r="BB212" s="83" t="s">
        <v>1923</v>
      </c>
      <c r="BC212" s="83"/>
      <c r="BD212" s="107"/>
      <c r="BE212" s="83">
        <v>0</v>
      </c>
      <c r="BF212" s="38" t="s">
        <v>841</v>
      </c>
      <c r="BG212" s="83" t="s">
        <v>2121</v>
      </c>
      <c r="BH212" s="113" t="s">
        <v>2254</v>
      </c>
      <c r="BI212" s="38" t="s">
        <v>112</v>
      </c>
      <c r="BJ212" s="84">
        <v>45919</v>
      </c>
      <c r="BK212" s="83" t="s">
        <v>125</v>
      </c>
      <c r="BL212" s="38"/>
      <c r="BM212" s="114"/>
      <c r="BN212" s="115" t="s">
        <v>112</v>
      </c>
      <c r="BO212" s="83" t="s">
        <v>243</v>
      </c>
      <c r="BP212" s="83"/>
      <c r="BQ212" s="116" t="s">
        <v>112</v>
      </c>
      <c r="BR212" s="117"/>
    </row>
    <row r="213" spans="1:70" s="112" customFormat="1" ht="15" customHeight="1" x14ac:dyDescent="0.3">
      <c r="A213" s="83">
        <v>209</v>
      </c>
      <c r="B213" s="38" t="s">
        <v>261</v>
      </c>
      <c r="C213" s="38" t="s">
        <v>262</v>
      </c>
      <c r="D213" s="38" t="s">
        <v>247</v>
      </c>
      <c r="E213" s="38" t="s">
        <v>246</v>
      </c>
      <c r="F213" s="38" t="s">
        <v>246</v>
      </c>
      <c r="G213" s="83" t="s">
        <v>244</v>
      </c>
      <c r="H213" s="38" t="s">
        <v>245</v>
      </c>
      <c r="I213" s="83">
        <v>1157</v>
      </c>
      <c r="J213" s="38" t="s">
        <v>396</v>
      </c>
      <c r="K213" s="83">
        <v>1157</v>
      </c>
      <c r="L213" s="83" t="s">
        <v>264</v>
      </c>
      <c r="M213" s="38" t="s">
        <v>265</v>
      </c>
      <c r="N213" s="83">
        <v>8470</v>
      </c>
      <c r="O213" s="83" t="s">
        <v>838</v>
      </c>
      <c r="P213" s="83">
        <v>10398</v>
      </c>
      <c r="Q213" s="38" t="s">
        <v>420</v>
      </c>
      <c r="R213" s="38" t="s">
        <v>596</v>
      </c>
      <c r="S213" s="83" t="s">
        <v>843</v>
      </c>
      <c r="T213" s="83" t="s">
        <v>843</v>
      </c>
      <c r="U213" s="83" t="s">
        <v>286</v>
      </c>
      <c r="V213" s="83" t="s">
        <v>271</v>
      </c>
      <c r="W213" s="83">
        <v>0</v>
      </c>
      <c r="X213" s="38" t="s">
        <v>688</v>
      </c>
      <c r="Y213" s="83">
        <v>354213313</v>
      </c>
      <c r="Z213" s="38" t="s">
        <v>844</v>
      </c>
      <c r="AA213" s="107" t="s">
        <v>1681</v>
      </c>
      <c r="AB213" s="83">
        <v>42000</v>
      </c>
      <c r="AC213" s="107" t="s">
        <v>1132</v>
      </c>
      <c r="AD213" s="83">
        <v>24</v>
      </c>
      <c r="AE213" s="83" t="s">
        <v>303</v>
      </c>
      <c r="AF213" s="83" t="s">
        <v>1682</v>
      </c>
      <c r="AG213" s="107" t="s">
        <v>1683</v>
      </c>
      <c r="AH213" s="83" t="s">
        <v>1565</v>
      </c>
      <c r="AI213" s="107" t="s">
        <v>1684</v>
      </c>
      <c r="AJ213" s="83">
        <v>2240</v>
      </c>
      <c r="AK213" s="83">
        <v>2240</v>
      </c>
      <c r="AL213" s="107" t="s">
        <v>1662</v>
      </c>
      <c r="AM213" s="83">
        <v>30692.38</v>
      </c>
      <c r="AN213" s="111">
        <v>11867.62</v>
      </c>
      <c r="AO213" s="111">
        <v>42560</v>
      </c>
      <c r="AP213" s="111">
        <v>11307.62</v>
      </c>
      <c r="AQ213" s="111">
        <v>739.38</v>
      </c>
      <c r="AR213" s="111">
        <v>12047</v>
      </c>
      <c r="AS213" s="111">
        <v>2023.14</v>
      </c>
      <c r="AT213" s="111">
        <v>216.86</v>
      </c>
      <c r="AU213" s="111">
        <v>2240</v>
      </c>
      <c r="AV213" s="83">
        <v>20</v>
      </c>
      <c r="AW213" s="83">
        <v>5</v>
      </c>
      <c r="AX213" s="83" t="s">
        <v>1546</v>
      </c>
      <c r="AY213" s="107"/>
      <c r="AZ213" s="83"/>
      <c r="BA213" s="83"/>
      <c r="BB213" s="83" t="s">
        <v>1923</v>
      </c>
      <c r="BC213" s="83"/>
      <c r="BD213" s="107"/>
      <c r="BE213" s="83">
        <v>0</v>
      </c>
      <c r="BF213" s="38" t="s">
        <v>843</v>
      </c>
      <c r="BG213" s="83" t="s">
        <v>2122</v>
      </c>
      <c r="BH213" s="113" t="s">
        <v>2254</v>
      </c>
      <c r="BI213" s="38" t="s">
        <v>110</v>
      </c>
      <c r="BJ213" s="84">
        <v>45918</v>
      </c>
      <c r="BK213" s="83"/>
      <c r="BL213" s="38" t="s">
        <v>114</v>
      </c>
      <c r="BM213" s="114" t="s">
        <v>119</v>
      </c>
      <c r="BN213" s="115" t="s">
        <v>200</v>
      </c>
      <c r="BO213" s="83" t="s">
        <v>243</v>
      </c>
      <c r="BP213" s="83"/>
      <c r="BQ213" s="116"/>
      <c r="BR213" s="117"/>
    </row>
    <row r="214" spans="1:70" s="112" customFormat="1" ht="15" customHeight="1" x14ac:dyDescent="0.3">
      <c r="A214" s="83">
        <v>210</v>
      </c>
      <c r="B214" s="38" t="s">
        <v>261</v>
      </c>
      <c r="C214" s="38" t="s">
        <v>262</v>
      </c>
      <c r="D214" s="38" t="s">
        <v>247</v>
      </c>
      <c r="E214" s="38" t="s">
        <v>246</v>
      </c>
      <c r="F214" s="38" t="s">
        <v>246</v>
      </c>
      <c r="G214" s="83" t="s">
        <v>244</v>
      </c>
      <c r="H214" s="38" t="s">
        <v>245</v>
      </c>
      <c r="I214" s="83">
        <v>1157</v>
      </c>
      <c r="J214" s="38" t="s">
        <v>396</v>
      </c>
      <c r="K214" s="83">
        <v>1157</v>
      </c>
      <c r="L214" s="83" t="s">
        <v>264</v>
      </c>
      <c r="M214" s="38" t="s">
        <v>265</v>
      </c>
      <c r="N214" s="83">
        <v>7829</v>
      </c>
      <c r="O214" s="83" t="s">
        <v>497</v>
      </c>
      <c r="P214" s="83">
        <v>9532</v>
      </c>
      <c r="Q214" s="38" t="s">
        <v>498</v>
      </c>
      <c r="R214" s="38" t="s">
        <v>596</v>
      </c>
      <c r="S214" s="83" t="s">
        <v>845</v>
      </c>
      <c r="T214" s="83" t="s">
        <v>845</v>
      </c>
      <c r="U214" s="83" t="s">
        <v>286</v>
      </c>
      <c r="V214" s="83" t="s">
        <v>271</v>
      </c>
      <c r="W214" s="83">
        <v>0</v>
      </c>
      <c r="X214" s="38" t="s">
        <v>688</v>
      </c>
      <c r="Y214" s="83">
        <v>354222871</v>
      </c>
      <c r="Z214" s="38" t="s">
        <v>846</v>
      </c>
      <c r="AA214" s="107" t="s">
        <v>1674</v>
      </c>
      <c r="AB214" s="83">
        <v>42000</v>
      </c>
      <c r="AC214" s="107" t="s">
        <v>1132</v>
      </c>
      <c r="AD214" s="83">
        <v>24</v>
      </c>
      <c r="AE214" s="83" t="s">
        <v>303</v>
      </c>
      <c r="AF214" s="83" t="s">
        <v>1675</v>
      </c>
      <c r="AG214" s="107" t="s">
        <v>1676</v>
      </c>
      <c r="AH214" s="83" t="s">
        <v>1565</v>
      </c>
      <c r="AI214" s="107" t="s">
        <v>1684</v>
      </c>
      <c r="AJ214" s="83">
        <v>2240</v>
      </c>
      <c r="AK214" s="83">
        <v>2240</v>
      </c>
      <c r="AL214" s="107" t="s">
        <v>1584</v>
      </c>
      <c r="AM214" s="83">
        <v>30734</v>
      </c>
      <c r="AN214" s="111">
        <v>11826</v>
      </c>
      <c r="AO214" s="111">
        <v>42560</v>
      </c>
      <c r="AP214" s="111">
        <v>11266</v>
      </c>
      <c r="AQ214" s="111">
        <v>735</v>
      </c>
      <c r="AR214" s="111">
        <v>12001</v>
      </c>
      <c r="AS214" s="111">
        <v>0</v>
      </c>
      <c r="AT214" s="111">
        <v>0</v>
      </c>
      <c r="AU214" s="111">
        <v>0</v>
      </c>
      <c r="AV214" s="83">
        <v>19</v>
      </c>
      <c r="AW214" s="83">
        <v>0</v>
      </c>
      <c r="AX214" s="83" t="s">
        <v>1270</v>
      </c>
      <c r="AY214" s="107"/>
      <c r="AZ214" s="83"/>
      <c r="BA214" s="83"/>
      <c r="BB214" s="83" t="s">
        <v>1923</v>
      </c>
      <c r="BC214" s="83"/>
      <c r="BD214" s="107"/>
      <c r="BE214" s="83">
        <v>0</v>
      </c>
      <c r="BF214" s="38" t="s">
        <v>845</v>
      </c>
      <c r="BG214" s="83" t="s">
        <v>2123</v>
      </c>
      <c r="BH214" s="113" t="s">
        <v>2254</v>
      </c>
      <c r="BI214" s="38" t="s">
        <v>112</v>
      </c>
      <c r="BJ214" s="84">
        <v>45919</v>
      </c>
      <c r="BK214" s="83" t="s">
        <v>125</v>
      </c>
      <c r="BL214" s="38"/>
      <c r="BM214" s="114"/>
      <c r="BN214" s="115" t="s">
        <v>112</v>
      </c>
      <c r="BO214" s="83" t="s">
        <v>243</v>
      </c>
      <c r="BP214" s="83"/>
      <c r="BQ214" s="116" t="s">
        <v>112</v>
      </c>
      <c r="BR214" s="117"/>
    </row>
    <row r="215" spans="1:70" s="112" customFormat="1" ht="15" customHeight="1" x14ac:dyDescent="0.3">
      <c r="A215" s="83">
        <v>211</v>
      </c>
      <c r="B215" s="38" t="s">
        <v>261</v>
      </c>
      <c r="C215" s="38" t="s">
        <v>262</v>
      </c>
      <c r="D215" s="38" t="s">
        <v>247</v>
      </c>
      <c r="E215" s="38" t="s">
        <v>246</v>
      </c>
      <c r="F215" s="38" t="s">
        <v>246</v>
      </c>
      <c r="G215" s="83" t="s">
        <v>244</v>
      </c>
      <c r="H215" s="38" t="s">
        <v>245</v>
      </c>
      <c r="I215" s="83">
        <v>1157</v>
      </c>
      <c r="J215" s="38" t="s">
        <v>396</v>
      </c>
      <c r="K215" s="83">
        <v>1157</v>
      </c>
      <c r="L215" s="83" t="s">
        <v>264</v>
      </c>
      <c r="M215" s="38" t="s">
        <v>265</v>
      </c>
      <c r="N215" s="83">
        <v>7829</v>
      </c>
      <c r="O215" s="83" t="s">
        <v>497</v>
      </c>
      <c r="P215" s="83">
        <v>9532</v>
      </c>
      <c r="Q215" s="38" t="s">
        <v>498</v>
      </c>
      <c r="R215" s="38" t="s">
        <v>596</v>
      </c>
      <c r="S215" s="83" t="s">
        <v>847</v>
      </c>
      <c r="T215" s="83" t="s">
        <v>847</v>
      </c>
      <c r="U215" s="83" t="s">
        <v>286</v>
      </c>
      <c r="V215" s="83" t="s">
        <v>271</v>
      </c>
      <c r="W215" s="83">
        <v>0</v>
      </c>
      <c r="X215" s="38" t="s">
        <v>688</v>
      </c>
      <c r="Y215" s="83">
        <v>354223665</v>
      </c>
      <c r="Z215" s="38" t="s">
        <v>848</v>
      </c>
      <c r="AA215" s="107" t="s">
        <v>1674</v>
      </c>
      <c r="AB215" s="83">
        <v>42000</v>
      </c>
      <c r="AC215" s="107" t="s">
        <v>1132</v>
      </c>
      <c r="AD215" s="83">
        <v>24</v>
      </c>
      <c r="AE215" s="83" t="s">
        <v>303</v>
      </c>
      <c r="AF215" s="83" t="s">
        <v>1675</v>
      </c>
      <c r="AG215" s="107" t="s">
        <v>1676</v>
      </c>
      <c r="AH215" s="83" t="s">
        <v>1565</v>
      </c>
      <c r="AI215" s="107" t="s">
        <v>1684</v>
      </c>
      <c r="AJ215" s="83">
        <v>2240</v>
      </c>
      <c r="AK215" s="83">
        <v>2240</v>
      </c>
      <c r="AL215" s="107" t="s">
        <v>1584</v>
      </c>
      <c r="AM215" s="83">
        <v>30734</v>
      </c>
      <c r="AN215" s="111">
        <v>11826</v>
      </c>
      <c r="AO215" s="111">
        <v>42560</v>
      </c>
      <c r="AP215" s="111">
        <v>11266</v>
      </c>
      <c r="AQ215" s="111">
        <v>735</v>
      </c>
      <c r="AR215" s="111">
        <v>12001</v>
      </c>
      <c r="AS215" s="111">
        <v>0</v>
      </c>
      <c r="AT215" s="111">
        <v>0</v>
      </c>
      <c r="AU215" s="111">
        <v>0</v>
      </c>
      <c r="AV215" s="83">
        <v>19</v>
      </c>
      <c r="AW215" s="83">
        <v>0</v>
      </c>
      <c r="AX215" s="83" t="s">
        <v>1270</v>
      </c>
      <c r="AY215" s="107"/>
      <c r="AZ215" s="83"/>
      <c r="BA215" s="83"/>
      <c r="BB215" s="83" t="s">
        <v>1923</v>
      </c>
      <c r="BC215" s="83"/>
      <c r="BD215" s="107"/>
      <c r="BE215" s="83">
        <v>0</v>
      </c>
      <c r="BF215" s="38" t="s">
        <v>847</v>
      </c>
      <c r="BG215" s="83" t="s">
        <v>2124</v>
      </c>
      <c r="BH215" s="113" t="s">
        <v>2254</v>
      </c>
      <c r="BI215" s="38" t="s">
        <v>112</v>
      </c>
      <c r="BJ215" s="84">
        <v>45919</v>
      </c>
      <c r="BK215" s="83" t="s">
        <v>125</v>
      </c>
      <c r="BL215" s="38"/>
      <c r="BM215" s="114"/>
      <c r="BN215" s="115" t="s">
        <v>112</v>
      </c>
      <c r="BO215" s="83" t="s">
        <v>243</v>
      </c>
      <c r="BP215" s="83"/>
      <c r="BQ215" s="116" t="s">
        <v>112</v>
      </c>
      <c r="BR215" s="117"/>
    </row>
    <row r="216" spans="1:70" s="112" customFormat="1" ht="15" customHeight="1" x14ac:dyDescent="0.3">
      <c r="A216" s="83">
        <v>212</v>
      </c>
      <c r="B216" s="38" t="s">
        <v>261</v>
      </c>
      <c r="C216" s="38" t="s">
        <v>262</v>
      </c>
      <c r="D216" s="38" t="s">
        <v>247</v>
      </c>
      <c r="E216" s="38" t="s">
        <v>246</v>
      </c>
      <c r="F216" s="38" t="s">
        <v>246</v>
      </c>
      <c r="G216" s="83" t="s">
        <v>244</v>
      </c>
      <c r="H216" s="38" t="s">
        <v>245</v>
      </c>
      <c r="I216" s="83">
        <v>1155</v>
      </c>
      <c r="J216" s="38" t="s">
        <v>347</v>
      </c>
      <c r="K216" s="83">
        <v>1155</v>
      </c>
      <c r="L216" s="83" t="s">
        <v>264</v>
      </c>
      <c r="M216" s="38" t="s">
        <v>265</v>
      </c>
      <c r="N216" s="83">
        <v>2222</v>
      </c>
      <c r="O216" s="83" t="s">
        <v>348</v>
      </c>
      <c r="P216" s="83">
        <v>507708</v>
      </c>
      <c r="Q216" s="38" t="s">
        <v>621</v>
      </c>
      <c r="R216" s="38" t="s">
        <v>596</v>
      </c>
      <c r="S216" s="83" t="s">
        <v>849</v>
      </c>
      <c r="T216" s="83" t="s">
        <v>849</v>
      </c>
      <c r="U216" s="83" t="s">
        <v>270</v>
      </c>
      <c r="V216" s="83" t="s">
        <v>271</v>
      </c>
      <c r="W216" s="83">
        <v>0</v>
      </c>
      <c r="X216" s="38" t="s">
        <v>417</v>
      </c>
      <c r="Y216" s="83">
        <v>354224509</v>
      </c>
      <c r="Z216" s="38" t="s">
        <v>850</v>
      </c>
      <c r="AA216" s="107" t="s">
        <v>1674</v>
      </c>
      <c r="AB216" s="83">
        <v>52000</v>
      </c>
      <c r="AC216" s="107" t="s">
        <v>1168</v>
      </c>
      <c r="AD216" s="83">
        <v>24</v>
      </c>
      <c r="AE216" s="83" t="s">
        <v>546</v>
      </c>
      <c r="AF216" s="83" t="s">
        <v>1623</v>
      </c>
      <c r="AG216" s="107" t="s">
        <v>1624</v>
      </c>
      <c r="AH216" s="83" t="s">
        <v>1372</v>
      </c>
      <c r="AI216" s="107" t="s">
        <v>1687</v>
      </c>
      <c r="AJ216" s="83">
        <v>2780</v>
      </c>
      <c r="AK216" s="83">
        <v>2780</v>
      </c>
      <c r="AL216" s="107" t="s">
        <v>1688</v>
      </c>
      <c r="AM216" s="83">
        <v>10110.81</v>
      </c>
      <c r="AN216" s="111">
        <v>6569.19</v>
      </c>
      <c r="AO216" s="111">
        <v>16680</v>
      </c>
      <c r="AP216" s="111">
        <v>41889.19</v>
      </c>
      <c r="AQ216" s="111">
        <v>8926.81</v>
      </c>
      <c r="AR216" s="111">
        <v>50816</v>
      </c>
      <c r="AS216" s="111">
        <v>30603.98</v>
      </c>
      <c r="AT216" s="111">
        <v>8316.02</v>
      </c>
      <c r="AU216" s="111">
        <v>38920</v>
      </c>
      <c r="AV216" s="83">
        <v>20</v>
      </c>
      <c r="AW216" s="83">
        <v>403</v>
      </c>
      <c r="AX216" s="83" t="s">
        <v>1137</v>
      </c>
      <c r="AY216" s="107"/>
      <c r="AZ216" s="83"/>
      <c r="BA216" s="83"/>
      <c r="BB216" s="83" t="s">
        <v>1923</v>
      </c>
      <c r="BC216" s="83"/>
      <c r="BD216" s="107"/>
      <c r="BE216" s="83">
        <v>0</v>
      </c>
      <c r="BF216" s="38" t="s">
        <v>849</v>
      </c>
      <c r="BG216" s="83" t="s">
        <v>2125</v>
      </c>
      <c r="BH216" s="113" t="s">
        <v>2254</v>
      </c>
      <c r="BI216" s="38" t="s">
        <v>112</v>
      </c>
      <c r="BJ216" s="84">
        <v>45919</v>
      </c>
      <c r="BK216" s="83" t="s">
        <v>128</v>
      </c>
      <c r="BL216" s="38"/>
      <c r="BM216" s="114"/>
      <c r="BN216" s="115" t="s">
        <v>112</v>
      </c>
      <c r="BO216" s="83" t="s">
        <v>243</v>
      </c>
      <c r="BP216" s="83"/>
      <c r="BQ216" s="116" t="s">
        <v>112</v>
      </c>
      <c r="BR216" s="117"/>
    </row>
    <row r="217" spans="1:70" s="112" customFormat="1" ht="15" customHeight="1" x14ac:dyDescent="0.3">
      <c r="A217" s="83">
        <v>213</v>
      </c>
      <c r="B217" s="38" t="s">
        <v>261</v>
      </c>
      <c r="C217" s="38" t="s">
        <v>262</v>
      </c>
      <c r="D217" s="38" t="s">
        <v>247</v>
      </c>
      <c r="E217" s="38" t="s">
        <v>246</v>
      </c>
      <c r="F217" s="38" t="s">
        <v>246</v>
      </c>
      <c r="G217" s="83" t="s">
        <v>244</v>
      </c>
      <c r="H217" s="38" t="s">
        <v>245</v>
      </c>
      <c r="I217" s="83">
        <v>1155</v>
      </c>
      <c r="J217" s="38" t="s">
        <v>347</v>
      </c>
      <c r="K217" s="83">
        <v>1155</v>
      </c>
      <c r="L217" s="83" t="s">
        <v>264</v>
      </c>
      <c r="M217" s="38" t="s">
        <v>265</v>
      </c>
      <c r="N217" s="83">
        <v>2222</v>
      </c>
      <c r="O217" s="83" t="s">
        <v>348</v>
      </c>
      <c r="P217" s="83">
        <v>507708</v>
      </c>
      <c r="Q217" s="38" t="s">
        <v>621</v>
      </c>
      <c r="R217" s="38" t="s">
        <v>596</v>
      </c>
      <c r="S217" s="83" t="s">
        <v>851</v>
      </c>
      <c r="T217" s="83" t="s">
        <v>851</v>
      </c>
      <c r="U217" s="83" t="s">
        <v>326</v>
      </c>
      <c r="V217" s="83" t="s">
        <v>271</v>
      </c>
      <c r="W217" s="83">
        <v>0</v>
      </c>
      <c r="X217" s="38" t="s">
        <v>832</v>
      </c>
      <c r="Y217" s="83">
        <v>354224696</v>
      </c>
      <c r="Z217" s="38" t="s">
        <v>852</v>
      </c>
      <c r="AA217" s="107" t="s">
        <v>1674</v>
      </c>
      <c r="AB217" s="83">
        <v>42000</v>
      </c>
      <c r="AC217" s="107" t="s">
        <v>1168</v>
      </c>
      <c r="AD217" s="83">
        <v>24</v>
      </c>
      <c r="AE217" s="83" t="s">
        <v>303</v>
      </c>
      <c r="AF217" s="83" t="s">
        <v>1675</v>
      </c>
      <c r="AG217" s="107" t="s">
        <v>1676</v>
      </c>
      <c r="AH217" s="83" t="s">
        <v>1565</v>
      </c>
      <c r="AI217" s="107" t="s">
        <v>1687</v>
      </c>
      <c r="AJ217" s="83">
        <v>2240</v>
      </c>
      <c r="AK217" s="83">
        <v>2240</v>
      </c>
      <c r="AL217" s="107" t="s">
        <v>1689</v>
      </c>
      <c r="AM217" s="83">
        <v>30729.200000000001</v>
      </c>
      <c r="AN217" s="111">
        <v>11830.8</v>
      </c>
      <c r="AO217" s="111">
        <v>42560</v>
      </c>
      <c r="AP217" s="111">
        <v>11270.8</v>
      </c>
      <c r="AQ217" s="111">
        <v>721.2</v>
      </c>
      <c r="AR217" s="111">
        <v>11992</v>
      </c>
      <c r="AS217" s="111">
        <v>2023.85</v>
      </c>
      <c r="AT217" s="111">
        <v>216.15</v>
      </c>
      <c r="AU217" s="111">
        <v>2240</v>
      </c>
      <c r="AV217" s="83">
        <v>20</v>
      </c>
      <c r="AW217" s="83">
        <v>4</v>
      </c>
      <c r="AX217" s="83" t="s">
        <v>1546</v>
      </c>
      <c r="AY217" s="107"/>
      <c r="AZ217" s="83"/>
      <c r="BA217" s="83"/>
      <c r="BB217" s="83" t="s">
        <v>1923</v>
      </c>
      <c r="BC217" s="83"/>
      <c r="BD217" s="107"/>
      <c r="BE217" s="83">
        <v>0</v>
      </c>
      <c r="BF217" s="38" t="s">
        <v>851</v>
      </c>
      <c r="BG217" s="83" t="s">
        <v>2126</v>
      </c>
      <c r="BH217" s="113" t="s">
        <v>2254</v>
      </c>
      <c r="BI217" s="38" t="s">
        <v>110</v>
      </c>
      <c r="BJ217" s="84">
        <v>45919</v>
      </c>
      <c r="BK217" s="83"/>
      <c r="BL217" s="38" t="s">
        <v>114</v>
      </c>
      <c r="BM217" s="114" t="s">
        <v>119</v>
      </c>
      <c r="BN217" s="115" t="s">
        <v>199</v>
      </c>
      <c r="BO217" s="83" t="s">
        <v>242</v>
      </c>
      <c r="BP217" s="83"/>
      <c r="BQ217" s="116"/>
      <c r="BR217" s="117"/>
    </row>
    <row r="218" spans="1:70" s="112" customFormat="1" ht="15" customHeight="1" x14ac:dyDescent="0.3">
      <c r="A218" s="83">
        <v>214</v>
      </c>
      <c r="B218" s="38" t="s">
        <v>261</v>
      </c>
      <c r="C218" s="38" t="s">
        <v>262</v>
      </c>
      <c r="D218" s="38" t="s">
        <v>247</v>
      </c>
      <c r="E218" s="38" t="s">
        <v>246</v>
      </c>
      <c r="F218" s="38" t="s">
        <v>246</v>
      </c>
      <c r="G218" s="83" t="s">
        <v>244</v>
      </c>
      <c r="H218" s="38" t="s">
        <v>245</v>
      </c>
      <c r="I218" s="83">
        <v>961</v>
      </c>
      <c r="J218" s="38" t="s">
        <v>310</v>
      </c>
      <c r="K218" s="83">
        <v>961</v>
      </c>
      <c r="L218" s="83" t="s">
        <v>264</v>
      </c>
      <c r="M218" s="38" t="s">
        <v>265</v>
      </c>
      <c r="N218" s="83">
        <v>8541</v>
      </c>
      <c r="O218" s="83" t="s">
        <v>536</v>
      </c>
      <c r="P218" s="83">
        <v>10495</v>
      </c>
      <c r="Q218" s="38" t="s">
        <v>537</v>
      </c>
      <c r="R218" s="38" t="s">
        <v>596</v>
      </c>
      <c r="S218" s="83" t="s">
        <v>853</v>
      </c>
      <c r="T218" s="83" t="s">
        <v>853</v>
      </c>
      <c r="U218" s="83" t="s">
        <v>279</v>
      </c>
      <c r="V218" s="83" t="s">
        <v>271</v>
      </c>
      <c r="W218" s="83">
        <v>0</v>
      </c>
      <c r="X218" s="38" t="s">
        <v>272</v>
      </c>
      <c r="Y218" s="83">
        <v>354232123</v>
      </c>
      <c r="Z218" s="38" t="s">
        <v>559</v>
      </c>
      <c r="AA218" s="107" t="s">
        <v>1674</v>
      </c>
      <c r="AB218" s="83">
        <v>80000</v>
      </c>
      <c r="AC218" s="107" t="s">
        <v>1258</v>
      </c>
      <c r="AD218" s="83">
        <v>24</v>
      </c>
      <c r="AE218" s="83" t="s">
        <v>749</v>
      </c>
      <c r="AF218" s="83" t="s">
        <v>1675</v>
      </c>
      <c r="AG218" s="107" t="s">
        <v>1338</v>
      </c>
      <c r="AH218" s="83" t="s">
        <v>1565</v>
      </c>
      <c r="AI218" s="107" t="s">
        <v>1432</v>
      </c>
      <c r="AJ218" s="83">
        <v>4270</v>
      </c>
      <c r="AK218" s="83">
        <v>4270</v>
      </c>
      <c r="AL218" s="107" t="s">
        <v>1690</v>
      </c>
      <c r="AM218" s="83">
        <v>62469.83</v>
      </c>
      <c r="AN218" s="111">
        <v>23238.76</v>
      </c>
      <c r="AO218" s="111">
        <v>85708.59</v>
      </c>
      <c r="AP218" s="111">
        <v>17530.169999999998</v>
      </c>
      <c r="AQ218" s="111">
        <v>639.24</v>
      </c>
      <c r="AR218" s="111">
        <v>18169.41</v>
      </c>
      <c r="AS218" s="111">
        <v>50</v>
      </c>
      <c r="AT218" s="111">
        <v>0</v>
      </c>
      <c r="AU218" s="111">
        <v>50</v>
      </c>
      <c r="AV218" s="83">
        <v>20</v>
      </c>
      <c r="AW218" s="83">
        <v>7</v>
      </c>
      <c r="AX218" s="83" t="s">
        <v>1546</v>
      </c>
      <c r="AY218" s="107"/>
      <c r="AZ218" s="83"/>
      <c r="BA218" s="83"/>
      <c r="BB218" s="83" t="s">
        <v>1923</v>
      </c>
      <c r="BC218" s="83"/>
      <c r="BD218" s="107"/>
      <c r="BE218" s="83">
        <v>0</v>
      </c>
      <c r="BF218" s="38" t="s">
        <v>853</v>
      </c>
      <c r="BG218" s="83" t="s">
        <v>2127</v>
      </c>
      <c r="BH218" s="113" t="s">
        <v>2254</v>
      </c>
      <c r="BI218" s="38" t="s">
        <v>110</v>
      </c>
      <c r="BJ218" s="84">
        <v>45919</v>
      </c>
      <c r="BK218" s="83"/>
      <c r="BL218" s="38" t="s">
        <v>114</v>
      </c>
      <c r="BM218" s="114" t="s">
        <v>119</v>
      </c>
      <c r="BN218" s="115" t="s">
        <v>200</v>
      </c>
      <c r="BO218" s="83" t="s">
        <v>243</v>
      </c>
      <c r="BP218" s="83"/>
      <c r="BQ218" s="116"/>
      <c r="BR218" s="117"/>
    </row>
    <row r="219" spans="1:70" s="112" customFormat="1" ht="15" customHeight="1" x14ac:dyDescent="0.3">
      <c r="A219" s="83">
        <v>215</v>
      </c>
      <c r="B219" s="38" t="s">
        <v>261</v>
      </c>
      <c r="C219" s="38" t="s">
        <v>262</v>
      </c>
      <c r="D219" s="38" t="s">
        <v>247</v>
      </c>
      <c r="E219" s="38" t="s">
        <v>246</v>
      </c>
      <c r="F219" s="38" t="s">
        <v>246</v>
      </c>
      <c r="G219" s="83" t="s">
        <v>244</v>
      </c>
      <c r="H219" s="38" t="s">
        <v>245</v>
      </c>
      <c r="I219" s="83">
        <v>1332</v>
      </c>
      <c r="J219" s="38" t="s">
        <v>472</v>
      </c>
      <c r="K219" s="83">
        <v>1332</v>
      </c>
      <c r="L219" s="83" t="s">
        <v>264</v>
      </c>
      <c r="M219" s="38" t="s">
        <v>265</v>
      </c>
      <c r="N219" s="83">
        <v>2876</v>
      </c>
      <c r="O219" s="83" t="s">
        <v>824</v>
      </c>
      <c r="P219" s="83">
        <v>3367</v>
      </c>
      <c r="Q219" s="38" t="s">
        <v>854</v>
      </c>
      <c r="R219" s="38" t="s">
        <v>596</v>
      </c>
      <c r="S219" s="83" t="s">
        <v>855</v>
      </c>
      <c r="T219" s="83" t="s">
        <v>855</v>
      </c>
      <c r="U219" s="83" t="s">
        <v>279</v>
      </c>
      <c r="V219" s="83" t="s">
        <v>271</v>
      </c>
      <c r="W219" s="83">
        <v>0</v>
      </c>
      <c r="X219" s="38" t="s">
        <v>829</v>
      </c>
      <c r="Y219" s="83">
        <v>354252896</v>
      </c>
      <c r="Z219" s="38" t="s">
        <v>856</v>
      </c>
      <c r="AA219" s="107" t="s">
        <v>1691</v>
      </c>
      <c r="AB219" s="83">
        <v>42000</v>
      </c>
      <c r="AC219" s="107" t="s">
        <v>1139</v>
      </c>
      <c r="AD219" s="83">
        <v>24</v>
      </c>
      <c r="AE219" s="83" t="s">
        <v>303</v>
      </c>
      <c r="AF219" s="83" t="s">
        <v>1675</v>
      </c>
      <c r="AG219" s="107" t="s">
        <v>1692</v>
      </c>
      <c r="AH219" s="83" t="s">
        <v>1565</v>
      </c>
      <c r="AI219" s="107" t="s">
        <v>1677</v>
      </c>
      <c r="AJ219" s="83">
        <v>2240</v>
      </c>
      <c r="AK219" s="83">
        <v>2240</v>
      </c>
      <c r="AL219" s="107" t="s">
        <v>1534</v>
      </c>
      <c r="AM219" s="83">
        <v>30570.080000000002</v>
      </c>
      <c r="AN219" s="111">
        <v>11989.92</v>
      </c>
      <c r="AO219" s="111">
        <v>42560</v>
      </c>
      <c r="AP219" s="111">
        <v>11429.92</v>
      </c>
      <c r="AQ219" s="111">
        <v>797.08</v>
      </c>
      <c r="AR219" s="111">
        <v>12227</v>
      </c>
      <c r="AS219" s="111">
        <v>0</v>
      </c>
      <c r="AT219" s="111">
        <v>0</v>
      </c>
      <c r="AU219" s="111">
        <v>0</v>
      </c>
      <c r="AV219" s="83">
        <v>19</v>
      </c>
      <c r="AW219" s="83">
        <v>0</v>
      </c>
      <c r="AX219" s="83" t="s">
        <v>1270</v>
      </c>
      <c r="AY219" s="107"/>
      <c r="AZ219" s="83"/>
      <c r="BA219" s="83"/>
      <c r="BB219" s="83" t="s">
        <v>1923</v>
      </c>
      <c r="BC219" s="83"/>
      <c r="BD219" s="107"/>
      <c r="BE219" s="83">
        <v>0</v>
      </c>
      <c r="BF219" s="38" t="s">
        <v>855</v>
      </c>
      <c r="BG219" s="83" t="s">
        <v>2128</v>
      </c>
      <c r="BH219" s="113" t="s">
        <v>2254</v>
      </c>
      <c r="BI219" s="38" t="s">
        <v>112</v>
      </c>
      <c r="BJ219" s="84">
        <v>45919</v>
      </c>
      <c r="BK219" s="83" t="s">
        <v>125</v>
      </c>
      <c r="BL219" s="38"/>
      <c r="BM219" s="114"/>
      <c r="BN219" s="115" t="s">
        <v>112</v>
      </c>
      <c r="BO219" s="83" t="s">
        <v>243</v>
      </c>
      <c r="BP219" s="83"/>
      <c r="BQ219" s="116" t="s">
        <v>112</v>
      </c>
      <c r="BR219" s="117"/>
    </row>
    <row r="220" spans="1:70" s="112" customFormat="1" ht="15" customHeight="1" x14ac:dyDescent="0.3">
      <c r="A220" s="83">
        <v>216</v>
      </c>
      <c r="B220" s="38" t="s">
        <v>261</v>
      </c>
      <c r="C220" s="38" t="s">
        <v>262</v>
      </c>
      <c r="D220" s="38" t="s">
        <v>247</v>
      </c>
      <c r="E220" s="38" t="s">
        <v>246</v>
      </c>
      <c r="F220" s="38" t="s">
        <v>246</v>
      </c>
      <c r="G220" s="83" t="s">
        <v>244</v>
      </c>
      <c r="H220" s="38" t="s">
        <v>245</v>
      </c>
      <c r="I220" s="83">
        <v>798</v>
      </c>
      <c r="J220" s="38" t="s">
        <v>352</v>
      </c>
      <c r="K220" s="83">
        <v>798</v>
      </c>
      <c r="L220" s="83" t="s">
        <v>264</v>
      </c>
      <c r="M220" s="38" t="s">
        <v>265</v>
      </c>
      <c r="N220" s="83">
        <v>316732</v>
      </c>
      <c r="O220" s="83" t="s">
        <v>857</v>
      </c>
      <c r="P220" s="83">
        <v>437931</v>
      </c>
      <c r="Q220" s="38" t="s">
        <v>858</v>
      </c>
      <c r="R220" s="38" t="s">
        <v>596</v>
      </c>
      <c r="S220" s="83" t="s">
        <v>859</v>
      </c>
      <c r="T220" s="83" t="s">
        <v>859</v>
      </c>
      <c r="U220" s="83" t="s">
        <v>286</v>
      </c>
      <c r="V220" s="83" t="s">
        <v>271</v>
      </c>
      <c r="W220" s="83">
        <v>0</v>
      </c>
      <c r="X220" s="38" t="s">
        <v>688</v>
      </c>
      <c r="Y220" s="83">
        <v>354294682</v>
      </c>
      <c r="Z220" s="38" t="s">
        <v>860</v>
      </c>
      <c r="AA220" s="107" t="s">
        <v>1693</v>
      </c>
      <c r="AB220" s="83">
        <v>42000</v>
      </c>
      <c r="AC220" s="107" t="s">
        <v>1145</v>
      </c>
      <c r="AD220" s="83">
        <v>24</v>
      </c>
      <c r="AE220" s="83" t="s">
        <v>303</v>
      </c>
      <c r="AF220" s="83" t="s">
        <v>1694</v>
      </c>
      <c r="AG220" s="107" t="s">
        <v>1695</v>
      </c>
      <c r="AH220" s="83" t="s">
        <v>1565</v>
      </c>
      <c r="AI220" s="107" t="s">
        <v>1696</v>
      </c>
      <c r="AJ220" s="83">
        <v>2240</v>
      </c>
      <c r="AK220" s="83">
        <v>2240</v>
      </c>
      <c r="AL220" s="107" t="s">
        <v>1611</v>
      </c>
      <c r="AM220" s="83">
        <v>30665.9</v>
      </c>
      <c r="AN220" s="111">
        <v>11894.1</v>
      </c>
      <c r="AO220" s="111">
        <v>42560</v>
      </c>
      <c r="AP220" s="111">
        <v>11334.1</v>
      </c>
      <c r="AQ220" s="111">
        <v>753.9</v>
      </c>
      <c r="AR220" s="111">
        <v>12088</v>
      </c>
      <c r="AS220" s="111">
        <v>2022.63</v>
      </c>
      <c r="AT220" s="111">
        <v>217.37</v>
      </c>
      <c r="AU220" s="111">
        <v>2240</v>
      </c>
      <c r="AV220" s="83">
        <v>20</v>
      </c>
      <c r="AW220" s="83">
        <v>6</v>
      </c>
      <c r="AX220" s="83" t="s">
        <v>1546</v>
      </c>
      <c r="AY220" s="107"/>
      <c r="AZ220" s="83"/>
      <c r="BA220" s="83"/>
      <c r="BB220" s="83" t="s">
        <v>1923</v>
      </c>
      <c r="BC220" s="83"/>
      <c r="BD220" s="107"/>
      <c r="BE220" s="83">
        <v>0</v>
      </c>
      <c r="BF220" s="38" t="s">
        <v>859</v>
      </c>
      <c r="BG220" s="83" t="s">
        <v>2129</v>
      </c>
      <c r="BH220" s="113" t="s">
        <v>2254</v>
      </c>
      <c r="BI220" s="38" t="s">
        <v>110</v>
      </c>
      <c r="BJ220" s="84">
        <v>45919</v>
      </c>
      <c r="BK220" s="83"/>
      <c r="BL220" s="38" t="s">
        <v>114</v>
      </c>
      <c r="BM220" s="114" t="s">
        <v>119</v>
      </c>
      <c r="BN220" s="115" t="s">
        <v>199</v>
      </c>
      <c r="BO220" s="83" t="s">
        <v>242</v>
      </c>
      <c r="BP220" s="83"/>
      <c r="BQ220" s="116"/>
      <c r="BR220" s="117"/>
    </row>
    <row r="221" spans="1:70" s="112" customFormat="1" ht="15" customHeight="1" x14ac:dyDescent="0.3">
      <c r="A221" s="83">
        <v>217</v>
      </c>
      <c r="B221" s="38" t="s">
        <v>261</v>
      </c>
      <c r="C221" s="38" t="s">
        <v>262</v>
      </c>
      <c r="D221" s="38" t="s">
        <v>247</v>
      </c>
      <c r="E221" s="38" t="s">
        <v>246</v>
      </c>
      <c r="F221" s="38" t="s">
        <v>246</v>
      </c>
      <c r="G221" s="83" t="s">
        <v>244</v>
      </c>
      <c r="H221" s="38" t="s">
        <v>245</v>
      </c>
      <c r="I221" s="83">
        <v>798</v>
      </c>
      <c r="J221" s="38" t="s">
        <v>352</v>
      </c>
      <c r="K221" s="83">
        <v>798</v>
      </c>
      <c r="L221" s="83" t="s">
        <v>264</v>
      </c>
      <c r="M221" s="38" t="s">
        <v>265</v>
      </c>
      <c r="N221" s="83">
        <v>892</v>
      </c>
      <c r="O221" s="83" t="s">
        <v>617</v>
      </c>
      <c r="P221" s="83">
        <v>1085</v>
      </c>
      <c r="Q221" s="38" t="s">
        <v>618</v>
      </c>
      <c r="R221" s="38" t="s">
        <v>596</v>
      </c>
      <c r="S221" s="83" t="s">
        <v>861</v>
      </c>
      <c r="T221" s="83" t="s">
        <v>861</v>
      </c>
      <c r="U221" s="83" t="s">
        <v>326</v>
      </c>
      <c r="V221" s="83" t="s">
        <v>271</v>
      </c>
      <c r="W221" s="83">
        <v>0</v>
      </c>
      <c r="X221" s="38" t="s">
        <v>862</v>
      </c>
      <c r="Y221" s="83">
        <v>354301773</v>
      </c>
      <c r="Z221" s="38" t="s">
        <v>863</v>
      </c>
      <c r="AA221" s="107" t="s">
        <v>1693</v>
      </c>
      <c r="AB221" s="83">
        <v>73000</v>
      </c>
      <c r="AC221" s="107" t="s">
        <v>1145</v>
      </c>
      <c r="AD221" s="83">
        <v>24</v>
      </c>
      <c r="AE221" s="83" t="s">
        <v>383</v>
      </c>
      <c r="AF221" s="83" t="s">
        <v>1697</v>
      </c>
      <c r="AG221" s="107" t="s">
        <v>1423</v>
      </c>
      <c r="AH221" s="83" t="s">
        <v>1148</v>
      </c>
      <c r="AI221" s="107" t="s">
        <v>1698</v>
      </c>
      <c r="AJ221" s="83">
        <v>3900</v>
      </c>
      <c r="AK221" s="83">
        <v>3900</v>
      </c>
      <c r="AL221" s="107" t="s">
        <v>1555</v>
      </c>
      <c r="AM221" s="83">
        <v>57495.4</v>
      </c>
      <c r="AN221" s="111">
        <v>20504.599999999999</v>
      </c>
      <c r="AO221" s="111">
        <v>78000</v>
      </c>
      <c r="AP221" s="111">
        <v>15504.6</v>
      </c>
      <c r="AQ221" s="111">
        <v>870.4</v>
      </c>
      <c r="AR221" s="111">
        <v>16375</v>
      </c>
      <c r="AS221" s="111">
        <v>0</v>
      </c>
      <c r="AT221" s="111">
        <v>0</v>
      </c>
      <c r="AU221" s="111">
        <v>0</v>
      </c>
      <c r="AV221" s="83">
        <v>20</v>
      </c>
      <c r="AW221" s="83">
        <v>0</v>
      </c>
      <c r="AX221" s="83" t="s">
        <v>1270</v>
      </c>
      <c r="AY221" s="107"/>
      <c r="AZ221" s="83"/>
      <c r="BA221" s="83"/>
      <c r="BB221" s="83" t="s">
        <v>1923</v>
      </c>
      <c r="BC221" s="83"/>
      <c r="BD221" s="107"/>
      <c r="BE221" s="83">
        <v>0</v>
      </c>
      <c r="BF221" s="38" t="s">
        <v>861</v>
      </c>
      <c r="BG221" s="83" t="s">
        <v>2130</v>
      </c>
      <c r="BH221" s="113" t="s">
        <v>2254</v>
      </c>
      <c r="BI221" s="38" t="s">
        <v>112</v>
      </c>
      <c r="BJ221" s="84">
        <v>45919</v>
      </c>
      <c r="BK221" s="83" t="s">
        <v>125</v>
      </c>
      <c r="BL221" s="38"/>
      <c r="BM221" s="114"/>
      <c r="BN221" s="115" t="s">
        <v>112</v>
      </c>
      <c r="BO221" s="83" t="s">
        <v>243</v>
      </c>
      <c r="BP221" s="83"/>
      <c r="BQ221" s="116" t="s">
        <v>112</v>
      </c>
      <c r="BR221" s="117"/>
    </row>
    <row r="222" spans="1:70" s="112" customFormat="1" ht="15" customHeight="1" x14ac:dyDescent="0.3">
      <c r="A222" s="83">
        <v>218</v>
      </c>
      <c r="B222" s="38" t="s">
        <v>261</v>
      </c>
      <c r="C222" s="38" t="s">
        <v>262</v>
      </c>
      <c r="D222" s="38" t="s">
        <v>247</v>
      </c>
      <c r="E222" s="38" t="s">
        <v>246</v>
      </c>
      <c r="F222" s="38" t="s">
        <v>246</v>
      </c>
      <c r="G222" s="83" t="s">
        <v>244</v>
      </c>
      <c r="H222" s="38" t="s">
        <v>245</v>
      </c>
      <c r="I222" s="83">
        <v>1332</v>
      </c>
      <c r="J222" s="38" t="s">
        <v>472</v>
      </c>
      <c r="K222" s="83">
        <v>1332</v>
      </c>
      <c r="L222" s="83" t="s">
        <v>264</v>
      </c>
      <c r="M222" s="38" t="s">
        <v>265</v>
      </c>
      <c r="N222" s="83">
        <v>2876</v>
      </c>
      <c r="O222" s="83" t="s">
        <v>824</v>
      </c>
      <c r="P222" s="83">
        <v>3367</v>
      </c>
      <c r="Q222" s="38" t="s">
        <v>854</v>
      </c>
      <c r="R222" s="38" t="s">
        <v>596</v>
      </c>
      <c r="S222" s="83" t="s">
        <v>864</v>
      </c>
      <c r="T222" s="83" t="s">
        <v>864</v>
      </c>
      <c r="U222" s="83" t="s">
        <v>271</v>
      </c>
      <c r="V222" s="83" t="s">
        <v>271</v>
      </c>
      <c r="W222" s="83">
        <v>0</v>
      </c>
      <c r="X222" s="38" t="s">
        <v>294</v>
      </c>
      <c r="Y222" s="83">
        <v>354337528</v>
      </c>
      <c r="Z222" s="38" t="s">
        <v>865</v>
      </c>
      <c r="AA222" s="107" t="s">
        <v>1158</v>
      </c>
      <c r="AB222" s="83">
        <v>50000</v>
      </c>
      <c r="AC222" s="107" t="s">
        <v>1139</v>
      </c>
      <c r="AD222" s="83">
        <v>24</v>
      </c>
      <c r="AE222" s="83" t="s">
        <v>1206</v>
      </c>
      <c r="AF222" s="83" t="s">
        <v>1699</v>
      </c>
      <c r="AG222" s="107" t="s">
        <v>1700</v>
      </c>
      <c r="AH222" s="83" t="s">
        <v>1135</v>
      </c>
      <c r="AI222" s="107" t="s">
        <v>1677</v>
      </c>
      <c r="AJ222" s="83">
        <v>2670</v>
      </c>
      <c r="AK222" s="83">
        <v>2670</v>
      </c>
      <c r="AL222" s="107" t="s">
        <v>1643</v>
      </c>
      <c r="AM222" s="83">
        <v>36717.43</v>
      </c>
      <c r="AN222" s="111">
        <v>14012.57</v>
      </c>
      <c r="AO222" s="111">
        <v>50730</v>
      </c>
      <c r="AP222" s="111">
        <v>13282.57</v>
      </c>
      <c r="AQ222" s="111">
        <v>912.43</v>
      </c>
      <c r="AR222" s="111">
        <v>14195</v>
      </c>
      <c r="AS222" s="111">
        <v>0</v>
      </c>
      <c r="AT222" s="111">
        <v>0</v>
      </c>
      <c r="AU222" s="111">
        <v>0</v>
      </c>
      <c r="AV222" s="83">
        <v>19</v>
      </c>
      <c r="AW222" s="83">
        <v>0</v>
      </c>
      <c r="AX222" s="83" t="s">
        <v>1270</v>
      </c>
      <c r="AY222" s="107"/>
      <c r="AZ222" s="83"/>
      <c r="BA222" s="83"/>
      <c r="BB222" s="83" t="s">
        <v>1923</v>
      </c>
      <c r="BC222" s="83"/>
      <c r="BD222" s="107"/>
      <c r="BE222" s="83">
        <v>0</v>
      </c>
      <c r="BF222" s="38" t="s">
        <v>864</v>
      </c>
      <c r="BG222" s="83" t="s">
        <v>2131</v>
      </c>
      <c r="BH222" s="113" t="s">
        <v>2254</v>
      </c>
      <c r="BI222" s="38" t="s">
        <v>112</v>
      </c>
      <c r="BJ222" s="84">
        <v>45919</v>
      </c>
      <c r="BK222" s="83" t="s">
        <v>125</v>
      </c>
      <c r="BL222" s="38"/>
      <c r="BM222" s="114"/>
      <c r="BN222" s="115" t="s">
        <v>112</v>
      </c>
      <c r="BO222" s="83" t="s">
        <v>243</v>
      </c>
      <c r="BP222" s="83"/>
      <c r="BQ222" s="116" t="s">
        <v>112</v>
      </c>
      <c r="BR222" s="117"/>
    </row>
    <row r="223" spans="1:70" s="112" customFormat="1" ht="15" customHeight="1" x14ac:dyDescent="0.3">
      <c r="A223" s="83">
        <v>219</v>
      </c>
      <c r="B223" s="38" t="s">
        <v>261</v>
      </c>
      <c r="C223" s="38" t="s">
        <v>262</v>
      </c>
      <c r="D223" s="38" t="s">
        <v>247</v>
      </c>
      <c r="E223" s="38" t="s">
        <v>246</v>
      </c>
      <c r="F223" s="38" t="s">
        <v>246</v>
      </c>
      <c r="G223" s="83" t="s">
        <v>244</v>
      </c>
      <c r="H223" s="38" t="s">
        <v>245</v>
      </c>
      <c r="I223" s="83">
        <v>2875</v>
      </c>
      <c r="J223" s="38" t="s">
        <v>517</v>
      </c>
      <c r="K223" s="83">
        <v>2875</v>
      </c>
      <c r="L223" s="83" t="s">
        <v>264</v>
      </c>
      <c r="M223" s="38" t="s">
        <v>265</v>
      </c>
      <c r="N223" s="83">
        <v>8313</v>
      </c>
      <c r="O223" s="83" t="s">
        <v>518</v>
      </c>
      <c r="P223" s="83">
        <v>534268</v>
      </c>
      <c r="Q223" s="38" t="s">
        <v>866</v>
      </c>
      <c r="R223" s="38" t="s">
        <v>596</v>
      </c>
      <c r="S223" s="83" t="s">
        <v>867</v>
      </c>
      <c r="T223" s="83" t="s">
        <v>867</v>
      </c>
      <c r="U223" s="83" t="s">
        <v>286</v>
      </c>
      <c r="V223" s="83" t="s">
        <v>271</v>
      </c>
      <c r="W223" s="83">
        <v>0</v>
      </c>
      <c r="X223" s="38" t="s">
        <v>688</v>
      </c>
      <c r="Y223" s="83">
        <v>354377407</v>
      </c>
      <c r="Z223" s="38" t="s">
        <v>868</v>
      </c>
      <c r="AA223" s="107" t="s">
        <v>1701</v>
      </c>
      <c r="AB223" s="83">
        <v>42000</v>
      </c>
      <c r="AC223" s="107" t="s">
        <v>1139</v>
      </c>
      <c r="AD223" s="83">
        <v>24</v>
      </c>
      <c r="AE223" s="83" t="s">
        <v>303</v>
      </c>
      <c r="AF223" s="83" t="s">
        <v>1702</v>
      </c>
      <c r="AG223" s="107" t="s">
        <v>1703</v>
      </c>
      <c r="AH223" s="83" t="s">
        <v>1565</v>
      </c>
      <c r="AI223" s="107" t="s">
        <v>1677</v>
      </c>
      <c r="AJ223" s="83">
        <v>2240</v>
      </c>
      <c r="AK223" s="83">
        <v>2240</v>
      </c>
      <c r="AL223" s="107" t="s">
        <v>1643</v>
      </c>
      <c r="AM223" s="83">
        <v>30903.279999999999</v>
      </c>
      <c r="AN223" s="111">
        <v>11656.72</v>
      </c>
      <c r="AO223" s="111">
        <v>42560</v>
      </c>
      <c r="AP223" s="111">
        <v>11096.72</v>
      </c>
      <c r="AQ223" s="111">
        <v>761.28</v>
      </c>
      <c r="AR223" s="111">
        <v>11858</v>
      </c>
      <c r="AS223" s="111">
        <v>0</v>
      </c>
      <c r="AT223" s="111">
        <v>0</v>
      </c>
      <c r="AU223" s="111">
        <v>0</v>
      </c>
      <c r="AV223" s="83">
        <v>19</v>
      </c>
      <c r="AW223" s="83">
        <v>0</v>
      </c>
      <c r="AX223" s="83" t="s">
        <v>1270</v>
      </c>
      <c r="AY223" s="107"/>
      <c r="AZ223" s="83"/>
      <c r="BA223" s="83"/>
      <c r="BB223" s="83" t="s">
        <v>1923</v>
      </c>
      <c r="BC223" s="83"/>
      <c r="BD223" s="107"/>
      <c r="BE223" s="83">
        <v>0</v>
      </c>
      <c r="BF223" s="38" t="s">
        <v>867</v>
      </c>
      <c r="BG223" s="83" t="s">
        <v>2132</v>
      </c>
      <c r="BH223" s="113" t="s">
        <v>2254</v>
      </c>
      <c r="BI223" s="38" t="s">
        <v>112</v>
      </c>
      <c r="BJ223" s="84">
        <v>45919</v>
      </c>
      <c r="BK223" s="83" t="s">
        <v>125</v>
      </c>
      <c r="BL223" s="38"/>
      <c r="BM223" s="114"/>
      <c r="BN223" s="115" t="s">
        <v>112</v>
      </c>
      <c r="BO223" s="83" t="s">
        <v>243</v>
      </c>
      <c r="BP223" s="83"/>
      <c r="BQ223" s="116" t="s">
        <v>112</v>
      </c>
      <c r="BR223" s="117"/>
    </row>
    <row r="224" spans="1:70" s="112" customFormat="1" ht="15" customHeight="1" x14ac:dyDescent="0.3">
      <c r="A224" s="83">
        <v>220</v>
      </c>
      <c r="B224" s="38" t="s">
        <v>261</v>
      </c>
      <c r="C224" s="38" t="s">
        <v>262</v>
      </c>
      <c r="D224" s="38" t="s">
        <v>247</v>
      </c>
      <c r="E224" s="38" t="s">
        <v>246</v>
      </c>
      <c r="F224" s="38" t="s">
        <v>246</v>
      </c>
      <c r="G224" s="83" t="s">
        <v>244</v>
      </c>
      <c r="H224" s="38" t="s">
        <v>245</v>
      </c>
      <c r="I224" s="83">
        <v>1343</v>
      </c>
      <c r="J224" s="38" t="s">
        <v>263</v>
      </c>
      <c r="K224" s="83">
        <v>1343</v>
      </c>
      <c r="L224" s="83" t="s">
        <v>264</v>
      </c>
      <c r="M224" s="38" t="s">
        <v>265</v>
      </c>
      <c r="N224" s="83">
        <v>923</v>
      </c>
      <c r="O224" s="83" t="s">
        <v>266</v>
      </c>
      <c r="P224" s="83">
        <v>1119</v>
      </c>
      <c r="Q224" s="38" t="s">
        <v>267</v>
      </c>
      <c r="R224" s="38" t="s">
        <v>596</v>
      </c>
      <c r="S224" s="83" t="s">
        <v>869</v>
      </c>
      <c r="T224" s="83" t="s">
        <v>869</v>
      </c>
      <c r="U224" s="83" t="s">
        <v>279</v>
      </c>
      <c r="V224" s="83" t="s">
        <v>271</v>
      </c>
      <c r="W224" s="83">
        <v>0</v>
      </c>
      <c r="X224" s="38" t="s">
        <v>870</v>
      </c>
      <c r="Y224" s="83">
        <v>354378672</v>
      </c>
      <c r="Z224" s="38" t="s">
        <v>871</v>
      </c>
      <c r="AA224" s="107" t="s">
        <v>1704</v>
      </c>
      <c r="AB224" s="83">
        <v>42000</v>
      </c>
      <c r="AC224" s="107" t="s">
        <v>1132</v>
      </c>
      <c r="AD224" s="83">
        <v>24</v>
      </c>
      <c r="AE224" s="83" t="s">
        <v>303</v>
      </c>
      <c r="AF224" s="83" t="s">
        <v>1702</v>
      </c>
      <c r="AG224" s="107" t="s">
        <v>1705</v>
      </c>
      <c r="AH224" s="83" t="s">
        <v>1565</v>
      </c>
      <c r="AI224" s="107" t="s">
        <v>1684</v>
      </c>
      <c r="AJ224" s="83">
        <v>2240</v>
      </c>
      <c r="AK224" s="83">
        <v>2240</v>
      </c>
      <c r="AL224" s="107" t="s">
        <v>1611</v>
      </c>
      <c r="AM224" s="83">
        <v>27219.759999999998</v>
      </c>
      <c r="AN224" s="111">
        <v>10860.24</v>
      </c>
      <c r="AO224" s="111">
        <v>38080</v>
      </c>
      <c r="AP224" s="111">
        <v>14780.24</v>
      </c>
      <c r="AQ224" s="111">
        <v>1284.76</v>
      </c>
      <c r="AR224" s="111">
        <v>16065</v>
      </c>
      <c r="AS224" s="111">
        <v>5920.25</v>
      </c>
      <c r="AT224" s="111">
        <v>799.75</v>
      </c>
      <c r="AU224" s="111">
        <v>6720</v>
      </c>
      <c r="AV224" s="83">
        <v>20</v>
      </c>
      <c r="AW224" s="83">
        <v>68</v>
      </c>
      <c r="AX224" s="83" t="s">
        <v>1535</v>
      </c>
      <c r="AY224" s="107"/>
      <c r="AZ224" s="83"/>
      <c r="BA224" s="83"/>
      <c r="BB224" s="83" t="s">
        <v>1923</v>
      </c>
      <c r="BC224" s="83"/>
      <c r="BD224" s="107"/>
      <c r="BE224" s="83">
        <v>0</v>
      </c>
      <c r="BF224" s="38" t="s">
        <v>869</v>
      </c>
      <c r="BG224" s="83" t="s">
        <v>2133</v>
      </c>
      <c r="BH224" s="113" t="s">
        <v>2254</v>
      </c>
      <c r="BI224" s="38" t="s">
        <v>110</v>
      </c>
      <c r="BJ224" s="84">
        <v>45919</v>
      </c>
      <c r="BK224" s="83"/>
      <c r="BL224" s="38" t="s">
        <v>114</v>
      </c>
      <c r="BM224" s="114" t="s">
        <v>119</v>
      </c>
      <c r="BN224" s="115" t="s">
        <v>200</v>
      </c>
      <c r="BO224" s="83" t="s">
        <v>243</v>
      </c>
      <c r="BP224" s="83"/>
      <c r="BQ224" s="116"/>
      <c r="BR224" s="117"/>
    </row>
    <row r="225" spans="1:70" s="112" customFormat="1" ht="15" customHeight="1" x14ac:dyDescent="0.3">
      <c r="A225" s="83">
        <v>221</v>
      </c>
      <c r="B225" s="38" t="s">
        <v>261</v>
      </c>
      <c r="C225" s="38" t="s">
        <v>262</v>
      </c>
      <c r="D225" s="38" t="s">
        <v>247</v>
      </c>
      <c r="E225" s="38" t="s">
        <v>246</v>
      </c>
      <c r="F225" s="38" t="s">
        <v>246</v>
      </c>
      <c r="G225" s="83" t="s">
        <v>244</v>
      </c>
      <c r="H225" s="38" t="s">
        <v>245</v>
      </c>
      <c r="I225" s="83">
        <v>2875</v>
      </c>
      <c r="J225" s="38" t="s">
        <v>517</v>
      </c>
      <c r="K225" s="83">
        <v>2875</v>
      </c>
      <c r="L225" s="83" t="s">
        <v>264</v>
      </c>
      <c r="M225" s="38" t="s">
        <v>265</v>
      </c>
      <c r="N225" s="83">
        <v>8313</v>
      </c>
      <c r="O225" s="83" t="s">
        <v>518</v>
      </c>
      <c r="P225" s="83">
        <v>534268</v>
      </c>
      <c r="Q225" s="38" t="s">
        <v>866</v>
      </c>
      <c r="R225" s="38" t="s">
        <v>596</v>
      </c>
      <c r="S225" s="83" t="s">
        <v>872</v>
      </c>
      <c r="T225" s="83" t="s">
        <v>872</v>
      </c>
      <c r="U225" s="83" t="s">
        <v>326</v>
      </c>
      <c r="V225" s="83" t="s">
        <v>271</v>
      </c>
      <c r="W225" s="83">
        <v>0</v>
      </c>
      <c r="X225" s="38" t="s">
        <v>873</v>
      </c>
      <c r="Y225" s="83">
        <v>354396009</v>
      </c>
      <c r="Z225" s="38" t="s">
        <v>874</v>
      </c>
      <c r="AA225" s="107" t="s">
        <v>1701</v>
      </c>
      <c r="AB225" s="83">
        <v>42000</v>
      </c>
      <c r="AC225" s="107" t="s">
        <v>1139</v>
      </c>
      <c r="AD225" s="83">
        <v>24</v>
      </c>
      <c r="AE225" s="83" t="s">
        <v>303</v>
      </c>
      <c r="AF225" s="83" t="s">
        <v>1702</v>
      </c>
      <c r="AG225" s="107" t="s">
        <v>1703</v>
      </c>
      <c r="AH225" s="83" t="s">
        <v>1565</v>
      </c>
      <c r="AI225" s="107" t="s">
        <v>1677</v>
      </c>
      <c r="AJ225" s="83">
        <v>2240</v>
      </c>
      <c r="AK225" s="83">
        <v>2240</v>
      </c>
      <c r="AL225" s="107" t="s">
        <v>1628</v>
      </c>
      <c r="AM225" s="83">
        <v>30903.279999999999</v>
      </c>
      <c r="AN225" s="111">
        <v>11656.72</v>
      </c>
      <c r="AO225" s="111">
        <v>42560</v>
      </c>
      <c r="AP225" s="111">
        <v>11096.72</v>
      </c>
      <c r="AQ225" s="111">
        <v>761.28</v>
      </c>
      <c r="AR225" s="111">
        <v>11858</v>
      </c>
      <c r="AS225" s="111">
        <v>0</v>
      </c>
      <c r="AT225" s="111">
        <v>0</v>
      </c>
      <c r="AU225" s="111">
        <v>0</v>
      </c>
      <c r="AV225" s="83">
        <v>19</v>
      </c>
      <c r="AW225" s="83">
        <v>0</v>
      </c>
      <c r="AX225" s="83" t="s">
        <v>1270</v>
      </c>
      <c r="AY225" s="107"/>
      <c r="AZ225" s="83"/>
      <c r="BA225" s="83"/>
      <c r="BB225" s="83" t="s">
        <v>1923</v>
      </c>
      <c r="BC225" s="83"/>
      <c r="BD225" s="107"/>
      <c r="BE225" s="83">
        <v>0</v>
      </c>
      <c r="BF225" s="38" t="s">
        <v>872</v>
      </c>
      <c r="BG225" s="83" t="s">
        <v>2134</v>
      </c>
      <c r="BH225" s="113" t="s">
        <v>2254</v>
      </c>
      <c r="BI225" s="38" t="s">
        <v>112</v>
      </c>
      <c r="BJ225" s="84">
        <v>45919</v>
      </c>
      <c r="BK225" s="83" t="s">
        <v>125</v>
      </c>
      <c r="BL225" s="38"/>
      <c r="BM225" s="114"/>
      <c r="BN225" s="115" t="s">
        <v>112</v>
      </c>
      <c r="BO225" s="83" t="s">
        <v>243</v>
      </c>
      <c r="BP225" s="83"/>
      <c r="BQ225" s="116" t="s">
        <v>112</v>
      </c>
      <c r="BR225" s="117"/>
    </row>
    <row r="226" spans="1:70" s="112" customFormat="1" ht="15" customHeight="1" x14ac:dyDescent="0.3">
      <c r="A226" s="83">
        <v>222</v>
      </c>
      <c r="B226" s="38" t="s">
        <v>261</v>
      </c>
      <c r="C226" s="38" t="s">
        <v>262</v>
      </c>
      <c r="D226" s="38" t="s">
        <v>247</v>
      </c>
      <c r="E226" s="38" t="s">
        <v>246</v>
      </c>
      <c r="F226" s="38" t="s">
        <v>246</v>
      </c>
      <c r="G226" s="83" t="s">
        <v>244</v>
      </c>
      <c r="H226" s="38" t="s">
        <v>245</v>
      </c>
      <c r="I226" s="83">
        <v>2875</v>
      </c>
      <c r="J226" s="38" t="s">
        <v>517</v>
      </c>
      <c r="K226" s="83">
        <v>2875</v>
      </c>
      <c r="L226" s="83" t="s">
        <v>264</v>
      </c>
      <c r="M226" s="38" t="s">
        <v>265</v>
      </c>
      <c r="N226" s="83">
        <v>8313</v>
      </c>
      <c r="O226" s="83" t="s">
        <v>518</v>
      </c>
      <c r="P226" s="83">
        <v>534268</v>
      </c>
      <c r="Q226" s="38" t="s">
        <v>866</v>
      </c>
      <c r="R226" s="38" t="s">
        <v>596</v>
      </c>
      <c r="S226" s="83" t="s">
        <v>875</v>
      </c>
      <c r="T226" s="83" t="s">
        <v>875</v>
      </c>
      <c r="U226" s="83" t="s">
        <v>326</v>
      </c>
      <c r="V226" s="83" t="s">
        <v>271</v>
      </c>
      <c r="W226" s="83">
        <v>0</v>
      </c>
      <c r="X226" s="38" t="s">
        <v>876</v>
      </c>
      <c r="Y226" s="83">
        <v>354396636</v>
      </c>
      <c r="Z226" s="38" t="s">
        <v>877</v>
      </c>
      <c r="AA226" s="107" t="s">
        <v>1701</v>
      </c>
      <c r="AB226" s="83">
        <v>42000</v>
      </c>
      <c r="AC226" s="107" t="s">
        <v>1139</v>
      </c>
      <c r="AD226" s="83">
        <v>24</v>
      </c>
      <c r="AE226" s="83" t="s">
        <v>303</v>
      </c>
      <c r="AF226" s="83" t="s">
        <v>1702</v>
      </c>
      <c r="AG226" s="107" t="s">
        <v>1703</v>
      </c>
      <c r="AH226" s="83" t="s">
        <v>1565</v>
      </c>
      <c r="AI226" s="107" t="s">
        <v>1677</v>
      </c>
      <c r="AJ226" s="83">
        <v>2240</v>
      </c>
      <c r="AK226" s="83">
        <v>2240</v>
      </c>
      <c r="AL226" s="107" t="s">
        <v>1643</v>
      </c>
      <c r="AM226" s="83">
        <v>30903.279999999999</v>
      </c>
      <c r="AN226" s="111">
        <v>11656.72</v>
      </c>
      <c r="AO226" s="111">
        <v>42560</v>
      </c>
      <c r="AP226" s="111">
        <v>11096.72</v>
      </c>
      <c r="AQ226" s="111">
        <v>761.28</v>
      </c>
      <c r="AR226" s="111">
        <v>11858</v>
      </c>
      <c r="AS226" s="111">
        <v>0</v>
      </c>
      <c r="AT226" s="111">
        <v>0</v>
      </c>
      <c r="AU226" s="111">
        <v>0</v>
      </c>
      <c r="AV226" s="83">
        <v>19</v>
      </c>
      <c r="AW226" s="83">
        <v>0</v>
      </c>
      <c r="AX226" s="83" t="s">
        <v>1270</v>
      </c>
      <c r="AY226" s="107"/>
      <c r="AZ226" s="83"/>
      <c r="BA226" s="83"/>
      <c r="BB226" s="83" t="s">
        <v>1923</v>
      </c>
      <c r="BC226" s="83"/>
      <c r="BD226" s="107"/>
      <c r="BE226" s="83">
        <v>0</v>
      </c>
      <c r="BF226" s="38" t="s">
        <v>875</v>
      </c>
      <c r="BG226" s="83" t="s">
        <v>2135</v>
      </c>
      <c r="BH226" s="113" t="s">
        <v>2254</v>
      </c>
      <c r="BI226" s="38" t="s">
        <v>112</v>
      </c>
      <c r="BJ226" s="84">
        <v>45919</v>
      </c>
      <c r="BK226" s="83" t="s">
        <v>125</v>
      </c>
      <c r="BL226" s="38"/>
      <c r="BM226" s="114"/>
      <c r="BN226" s="115" t="s">
        <v>112</v>
      </c>
      <c r="BO226" s="83" t="s">
        <v>243</v>
      </c>
      <c r="BP226" s="83"/>
      <c r="BQ226" s="116" t="s">
        <v>112</v>
      </c>
      <c r="BR226" s="117"/>
    </row>
    <row r="227" spans="1:70" s="112" customFormat="1" ht="15" customHeight="1" x14ac:dyDescent="0.3">
      <c r="A227" s="83">
        <v>223</v>
      </c>
      <c r="B227" s="38" t="s">
        <v>261</v>
      </c>
      <c r="C227" s="38" t="s">
        <v>262</v>
      </c>
      <c r="D227" s="38" t="s">
        <v>247</v>
      </c>
      <c r="E227" s="38" t="s">
        <v>246</v>
      </c>
      <c r="F227" s="38" t="s">
        <v>246</v>
      </c>
      <c r="G227" s="83" t="s">
        <v>244</v>
      </c>
      <c r="H227" s="38" t="s">
        <v>245</v>
      </c>
      <c r="I227" s="83">
        <v>2875</v>
      </c>
      <c r="J227" s="38" t="s">
        <v>517</v>
      </c>
      <c r="K227" s="83">
        <v>2875</v>
      </c>
      <c r="L227" s="83" t="s">
        <v>264</v>
      </c>
      <c r="M227" s="38" t="s">
        <v>265</v>
      </c>
      <c r="N227" s="83">
        <v>2820</v>
      </c>
      <c r="O227" s="83" t="s">
        <v>878</v>
      </c>
      <c r="P227" s="83">
        <v>3305</v>
      </c>
      <c r="Q227" s="38" t="s">
        <v>879</v>
      </c>
      <c r="R227" s="38" t="s">
        <v>596</v>
      </c>
      <c r="S227" s="83" t="s">
        <v>880</v>
      </c>
      <c r="T227" s="83" t="s">
        <v>880</v>
      </c>
      <c r="U227" s="83" t="s">
        <v>286</v>
      </c>
      <c r="V227" s="83" t="s">
        <v>271</v>
      </c>
      <c r="W227" s="83">
        <v>0</v>
      </c>
      <c r="X227" s="38" t="s">
        <v>826</v>
      </c>
      <c r="Y227" s="83">
        <v>354431232</v>
      </c>
      <c r="Z227" s="38" t="s">
        <v>881</v>
      </c>
      <c r="AA227" s="107" t="s">
        <v>1656</v>
      </c>
      <c r="AB227" s="83">
        <v>42000</v>
      </c>
      <c r="AC227" s="107" t="s">
        <v>1145</v>
      </c>
      <c r="AD227" s="83">
        <v>24</v>
      </c>
      <c r="AE227" s="83" t="s">
        <v>303</v>
      </c>
      <c r="AF227" s="83" t="s">
        <v>1706</v>
      </c>
      <c r="AG227" s="107" t="s">
        <v>1707</v>
      </c>
      <c r="AH227" s="83" t="s">
        <v>1565</v>
      </c>
      <c r="AI227" s="107" t="s">
        <v>1698</v>
      </c>
      <c r="AJ227" s="83">
        <v>2240</v>
      </c>
      <c r="AK227" s="83">
        <v>2240</v>
      </c>
      <c r="AL227" s="107" t="s">
        <v>1364</v>
      </c>
      <c r="AM227" s="83">
        <v>4147.57</v>
      </c>
      <c r="AN227" s="111">
        <v>2572.4299999999998</v>
      </c>
      <c r="AO227" s="111">
        <v>6720</v>
      </c>
      <c r="AP227" s="111">
        <v>37852.43</v>
      </c>
      <c r="AQ227" s="111">
        <v>9381.57</v>
      </c>
      <c r="AR227" s="111">
        <v>47234</v>
      </c>
      <c r="AS227" s="111">
        <v>29177.71</v>
      </c>
      <c r="AT227" s="111">
        <v>8902.2900000000009</v>
      </c>
      <c r="AU227" s="111">
        <v>38080</v>
      </c>
      <c r="AV227" s="83">
        <v>20</v>
      </c>
      <c r="AW227" s="83">
        <v>489</v>
      </c>
      <c r="AX227" s="83" t="s">
        <v>1137</v>
      </c>
      <c r="AY227" s="107"/>
      <c r="AZ227" s="83"/>
      <c r="BA227" s="83"/>
      <c r="BB227" s="83" t="s">
        <v>1923</v>
      </c>
      <c r="BC227" s="83"/>
      <c r="BD227" s="107" t="s">
        <v>1931</v>
      </c>
      <c r="BE227" s="83">
        <v>42000</v>
      </c>
      <c r="BF227" s="38" t="s">
        <v>880</v>
      </c>
      <c r="BG227" s="83" t="s">
        <v>2136</v>
      </c>
      <c r="BH227" s="113" t="s">
        <v>2254</v>
      </c>
      <c r="BI227" s="38" t="s">
        <v>112</v>
      </c>
      <c r="BJ227" s="84">
        <v>45919</v>
      </c>
      <c r="BK227" s="83" t="s">
        <v>128</v>
      </c>
      <c r="BL227" s="38"/>
      <c r="BM227" s="114"/>
      <c r="BN227" s="115" t="s">
        <v>112</v>
      </c>
      <c r="BO227" s="83" t="s">
        <v>243</v>
      </c>
      <c r="BP227" s="83"/>
      <c r="BQ227" s="116" t="s">
        <v>112</v>
      </c>
      <c r="BR227" s="117"/>
    </row>
    <row r="228" spans="1:70" s="112" customFormat="1" ht="15" customHeight="1" x14ac:dyDescent="0.3">
      <c r="A228" s="83">
        <v>224</v>
      </c>
      <c r="B228" s="38" t="s">
        <v>261</v>
      </c>
      <c r="C228" s="38" t="s">
        <v>262</v>
      </c>
      <c r="D228" s="38" t="s">
        <v>247</v>
      </c>
      <c r="E228" s="38" t="s">
        <v>246</v>
      </c>
      <c r="F228" s="38" t="s">
        <v>246</v>
      </c>
      <c r="G228" s="83" t="s">
        <v>244</v>
      </c>
      <c r="H228" s="38" t="s">
        <v>245</v>
      </c>
      <c r="I228" s="83">
        <v>2875</v>
      </c>
      <c r="J228" s="38" t="s">
        <v>517</v>
      </c>
      <c r="K228" s="83">
        <v>2875</v>
      </c>
      <c r="L228" s="83" t="s">
        <v>264</v>
      </c>
      <c r="M228" s="38" t="s">
        <v>265</v>
      </c>
      <c r="N228" s="83">
        <v>2820</v>
      </c>
      <c r="O228" s="83" t="s">
        <v>878</v>
      </c>
      <c r="P228" s="83">
        <v>3305</v>
      </c>
      <c r="Q228" s="38" t="s">
        <v>879</v>
      </c>
      <c r="R228" s="38" t="s">
        <v>596</v>
      </c>
      <c r="S228" s="83" t="s">
        <v>882</v>
      </c>
      <c r="T228" s="83" t="s">
        <v>882</v>
      </c>
      <c r="U228" s="83" t="s">
        <v>286</v>
      </c>
      <c r="V228" s="83" t="s">
        <v>271</v>
      </c>
      <c r="W228" s="83">
        <v>0</v>
      </c>
      <c r="X228" s="38" t="s">
        <v>826</v>
      </c>
      <c r="Y228" s="83">
        <v>354432136</v>
      </c>
      <c r="Z228" s="38" t="s">
        <v>883</v>
      </c>
      <c r="AA228" s="107" t="s">
        <v>1656</v>
      </c>
      <c r="AB228" s="83">
        <v>42000</v>
      </c>
      <c r="AC228" s="107" t="s">
        <v>1145</v>
      </c>
      <c r="AD228" s="83">
        <v>24</v>
      </c>
      <c r="AE228" s="83" t="s">
        <v>303</v>
      </c>
      <c r="AF228" s="83" t="s">
        <v>1706</v>
      </c>
      <c r="AG228" s="107" t="s">
        <v>1707</v>
      </c>
      <c r="AH228" s="83" t="s">
        <v>1565</v>
      </c>
      <c r="AI228" s="107" t="s">
        <v>1698</v>
      </c>
      <c r="AJ228" s="83">
        <v>2240</v>
      </c>
      <c r="AK228" s="83">
        <v>2240</v>
      </c>
      <c r="AL228" s="107" t="s">
        <v>1708</v>
      </c>
      <c r="AM228" s="83">
        <v>5480.15</v>
      </c>
      <c r="AN228" s="111">
        <v>3479.85</v>
      </c>
      <c r="AO228" s="111">
        <v>8960</v>
      </c>
      <c r="AP228" s="111">
        <v>36519.85</v>
      </c>
      <c r="AQ228" s="111">
        <v>8474.15</v>
      </c>
      <c r="AR228" s="111">
        <v>44994</v>
      </c>
      <c r="AS228" s="111">
        <v>27845.13</v>
      </c>
      <c r="AT228" s="111">
        <v>7994.87</v>
      </c>
      <c r="AU228" s="111">
        <v>35840</v>
      </c>
      <c r="AV228" s="83">
        <v>20</v>
      </c>
      <c r="AW228" s="83">
        <v>461</v>
      </c>
      <c r="AX228" s="83" t="s">
        <v>1137</v>
      </c>
      <c r="AY228" s="107"/>
      <c r="AZ228" s="83"/>
      <c r="BA228" s="83"/>
      <c r="BB228" s="83" t="s">
        <v>1923</v>
      </c>
      <c r="BC228" s="83"/>
      <c r="BD228" s="107" t="s">
        <v>1931</v>
      </c>
      <c r="BE228" s="83">
        <v>42000</v>
      </c>
      <c r="BF228" s="38" t="s">
        <v>882</v>
      </c>
      <c r="BG228" s="83" t="s">
        <v>2137</v>
      </c>
      <c r="BH228" s="113" t="s">
        <v>2254</v>
      </c>
      <c r="BI228" s="38" t="s">
        <v>112</v>
      </c>
      <c r="BJ228" s="84">
        <v>45919</v>
      </c>
      <c r="BK228" s="83" t="s">
        <v>128</v>
      </c>
      <c r="BL228" s="38"/>
      <c r="BM228" s="114"/>
      <c r="BN228" s="115" t="s">
        <v>112</v>
      </c>
      <c r="BO228" s="83" t="s">
        <v>243</v>
      </c>
      <c r="BP228" s="83"/>
      <c r="BQ228" s="116" t="s">
        <v>112</v>
      </c>
      <c r="BR228" s="117"/>
    </row>
    <row r="229" spans="1:70" s="112" customFormat="1" ht="15" customHeight="1" x14ac:dyDescent="0.3">
      <c r="A229" s="83">
        <v>225</v>
      </c>
      <c r="B229" s="38" t="s">
        <v>261</v>
      </c>
      <c r="C229" s="38" t="s">
        <v>262</v>
      </c>
      <c r="D229" s="38" t="s">
        <v>247</v>
      </c>
      <c r="E229" s="38" t="s">
        <v>246</v>
      </c>
      <c r="F229" s="38" t="s">
        <v>246</v>
      </c>
      <c r="G229" s="83" t="s">
        <v>244</v>
      </c>
      <c r="H229" s="38" t="s">
        <v>245</v>
      </c>
      <c r="I229" s="83">
        <v>2875</v>
      </c>
      <c r="J229" s="38" t="s">
        <v>517</v>
      </c>
      <c r="K229" s="83">
        <v>2875</v>
      </c>
      <c r="L229" s="83" t="s">
        <v>264</v>
      </c>
      <c r="M229" s="38" t="s">
        <v>265</v>
      </c>
      <c r="N229" s="83">
        <v>2820</v>
      </c>
      <c r="O229" s="83" t="s">
        <v>878</v>
      </c>
      <c r="P229" s="83">
        <v>3305</v>
      </c>
      <c r="Q229" s="38" t="s">
        <v>879</v>
      </c>
      <c r="R229" s="38" t="s">
        <v>596</v>
      </c>
      <c r="S229" s="83" t="s">
        <v>884</v>
      </c>
      <c r="T229" s="83" t="s">
        <v>884</v>
      </c>
      <c r="U229" s="83" t="s">
        <v>286</v>
      </c>
      <c r="V229" s="83" t="s">
        <v>271</v>
      </c>
      <c r="W229" s="83">
        <v>0</v>
      </c>
      <c r="X229" s="38" t="s">
        <v>826</v>
      </c>
      <c r="Y229" s="83">
        <v>354443943</v>
      </c>
      <c r="Z229" s="38" t="s">
        <v>885</v>
      </c>
      <c r="AA229" s="107" t="s">
        <v>1656</v>
      </c>
      <c r="AB229" s="83">
        <v>42000</v>
      </c>
      <c r="AC229" s="107" t="s">
        <v>1145</v>
      </c>
      <c r="AD229" s="83">
        <v>24</v>
      </c>
      <c r="AE229" s="83" t="s">
        <v>303</v>
      </c>
      <c r="AF229" s="83" t="s">
        <v>1706</v>
      </c>
      <c r="AG229" s="107" t="s">
        <v>1707</v>
      </c>
      <c r="AH229" s="83" t="s">
        <v>1565</v>
      </c>
      <c r="AI229" s="107" t="s">
        <v>1698</v>
      </c>
      <c r="AJ229" s="83">
        <v>2240</v>
      </c>
      <c r="AK229" s="83">
        <v>2240</v>
      </c>
      <c r="AL229" s="107" t="s">
        <v>1364</v>
      </c>
      <c r="AM229" s="83">
        <v>4147.57</v>
      </c>
      <c r="AN229" s="111">
        <v>2572.4299999999998</v>
      </c>
      <c r="AO229" s="111">
        <v>6720</v>
      </c>
      <c r="AP229" s="111">
        <v>37852.43</v>
      </c>
      <c r="AQ229" s="111">
        <v>9381.57</v>
      </c>
      <c r="AR229" s="111">
        <v>47234</v>
      </c>
      <c r="AS229" s="111">
        <v>29177.71</v>
      </c>
      <c r="AT229" s="111">
        <v>8902.2900000000009</v>
      </c>
      <c r="AU229" s="111">
        <v>38080</v>
      </c>
      <c r="AV229" s="83">
        <v>20</v>
      </c>
      <c r="AW229" s="83">
        <v>489</v>
      </c>
      <c r="AX229" s="83" t="s">
        <v>1137</v>
      </c>
      <c r="AY229" s="107"/>
      <c r="AZ229" s="83"/>
      <c r="BA229" s="83"/>
      <c r="BB229" s="83" t="s">
        <v>1923</v>
      </c>
      <c r="BC229" s="83"/>
      <c r="BD229" s="107" t="s">
        <v>1931</v>
      </c>
      <c r="BE229" s="83">
        <v>42000</v>
      </c>
      <c r="BF229" s="38" t="s">
        <v>884</v>
      </c>
      <c r="BG229" s="83" t="s">
        <v>2138</v>
      </c>
      <c r="BH229" s="113" t="s">
        <v>2254</v>
      </c>
      <c r="BI229" s="38" t="s">
        <v>112</v>
      </c>
      <c r="BJ229" s="84">
        <v>45919</v>
      </c>
      <c r="BK229" s="83" t="s">
        <v>128</v>
      </c>
      <c r="BL229" s="38"/>
      <c r="BM229" s="114"/>
      <c r="BN229" s="115" t="s">
        <v>112</v>
      </c>
      <c r="BO229" s="83" t="s">
        <v>243</v>
      </c>
      <c r="BP229" s="83"/>
      <c r="BQ229" s="116" t="s">
        <v>112</v>
      </c>
      <c r="BR229" s="117"/>
    </row>
    <row r="230" spans="1:70" s="112" customFormat="1" ht="15" customHeight="1" x14ac:dyDescent="0.3">
      <c r="A230" s="83">
        <v>226</v>
      </c>
      <c r="B230" s="38" t="s">
        <v>261</v>
      </c>
      <c r="C230" s="38" t="s">
        <v>262</v>
      </c>
      <c r="D230" s="38" t="s">
        <v>247</v>
      </c>
      <c r="E230" s="38" t="s">
        <v>246</v>
      </c>
      <c r="F230" s="38" t="s">
        <v>246</v>
      </c>
      <c r="G230" s="83" t="s">
        <v>244</v>
      </c>
      <c r="H230" s="38" t="s">
        <v>245</v>
      </c>
      <c r="I230" s="83">
        <v>1146</v>
      </c>
      <c r="J230" s="38" t="s">
        <v>274</v>
      </c>
      <c r="K230" s="83">
        <v>1146</v>
      </c>
      <c r="L230" s="83" t="s">
        <v>264</v>
      </c>
      <c r="M230" s="38" t="s">
        <v>265</v>
      </c>
      <c r="N230" s="83">
        <v>3071</v>
      </c>
      <c r="O230" s="83" t="s">
        <v>419</v>
      </c>
      <c r="P230" s="83">
        <v>4462</v>
      </c>
      <c r="Q230" s="38" t="s">
        <v>420</v>
      </c>
      <c r="R230" s="38" t="s">
        <v>596</v>
      </c>
      <c r="S230" s="83" t="s">
        <v>886</v>
      </c>
      <c r="T230" s="83" t="s">
        <v>886</v>
      </c>
      <c r="U230" s="83" t="s">
        <v>286</v>
      </c>
      <c r="V230" s="83" t="s">
        <v>271</v>
      </c>
      <c r="W230" s="83">
        <v>0</v>
      </c>
      <c r="X230" s="38" t="s">
        <v>294</v>
      </c>
      <c r="Y230" s="83">
        <v>354456355</v>
      </c>
      <c r="Z230" s="38" t="s">
        <v>887</v>
      </c>
      <c r="AA230" s="107" t="s">
        <v>1656</v>
      </c>
      <c r="AB230" s="83">
        <v>63000</v>
      </c>
      <c r="AC230" s="107" t="s">
        <v>1139</v>
      </c>
      <c r="AD230" s="83">
        <v>24</v>
      </c>
      <c r="AE230" s="83" t="s">
        <v>1160</v>
      </c>
      <c r="AF230" s="83" t="s">
        <v>1706</v>
      </c>
      <c r="AG230" s="107" t="s">
        <v>1709</v>
      </c>
      <c r="AH230" s="83" t="s">
        <v>1565</v>
      </c>
      <c r="AI230" s="107" t="s">
        <v>1677</v>
      </c>
      <c r="AJ230" s="83">
        <v>3360</v>
      </c>
      <c r="AK230" s="83">
        <v>3360</v>
      </c>
      <c r="AL230" s="107" t="s">
        <v>1643</v>
      </c>
      <c r="AM230" s="83">
        <v>46542.36</v>
      </c>
      <c r="AN230" s="111">
        <v>17297.64</v>
      </c>
      <c r="AO230" s="111">
        <v>63840</v>
      </c>
      <c r="AP230" s="111">
        <v>16457.64</v>
      </c>
      <c r="AQ230" s="111">
        <v>1120.3599999999999</v>
      </c>
      <c r="AR230" s="111">
        <v>17578</v>
      </c>
      <c r="AS230" s="111">
        <v>0</v>
      </c>
      <c r="AT230" s="111">
        <v>0</v>
      </c>
      <c r="AU230" s="111">
        <v>0</v>
      </c>
      <c r="AV230" s="83">
        <v>19</v>
      </c>
      <c r="AW230" s="83">
        <v>0</v>
      </c>
      <c r="AX230" s="83" t="s">
        <v>1270</v>
      </c>
      <c r="AY230" s="107"/>
      <c r="AZ230" s="83"/>
      <c r="BA230" s="83"/>
      <c r="BB230" s="83" t="s">
        <v>1923</v>
      </c>
      <c r="BC230" s="83"/>
      <c r="BD230" s="107"/>
      <c r="BE230" s="83">
        <v>0</v>
      </c>
      <c r="BF230" s="38" t="s">
        <v>886</v>
      </c>
      <c r="BG230" s="83" t="s">
        <v>2139</v>
      </c>
      <c r="BH230" s="113" t="s">
        <v>2254</v>
      </c>
      <c r="BI230" s="38" t="s">
        <v>112</v>
      </c>
      <c r="BJ230" s="84">
        <v>45919</v>
      </c>
      <c r="BK230" s="83" t="s">
        <v>125</v>
      </c>
      <c r="BL230" s="38"/>
      <c r="BM230" s="114"/>
      <c r="BN230" s="115" t="s">
        <v>112</v>
      </c>
      <c r="BO230" s="83" t="s">
        <v>243</v>
      </c>
      <c r="BP230" s="83"/>
      <c r="BQ230" s="116" t="s">
        <v>112</v>
      </c>
      <c r="BR230" s="117"/>
    </row>
    <row r="231" spans="1:70" s="112" customFormat="1" ht="15" customHeight="1" x14ac:dyDescent="0.3">
      <c r="A231" s="83">
        <v>227</v>
      </c>
      <c r="B231" s="38" t="s">
        <v>261</v>
      </c>
      <c r="C231" s="38" t="s">
        <v>262</v>
      </c>
      <c r="D231" s="38" t="s">
        <v>247</v>
      </c>
      <c r="E231" s="38" t="s">
        <v>246</v>
      </c>
      <c r="F231" s="38" t="s">
        <v>246</v>
      </c>
      <c r="G231" s="83" t="s">
        <v>244</v>
      </c>
      <c r="H231" s="38" t="s">
        <v>245</v>
      </c>
      <c r="I231" s="83">
        <v>1155</v>
      </c>
      <c r="J231" s="38" t="s">
        <v>347</v>
      </c>
      <c r="K231" s="83">
        <v>1155</v>
      </c>
      <c r="L231" s="83" t="s">
        <v>264</v>
      </c>
      <c r="M231" s="38" t="s">
        <v>265</v>
      </c>
      <c r="N231" s="83">
        <v>1061</v>
      </c>
      <c r="O231" s="83" t="s">
        <v>423</v>
      </c>
      <c r="P231" s="83">
        <v>461811</v>
      </c>
      <c r="Q231" s="38" t="s">
        <v>888</v>
      </c>
      <c r="R231" s="38" t="s">
        <v>596</v>
      </c>
      <c r="S231" s="83" t="s">
        <v>889</v>
      </c>
      <c r="T231" s="83" t="s">
        <v>889</v>
      </c>
      <c r="U231" s="83" t="s">
        <v>626</v>
      </c>
      <c r="V231" s="83" t="s">
        <v>271</v>
      </c>
      <c r="W231" s="83">
        <v>0</v>
      </c>
      <c r="X231" s="38" t="s">
        <v>301</v>
      </c>
      <c r="Y231" s="83">
        <v>354479640</v>
      </c>
      <c r="Z231" s="38" t="s">
        <v>890</v>
      </c>
      <c r="AA231" s="107" t="s">
        <v>1656</v>
      </c>
      <c r="AB231" s="83">
        <v>52000</v>
      </c>
      <c r="AC231" s="107" t="s">
        <v>1586</v>
      </c>
      <c r="AD231" s="83">
        <v>24</v>
      </c>
      <c r="AE231" s="83" t="s">
        <v>546</v>
      </c>
      <c r="AF231" s="83" t="s">
        <v>1710</v>
      </c>
      <c r="AG231" s="107" t="s">
        <v>1711</v>
      </c>
      <c r="AH231" s="83" t="s">
        <v>1372</v>
      </c>
      <c r="AI231" s="107" t="s">
        <v>1712</v>
      </c>
      <c r="AJ231" s="83">
        <v>2780</v>
      </c>
      <c r="AK231" s="83">
        <v>2780</v>
      </c>
      <c r="AL231" s="107" t="s">
        <v>1550</v>
      </c>
      <c r="AM231" s="83">
        <v>38510.300000000003</v>
      </c>
      <c r="AN231" s="111">
        <v>14309.7</v>
      </c>
      <c r="AO231" s="111">
        <v>52820</v>
      </c>
      <c r="AP231" s="111">
        <v>13489.7</v>
      </c>
      <c r="AQ231" s="111">
        <v>843.3</v>
      </c>
      <c r="AR231" s="111">
        <v>14333</v>
      </c>
      <c r="AS231" s="111">
        <v>0</v>
      </c>
      <c r="AT231" s="111">
        <v>0</v>
      </c>
      <c r="AU231" s="111">
        <v>0</v>
      </c>
      <c r="AV231" s="83">
        <v>19</v>
      </c>
      <c r="AW231" s="83">
        <v>0</v>
      </c>
      <c r="AX231" s="83" t="s">
        <v>1270</v>
      </c>
      <c r="AY231" s="107"/>
      <c r="AZ231" s="83"/>
      <c r="BA231" s="83"/>
      <c r="BB231" s="83" t="s">
        <v>1923</v>
      </c>
      <c r="BC231" s="83"/>
      <c r="BD231" s="107"/>
      <c r="BE231" s="83">
        <v>0</v>
      </c>
      <c r="BF231" s="38" t="s">
        <v>889</v>
      </c>
      <c r="BG231" s="83" t="s">
        <v>2140</v>
      </c>
      <c r="BH231" s="113" t="s">
        <v>2254</v>
      </c>
      <c r="BI231" s="38" t="s">
        <v>112</v>
      </c>
      <c r="BJ231" s="84">
        <v>45919</v>
      </c>
      <c r="BK231" s="83" t="s">
        <v>125</v>
      </c>
      <c r="BL231" s="38"/>
      <c r="BM231" s="114"/>
      <c r="BN231" s="115" t="s">
        <v>112</v>
      </c>
      <c r="BO231" s="83" t="s">
        <v>243</v>
      </c>
      <c r="BP231" s="83"/>
      <c r="BQ231" s="116" t="s">
        <v>112</v>
      </c>
      <c r="BR231" s="117"/>
    </row>
    <row r="232" spans="1:70" s="112" customFormat="1" ht="15" customHeight="1" x14ac:dyDescent="0.3">
      <c r="A232" s="83">
        <v>228</v>
      </c>
      <c r="B232" s="38" t="s">
        <v>261</v>
      </c>
      <c r="C232" s="38" t="s">
        <v>262</v>
      </c>
      <c r="D232" s="38" t="s">
        <v>247</v>
      </c>
      <c r="E232" s="38" t="s">
        <v>246</v>
      </c>
      <c r="F232" s="38" t="s">
        <v>246</v>
      </c>
      <c r="G232" s="83" t="s">
        <v>244</v>
      </c>
      <c r="H232" s="38" t="s">
        <v>245</v>
      </c>
      <c r="I232" s="83">
        <v>1155</v>
      </c>
      <c r="J232" s="38" t="s">
        <v>347</v>
      </c>
      <c r="K232" s="83">
        <v>1155</v>
      </c>
      <c r="L232" s="83" t="s">
        <v>264</v>
      </c>
      <c r="M232" s="38" t="s">
        <v>265</v>
      </c>
      <c r="N232" s="83">
        <v>1061</v>
      </c>
      <c r="O232" s="83" t="s">
        <v>423</v>
      </c>
      <c r="P232" s="83">
        <v>461811</v>
      </c>
      <c r="Q232" s="38" t="s">
        <v>888</v>
      </c>
      <c r="R232" s="38" t="s">
        <v>596</v>
      </c>
      <c r="S232" s="83" t="s">
        <v>891</v>
      </c>
      <c r="T232" s="83" t="s">
        <v>891</v>
      </c>
      <c r="U232" s="83" t="s">
        <v>270</v>
      </c>
      <c r="V232" s="83" t="s">
        <v>271</v>
      </c>
      <c r="W232" s="83">
        <v>0</v>
      </c>
      <c r="X232" s="38" t="s">
        <v>469</v>
      </c>
      <c r="Y232" s="83">
        <v>354479983</v>
      </c>
      <c r="Z232" s="38" t="s">
        <v>892</v>
      </c>
      <c r="AA232" s="107" t="s">
        <v>1656</v>
      </c>
      <c r="AB232" s="83">
        <v>52000</v>
      </c>
      <c r="AC232" s="107" t="s">
        <v>1586</v>
      </c>
      <c r="AD232" s="83">
        <v>24</v>
      </c>
      <c r="AE232" s="83" t="s">
        <v>546</v>
      </c>
      <c r="AF232" s="83" t="s">
        <v>1710</v>
      </c>
      <c r="AG232" s="107" t="s">
        <v>1711</v>
      </c>
      <c r="AH232" s="83" t="s">
        <v>1372</v>
      </c>
      <c r="AI232" s="107" t="s">
        <v>1712</v>
      </c>
      <c r="AJ232" s="83">
        <v>2780</v>
      </c>
      <c r="AK232" s="83">
        <v>2780</v>
      </c>
      <c r="AL232" s="107" t="s">
        <v>1550</v>
      </c>
      <c r="AM232" s="83">
        <v>38510.300000000003</v>
      </c>
      <c r="AN232" s="111">
        <v>14309.7</v>
      </c>
      <c r="AO232" s="111">
        <v>52820</v>
      </c>
      <c r="AP232" s="111">
        <v>13489.7</v>
      </c>
      <c r="AQ232" s="111">
        <v>843.3</v>
      </c>
      <c r="AR232" s="111">
        <v>14333</v>
      </c>
      <c r="AS232" s="111">
        <v>0</v>
      </c>
      <c r="AT232" s="111">
        <v>0</v>
      </c>
      <c r="AU232" s="111">
        <v>0</v>
      </c>
      <c r="AV232" s="83">
        <v>19</v>
      </c>
      <c r="AW232" s="83">
        <v>0</v>
      </c>
      <c r="AX232" s="83" t="s">
        <v>1270</v>
      </c>
      <c r="AY232" s="107"/>
      <c r="AZ232" s="83"/>
      <c r="BA232" s="83"/>
      <c r="BB232" s="83" t="s">
        <v>1923</v>
      </c>
      <c r="BC232" s="83"/>
      <c r="BD232" s="107"/>
      <c r="BE232" s="83">
        <v>0</v>
      </c>
      <c r="BF232" s="38" t="s">
        <v>891</v>
      </c>
      <c r="BG232" s="83" t="s">
        <v>2141</v>
      </c>
      <c r="BH232" s="113" t="s">
        <v>2254</v>
      </c>
      <c r="BI232" s="38" t="s">
        <v>112</v>
      </c>
      <c r="BJ232" s="84">
        <v>45919</v>
      </c>
      <c r="BK232" s="83" t="s">
        <v>125</v>
      </c>
      <c r="BL232" s="38"/>
      <c r="BM232" s="114"/>
      <c r="BN232" s="115" t="s">
        <v>112</v>
      </c>
      <c r="BO232" s="83" t="s">
        <v>243</v>
      </c>
      <c r="BP232" s="83"/>
      <c r="BQ232" s="116" t="s">
        <v>112</v>
      </c>
      <c r="BR232" s="117"/>
    </row>
    <row r="233" spans="1:70" s="112" customFormat="1" ht="15" customHeight="1" x14ac:dyDescent="0.3">
      <c r="A233" s="83">
        <v>229</v>
      </c>
      <c r="B233" s="38" t="s">
        <v>261</v>
      </c>
      <c r="C233" s="38" t="s">
        <v>262</v>
      </c>
      <c r="D233" s="38" t="s">
        <v>247</v>
      </c>
      <c r="E233" s="38" t="s">
        <v>246</v>
      </c>
      <c r="F233" s="38" t="s">
        <v>246</v>
      </c>
      <c r="G233" s="83" t="s">
        <v>244</v>
      </c>
      <c r="H233" s="38" t="s">
        <v>245</v>
      </c>
      <c r="I233" s="83">
        <v>1157</v>
      </c>
      <c r="J233" s="38" t="s">
        <v>396</v>
      </c>
      <c r="K233" s="83">
        <v>1157</v>
      </c>
      <c r="L233" s="83" t="s">
        <v>264</v>
      </c>
      <c r="M233" s="38" t="s">
        <v>265</v>
      </c>
      <c r="N233" s="83">
        <v>7829</v>
      </c>
      <c r="O233" s="83" t="s">
        <v>497</v>
      </c>
      <c r="P233" s="83">
        <v>746509</v>
      </c>
      <c r="Q233" s="38" t="s">
        <v>893</v>
      </c>
      <c r="R233" s="38" t="s">
        <v>596</v>
      </c>
      <c r="S233" s="83" t="s">
        <v>894</v>
      </c>
      <c r="T233" s="83" t="s">
        <v>894</v>
      </c>
      <c r="U233" s="83" t="s">
        <v>286</v>
      </c>
      <c r="V233" s="83" t="s">
        <v>271</v>
      </c>
      <c r="W233" s="83">
        <v>0</v>
      </c>
      <c r="X233" s="38" t="s">
        <v>895</v>
      </c>
      <c r="Y233" s="83">
        <v>354532974</v>
      </c>
      <c r="Z233" s="38" t="s">
        <v>896</v>
      </c>
      <c r="AA233" s="107" t="s">
        <v>1713</v>
      </c>
      <c r="AB233" s="83">
        <v>42000</v>
      </c>
      <c r="AC233" s="107" t="s">
        <v>1132</v>
      </c>
      <c r="AD233" s="83">
        <v>24</v>
      </c>
      <c r="AE233" s="83" t="s">
        <v>303</v>
      </c>
      <c r="AF233" s="83" t="s">
        <v>1714</v>
      </c>
      <c r="AG233" s="107" t="s">
        <v>1715</v>
      </c>
      <c r="AH233" s="83" t="s">
        <v>1565</v>
      </c>
      <c r="AI233" s="107" t="s">
        <v>1716</v>
      </c>
      <c r="AJ233" s="83">
        <v>2240</v>
      </c>
      <c r="AK233" s="83">
        <v>2240</v>
      </c>
      <c r="AL233" s="107" t="s">
        <v>1717</v>
      </c>
      <c r="AM233" s="83">
        <v>10607.31</v>
      </c>
      <c r="AN233" s="111">
        <v>6972.69</v>
      </c>
      <c r="AO233" s="111">
        <v>17580</v>
      </c>
      <c r="AP233" s="111">
        <v>31392.69</v>
      </c>
      <c r="AQ233" s="111">
        <v>6017.31</v>
      </c>
      <c r="AR233" s="111">
        <v>37410</v>
      </c>
      <c r="AS233" s="111">
        <v>17780.88</v>
      </c>
      <c r="AT233" s="111">
        <v>4959.12</v>
      </c>
      <c r="AU233" s="111">
        <v>22740</v>
      </c>
      <c r="AV233" s="83">
        <v>18</v>
      </c>
      <c r="AW233" s="83">
        <v>334</v>
      </c>
      <c r="AX233" s="83" t="s">
        <v>1137</v>
      </c>
      <c r="AY233" s="107"/>
      <c r="AZ233" s="83"/>
      <c r="BA233" s="83"/>
      <c r="BB233" s="83" t="s">
        <v>1923</v>
      </c>
      <c r="BC233" s="83"/>
      <c r="BD233" s="107" t="s">
        <v>1932</v>
      </c>
      <c r="BE233" s="83">
        <v>42000</v>
      </c>
      <c r="BF233" s="38" t="s">
        <v>894</v>
      </c>
      <c r="BG233" s="83" t="s">
        <v>2142</v>
      </c>
      <c r="BH233" s="113" t="s">
        <v>2254</v>
      </c>
      <c r="BI233" s="38" t="s">
        <v>112</v>
      </c>
      <c r="BJ233" s="84">
        <v>45919</v>
      </c>
      <c r="BK233" s="83" t="s">
        <v>128</v>
      </c>
      <c r="BL233" s="38"/>
      <c r="BM233" s="114"/>
      <c r="BN233" s="115" t="s">
        <v>112</v>
      </c>
      <c r="BO233" s="83" t="s">
        <v>243</v>
      </c>
      <c r="BP233" s="83"/>
      <c r="BQ233" s="116" t="s">
        <v>112</v>
      </c>
      <c r="BR233" s="117"/>
    </row>
    <row r="234" spans="1:70" s="112" customFormat="1" ht="15" customHeight="1" x14ac:dyDescent="0.3">
      <c r="A234" s="83">
        <v>230</v>
      </c>
      <c r="B234" s="38" t="s">
        <v>261</v>
      </c>
      <c r="C234" s="38" t="s">
        <v>262</v>
      </c>
      <c r="D234" s="38" t="s">
        <v>247</v>
      </c>
      <c r="E234" s="38" t="s">
        <v>246</v>
      </c>
      <c r="F234" s="38" t="s">
        <v>246</v>
      </c>
      <c r="G234" s="83" t="s">
        <v>244</v>
      </c>
      <c r="H234" s="38" t="s">
        <v>245</v>
      </c>
      <c r="I234" s="83">
        <v>1157</v>
      </c>
      <c r="J234" s="38" t="s">
        <v>396</v>
      </c>
      <c r="K234" s="83">
        <v>1157</v>
      </c>
      <c r="L234" s="83" t="s">
        <v>264</v>
      </c>
      <c r="M234" s="38" t="s">
        <v>265</v>
      </c>
      <c r="N234" s="83">
        <v>7829</v>
      </c>
      <c r="O234" s="83" t="s">
        <v>497</v>
      </c>
      <c r="P234" s="83">
        <v>746509</v>
      </c>
      <c r="Q234" s="38" t="s">
        <v>893</v>
      </c>
      <c r="R234" s="38" t="s">
        <v>596</v>
      </c>
      <c r="S234" s="83" t="s">
        <v>897</v>
      </c>
      <c r="T234" s="83" t="s">
        <v>897</v>
      </c>
      <c r="U234" s="83" t="s">
        <v>279</v>
      </c>
      <c r="V234" s="83" t="s">
        <v>271</v>
      </c>
      <c r="W234" s="83">
        <v>0</v>
      </c>
      <c r="X234" s="38" t="s">
        <v>873</v>
      </c>
      <c r="Y234" s="83">
        <v>354534963</v>
      </c>
      <c r="Z234" s="38" t="s">
        <v>898</v>
      </c>
      <c r="AA234" s="107" t="s">
        <v>1713</v>
      </c>
      <c r="AB234" s="83">
        <v>42000</v>
      </c>
      <c r="AC234" s="107" t="s">
        <v>1132</v>
      </c>
      <c r="AD234" s="83">
        <v>24</v>
      </c>
      <c r="AE234" s="83" t="s">
        <v>303</v>
      </c>
      <c r="AF234" s="83" t="s">
        <v>1714</v>
      </c>
      <c r="AG234" s="107" t="s">
        <v>1715</v>
      </c>
      <c r="AH234" s="83" t="s">
        <v>1565</v>
      </c>
      <c r="AI234" s="107" t="s">
        <v>1716</v>
      </c>
      <c r="AJ234" s="83">
        <v>2240</v>
      </c>
      <c r="AK234" s="83">
        <v>2240</v>
      </c>
      <c r="AL234" s="107" t="s">
        <v>1584</v>
      </c>
      <c r="AM234" s="83">
        <v>28388.19</v>
      </c>
      <c r="AN234" s="111">
        <v>11931.81</v>
      </c>
      <c r="AO234" s="111">
        <v>40320</v>
      </c>
      <c r="AP234" s="111">
        <v>13611.81</v>
      </c>
      <c r="AQ234" s="111">
        <v>1058.19</v>
      </c>
      <c r="AR234" s="111">
        <v>14670</v>
      </c>
      <c r="AS234" s="111">
        <v>0</v>
      </c>
      <c r="AT234" s="111">
        <v>0</v>
      </c>
      <c r="AU234" s="111">
        <v>0</v>
      </c>
      <c r="AV234" s="83">
        <v>18</v>
      </c>
      <c r="AW234" s="83">
        <v>0</v>
      </c>
      <c r="AX234" s="83" t="s">
        <v>1270</v>
      </c>
      <c r="AY234" s="107"/>
      <c r="AZ234" s="83"/>
      <c r="BA234" s="83"/>
      <c r="BB234" s="83" t="s">
        <v>1923</v>
      </c>
      <c r="BC234" s="83"/>
      <c r="BD234" s="107"/>
      <c r="BE234" s="83">
        <v>0</v>
      </c>
      <c r="BF234" s="38" t="s">
        <v>897</v>
      </c>
      <c r="BG234" s="83" t="s">
        <v>2143</v>
      </c>
      <c r="BH234" s="113" t="s">
        <v>2254</v>
      </c>
      <c r="BI234" s="38" t="s">
        <v>112</v>
      </c>
      <c r="BJ234" s="84">
        <v>45919</v>
      </c>
      <c r="BK234" s="83" t="s">
        <v>128</v>
      </c>
      <c r="BL234" s="38"/>
      <c r="BM234" s="114"/>
      <c r="BN234" s="115" t="s">
        <v>112</v>
      </c>
      <c r="BO234" s="83" t="s">
        <v>243</v>
      </c>
      <c r="BP234" s="83"/>
      <c r="BQ234" s="116" t="s">
        <v>112</v>
      </c>
      <c r="BR234" s="117"/>
    </row>
    <row r="235" spans="1:70" s="112" customFormat="1" ht="15" customHeight="1" x14ac:dyDescent="0.3">
      <c r="A235" s="83">
        <v>231</v>
      </c>
      <c r="B235" s="38" t="s">
        <v>261</v>
      </c>
      <c r="C235" s="38" t="s">
        <v>262</v>
      </c>
      <c r="D235" s="38" t="s">
        <v>247</v>
      </c>
      <c r="E235" s="38" t="s">
        <v>246</v>
      </c>
      <c r="F235" s="38" t="s">
        <v>246</v>
      </c>
      <c r="G235" s="83" t="s">
        <v>244</v>
      </c>
      <c r="H235" s="38" t="s">
        <v>245</v>
      </c>
      <c r="I235" s="83">
        <v>1157</v>
      </c>
      <c r="J235" s="38" t="s">
        <v>396</v>
      </c>
      <c r="K235" s="83">
        <v>1157</v>
      </c>
      <c r="L235" s="83" t="s">
        <v>264</v>
      </c>
      <c r="M235" s="38" t="s">
        <v>265</v>
      </c>
      <c r="N235" s="83">
        <v>7829</v>
      </c>
      <c r="O235" s="83" t="s">
        <v>497</v>
      </c>
      <c r="P235" s="83">
        <v>746509</v>
      </c>
      <c r="Q235" s="38" t="s">
        <v>893</v>
      </c>
      <c r="R235" s="38" t="s">
        <v>596</v>
      </c>
      <c r="S235" s="83" t="s">
        <v>899</v>
      </c>
      <c r="T235" s="83" t="s">
        <v>899</v>
      </c>
      <c r="U235" s="83" t="s">
        <v>279</v>
      </c>
      <c r="V235" s="83" t="s">
        <v>271</v>
      </c>
      <c r="W235" s="83">
        <v>0</v>
      </c>
      <c r="X235" s="38" t="s">
        <v>876</v>
      </c>
      <c r="Y235" s="83">
        <v>354537356</v>
      </c>
      <c r="Z235" s="38" t="s">
        <v>900</v>
      </c>
      <c r="AA235" s="107" t="s">
        <v>1713</v>
      </c>
      <c r="AB235" s="83">
        <v>42000</v>
      </c>
      <c r="AC235" s="107" t="s">
        <v>1132</v>
      </c>
      <c r="AD235" s="83">
        <v>24</v>
      </c>
      <c r="AE235" s="83" t="s">
        <v>303</v>
      </c>
      <c r="AF235" s="83" t="s">
        <v>1714</v>
      </c>
      <c r="AG235" s="107" t="s">
        <v>1715</v>
      </c>
      <c r="AH235" s="83" t="s">
        <v>1565</v>
      </c>
      <c r="AI235" s="107" t="s">
        <v>1716</v>
      </c>
      <c r="AJ235" s="83">
        <v>2240</v>
      </c>
      <c r="AK235" s="83">
        <v>2240</v>
      </c>
      <c r="AL235" s="107" t="s">
        <v>1584</v>
      </c>
      <c r="AM235" s="83">
        <v>28388.19</v>
      </c>
      <c r="AN235" s="111">
        <v>11931.81</v>
      </c>
      <c r="AO235" s="111">
        <v>40320</v>
      </c>
      <c r="AP235" s="111">
        <v>13611.81</v>
      </c>
      <c r="AQ235" s="111">
        <v>1058.19</v>
      </c>
      <c r="AR235" s="111">
        <v>14670</v>
      </c>
      <c r="AS235" s="111">
        <v>0</v>
      </c>
      <c r="AT235" s="111">
        <v>0</v>
      </c>
      <c r="AU235" s="111">
        <v>0</v>
      </c>
      <c r="AV235" s="83">
        <v>18</v>
      </c>
      <c r="AW235" s="83">
        <v>0</v>
      </c>
      <c r="AX235" s="83" t="s">
        <v>1270</v>
      </c>
      <c r="AY235" s="107"/>
      <c r="AZ235" s="83"/>
      <c r="BA235" s="83"/>
      <c r="BB235" s="83" t="s">
        <v>1923</v>
      </c>
      <c r="BC235" s="83"/>
      <c r="BD235" s="107"/>
      <c r="BE235" s="83">
        <v>0</v>
      </c>
      <c r="BF235" s="38" t="s">
        <v>899</v>
      </c>
      <c r="BG235" s="83" t="s">
        <v>2144</v>
      </c>
      <c r="BH235" s="113" t="s">
        <v>2254</v>
      </c>
      <c r="BI235" s="38" t="s">
        <v>112</v>
      </c>
      <c r="BJ235" s="84">
        <v>45919</v>
      </c>
      <c r="BK235" s="83" t="s">
        <v>128</v>
      </c>
      <c r="BL235" s="38"/>
      <c r="BM235" s="114"/>
      <c r="BN235" s="115" t="s">
        <v>112</v>
      </c>
      <c r="BO235" s="83" t="s">
        <v>243</v>
      </c>
      <c r="BP235" s="83"/>
      <c r="BQ235" s="116" t="s">
        <v>112</v>
      </c>
      <c r="BR235" s="117"/>
    </row>
    <row r="236" spans="1:70" s="112" customFormat="1" ht="15" customHeight="1" x14ac:dyDescent="0.3">
      <c r="A236" s="83">
        <v>232</v>
      </c>
      <c r="B236" s="38" t="s">
        <v>261</v>
      </c>
      <c r="C236" s="38" t="s">
        <v>262</v>
      </c>
      <c r="D236" s="38" t="s">
        <v>247</v>
      </c>
      <c r="E236" s="38" t="s">
        <v>246</v>
      </c>
      <c r="F236" s="38" t="s">
        <v>246</v>
      </c>
      <c r="G236" s="83" t="s">
        <v>244</v>
      </c>
      <c r="H236" s="38" t="s">
        <v>245</v>
      </c>
      <c r="I236" s="83">
        <v>2875</v>
      </c>
      <c r="J236" s="38" t="s">
        <v>517</v>
      </c>
      <c r="K236" s="83">
        <v>2875</v>
      </c>
      <c r="L236" s="83" t="s">
        <v>264</v>
      </c>
      <c r="M236" s="38" t="s">
        <v>265</v>
      </c>
      <c r="N236" s="83">
        <v>2820</v>
      </c>
      <c r="O236" s="83" t="s">
        <v>878</v>
      </c>
      <c r="P236" s="83">
        <v>385636</v>
      </c>
      <c r="Q236" s="38" t="s">
        <v>901</v>
      </c>
      <c r="R236" s="38" t="s">
        <v>596</v>
      </c>
      <c r="S236" s="83" t="s">
        <v>902</v>
      </c>
      <c r="T236" s="83" t="s">
        <v>902</v>
      </c>
      <c r="U236" s="83" t="s">
        <v>286</v>
      </c>
      <c r="V236" s="83" t="s">
        <v>271</v>
      </c>
      <c r="W236" s="83">
        <v>0</v>
      </c>
      <c r="X236" s="38" t="s">
        <v>826</v>
      </c>
      <c r="Y236" s="83">
        <v>354542595</v>
      </c>
      <c r="Z236" s="38" t="s">
        <v>903</v>
      </c>
      <c r="AA236" s="107" t="s">
        <v>1647</v>
      </c>
      <c r="AB236" s="83">
        <v>42000</v>
      </c>
      <c r="AC236" s="107" t="s">
        <v>1145</v>
      </c>
      <c r="AD236" s="83">
        <v>24</v>
      </c>
      <c r="AE236" s="83" t="s">
        <v>303</v>
      </c>
      <c r="AF236" s="83" t="s">
        <v>1718</v>
      </c>
      <c r="AG236" s="107" t="s">
        <v>1719</v>
      </c>
      <c r="AH236" s="83" t="s">
        <v>1565</v>
      </c>
      <c r="AI236" s="107" t="s">
        <v>1698</v>
      </c>
      <c r="AJ236" s="83">
        <v>2240</v>
      </c>
      <c r="AK236" s="83">
        <v>2240</v>
      </c>
      <c r="AL236" s="107" t="s">
        <v>1720</v>
      </c>
      <c r="AM236" s="83">
        <v>5816.73</v>
      </c>
      <c r="AN236" s="111">
        <v>3143.27</v>
      </c>
      <c r="AO236" s="111">
        <v>8960</v>
      </c>
      <c r="AP236" s="111">
        <v>36183.269999999997</v>
      </c>
      <c r="AQ236" s="111">
        <v>8302.73</v>
      </c>
      <c r="AR236" s="111">
        <v>44486</v>
      </c>
      <c r="AS236" s="111">
        <v>27975.46</v>
      </c>
      <c r="AT236" s="111">
        <v>7864.54</v>
      </c>
      <c r="AU236" s="111">
        <v>35840</v>
      </c>
      <c r="AV236" s="83">
        <v>20</v>
      </c>
      <c r="AW236" s="83">
        <v>461</v>
      </c>
      <c r="AX236" s="83" t="s">
        <v>1137</v>
      </c>
      <c r="AY236" s="107"/>
      <c r="AZ236" s="83"/>
      <c r="BA236" s="83"/>
      <c r="BB236" s="83" t="s">
        <v>1923</v>
      </c>
      <c r="BC236" s="83"/>
      <c r="BD236" s="107" t="s">
        <v>1931</v>
      </c>
      <c r="BE236" s="83">
        <v>42000</v>
      </c>
      <c r="BF236" s="38" t="s">
        <v>902</v>
      </c>
      <c r="BG236" s="83" t="s">
        <v>2145</v>
      </c>
      <c r="BH236" s="113" t="s">
        <v>2254</v>
      </c>
      <c r="BI236" s="38" t="s">
        <v>112</v>
      </c>
      <c r="BJ236" s="84">
        <v>45919</v>
      </c>
      <c r="BK236" s="83" t="s">
        <v>128</v>
      </c>
      <c r="BL236" s="38"/>
      <c r="BM236" s="114"/>
      <c r="BN236" s="115" t="s">
        <v>112</v>
      </c>
      <c r="BO236" s="83" t="s">
        <v>243</v>
      </c>
      <c r="BP236" s="83"/>
      <c r="BQ236" s="116" t="s">
        <v>112</v>
      </c>
      <c r="BR236" s="117"/>
    </row>
    <row r="237" spans="1:70" s="112" customFormat="1" ht="15" customHeight="1" x14ac:dyDescent="0.3">
      <c r="A237" s="83">
        <v>233</v>
      </c>
      <c r="B237" s="38" t="s">
        <v>261</v>
      </c>
      <c r="C237" s="38" t="s">
        <v>262</v>
      </c>
      <c r="D237" s="38" t="s">
        <v>247</v>
      </c>
      <c r="E237" s="38" t="s">
        <v>246</v>
      </c>
      <c r="F237" s="38" t="s">
        <v>246</v>
      </c>
      <c r="G237" s="83" t="s">
        <v>244</v>
      </c>
      <c r="H237" s="38" t="s">
        <v>245</v>
      </c>
      <c r="I237" s="83">
        <v>798</v>
      </c>
      <c r="J237" s="38" t="s">
        <v>352</v>
      </c>
      <c r="K237" s="83">
        <v>798</v>
      </c>
      <c r="L237" s="83" t="s">
        <v>264</v>
      </c>
      <c r="M237" s="38" t="s">
        <v>265</v>
      </c>
      <c r="N237" s="83">
        <v>356325</v>
      </c>
      <c r="O237" s="83" t="s">
        <v>695</v>
      </c>
      <c r="P237" s="83">
        <v>750332</v>
      </c>
      <c r="Q237" s="38" t="s">
        <v>904</v>
      </c>
      <c r="R237" s="38" t="s">
        <v>596</v>
      </c>
      <c r="S237" s="83" t="s">
        <v>905</v>
      </c>
      <c r="T237" s="83" t="s">
        <v>905</v>
      </c>
      <c r="U237" s="83" t="s">
        <v>279</v>
      </c>
      <c r="V237" s="83" t="s">
        <v>271</v>
      </c>
      <c r="W237" s="83">
        <v>0</v>
      </c>
      <c r="X237" s="38" t="s">
        <v>906</v>
      </c>
      <c r="Y237" s="83">
        <v>354566827</v>
      </c>
      <c r="Z237" s="38" t="s">
        <v>907</v>
      </c>
      <c r="AA237" s="107" t="s">
        <v>1713</v>
      </c>
      <c r="AB237" s="83">
        <v>42000</v>
      </c>
      <c r="AC237" s="107" t="s">
        <v>1145</v>
      </c>
      <c r="AD237" s="83">
        <v>24</v>
      </c>
      <c r="AE237" s="83" t="s">
        <v>303</v>
      </c>
      <c r="AF237" s="83" t="s">
        <v>1714</v>
      </c>
      <c r="AG237" s="107" t="s">
        <v>1715</v>
      </c>
      <c r="AH237" s="83" t="s">
        <v>1565</v>
      </c>
      <c r="AI237" s="107" t="s">
        <v>1721</v>
      </c>
      <c r="AJ237" s="83">
        <v>2240</v>
      </c>
      <c r="AK237" s="83">
        <v>2240</v>
      </c>
      <c r="AL237" s="107" t="s">
        <v>1722</v>
      </c>
      <c r="AM237" s="83">
        <v>30673.37</v>
      </c>
      <c r="AN237" s="111">
        <v>11886.63</v>
      </c>
      <c r="AO237" s="111">
        <v>42560</v>
      </c>
      <c r="AP237" s="111">
        <v>11326.63</v>
      </c>
      <c r="AQ237" s="111">
        <v>775.37</v>
      </c>
      <c r="AR237" s="111">
        <v>12102</v>
      </c>
      <c r="AS237" s="111">
        <v>0</v>
      </c>
      <c r="AT237" s="111">
        <v>0</v>
      </c>
      <c r="AU237" s="111">
        <v>0</v>
      </c>
      <c r="AV237" s="83">
        <v>19</v>
      </c>
      <c r="AW237" s="83">
        <v>0</v>
      </c>
      <c r="AX237" s="83" t="s">
        <v>1270</v>
      </c>
      <c r="AY237" s="107"/>
      <c r="AZ237" s="83"/>
      <c r="BA237" s="83"/>
      <c r="BB237" s="83" t="s">
        <v>1923</v>
      </c>
      <c r="BC237" s="83"/>
      <c r="BD237" s="107"/>
      <c r="BE237" s="83">
        <v>0</v>
      </c>
      <c r="BF237" s="38" t="s">
        <v>905</v>
      </c>
      <c r="BG237" s="83" t="s">
        <v>2146</v>
      </c>
      <c r="BH237" s="113" t="s">
        <v>2254</v>
      </c>
      <c r="BI237" s="38" t="s">
        <v>112</v>
      </c>
      <c r="BJ237" s="84">
        <v>45919</v>
      </c>
      <c r="BK237" s="83" t="s">
        <v>128</v>
      </c>
      <c r="BL237" s="38"/>
      <c r="BM237" s="114"/>
      <c r="BN237" s="115" t="s">
        <v>112</v>
      </c>
      <c r="BO237" s="83" t="s">
        <v>243</v>
      </c>
      <c r="BP237" s="83"/>
      <c r="BQ237" s="116" t="s">
        <v>112</v>
      </c>
      <c r="BR237" s="117"/>
    </row>
    <row r="238" spans="1:70" s="112" customFormat="1" ht="15" customHeight="1" x14ac:dyDescent="0.3">
      <c r="A238" s="83">
        <v>234</v>
      </c>
      <c r="B238" s="38" t="s">
        <v>261</v>
      </c>
      <c r="C238" s="38" t="s">
        <v>262</v>
      </c>
      <c r="D238" s="38" t="s">
        <v>247</v>
      </c>
      <c r="E238" s="38" t="s">
        <v>246</v>
      </c>
      <c r="F238" s="38" t="s">
        <v>246</v>
      </c>
      <c r="G238" s="83" t="s">
        <v>244</v>
      </c>
      <c r="H238" s="38" t="s">
        <v>245</v>
      </c>
      <c r="I238" s="83">
        <v>798</v>
      </c>
      <c r="J238" s="38" t="s">
        <v>352</v>
      </c>
      <c r="K238" s="83">
        <v>798</v>
      </c>
      <c r="L238" s="83" t="s">
        <v>264</v>
      </c>
      <c r="M238" s="38" t="s">
        <v>265</v>
      </c>
      <c r="N238" s="83">
        <v>356325</v>
      </c>
      <c r="O238" s="83" t="s">
        <v>695</v>
      </c>
      <c r="P238" s="83">
        <v>750332</v>
      </c>
      <c r="Q238" s="38" t="s">
        <v>904</v>
      </c>
      <c r="R238" s="38" t="s">
        <v>596</v>
      </c>
      <c r="S238" s="83" t="s">
        <v>908</v>
      </c>
      <c r="T238" s="83" t="s">
        <v>908</v>
      </c>
      <c r="U238" s="83" t="s">
        <v>286</v>
      </c>
      <c r="V238" s="83" t="s">
        <v>271</v>
      </c>
      <c r="W238" s="83">
        <v>0</v>
      </c>
      <c r="X238" s="38" t="s">
        <v>294</v>
      </c>
      <c r="Y238" s="83">
        <v>354566896</v>
      </c>
      <c r="Z238" s="38" t="s">
        <v>909</v>
      </c>
      <c r="AA238" s="107" t="s">
        <v>1713</v>
      </c>
      <c r="AB238" s="83">
        <v>42000</v>
      </c>
      <c r="AC238" s="107" t="s">
        <v>1145</v>
      </c>
      <c r="AD238" s="83">
        <v>24</v>
      </c>
      <c r="AE238" s="83" t="s">
        <v>303</v>
      </c>
      <c r="AF238" s="83" t="s">
        <v>1714</v>
      </c>
      <c r="AG238" s="107" t="s">
        <v>1715</v>
      </c>
      <c r="AH238" s="83" t="s">
        <v>1565</v>
      </c>
      <c r="AI238" s="107" t="s">
        <v>1721</v>
      </c>
      <c r="AJ238" s="83">
        <v>2240</v>
      </c>
      <c r="AK238" s="83">
        <v>2240</v>
      </c>
      <c r="AL238" s="107" t="s">
        <v>1584</v>
      </c>
      <c r="AM238" s="83">
        <v>28688.66</v>
      </c>
      <c r="AN238" s="111">
        <v>11631.34</v>
      </c>
      <c r="AO238" s="111">
        <v>40320</v>
      </c>
      <c r="AP238" s="111">
        <v>13311.34</v>
      </c>
      <c r="AQ238" s="111">
        <v>1030.6600000000001</v>
      </c>
      <c r="AR238" s="111">
        <v>14342</v>
      </c>
      <c r="AS238" s="111">
        <v>1984.71</v>
      </c>
      <c r="AT238" s="111">
        <v>255.29</v>
      </c>
      <c r="AU238" s="111">
        <v>2240</v>
      </c>
      <c r="AV238" s="83">
        <v>19</v>
      </c>
      <c r="AW238" s="83">
        <v>6</v>
      </c>
      <c r="AX238" s="83" t="s">
        <v>1546</v>
      </c>
      <c r="AY238" s="107"/>
      <c r="AZ238" s="83"/>
      <c r="BA238" s="83"/>
      <c r="BB238" s="83" t="s">
        <v>1923</v>
      </c>
      <c r="BC238" s="83"/>
      <c r="BD238" s="107"/>
      <c r="BE238" s="83">
        <v>0</v>
      </c>
      <c r="BF238" s="38" t="s">
        <v>908</v>
      </c>
      <c r="BG238" s="83" t="s">
        <v>2147</v>
      </c>
      <c r="BH238" s="113" t="s">
        <v>2254</v>
      </c>
      <c r="BI238" s="38" t="s">
        <v>110</v>
      </c>
      <c r="BJ238" s="84">
        <v>45919</v>
      </c>
      <c r="BK238" s="83"/>
      <c r="BL238" s="38" t="s">
        <v>114</v>
      </c>
      <c r="BM238" s="114" t="s">
        <v>119</v>
      </c>
      <c r="BN238" s="115" t="s">
        <v>199</v>
      </c>
      <c r="BO238" s="83" t="s">
        <v>242</v>
      </c>
      <c r="BP238" s="83"/>
      <c r="BQ238" s="116"/>
      <c r="BR238" s="117"/>
    </row>
    <row r="239" spans="1:70" s="112" customFormat="1" ht="15" customHeight="1" x14ac:dyDescent="0.3">
      <c r="A239" s="83">
        <v>235</v>
      </c>
      <c r="B239" s="38" t="s">
        <v>261</v>
      </c>
      <c r="C239" s="38" t="s">
        <v>262</v>
      </c>
      <c r="D239" s="38" t="s">
        <v>247</v>
      </c>
      <c r="E239" s="38" t="s">
        <v>246</v>
      </c>
      <c r="F239" s="38" t="s">
        <v>246</v>
      </c>
      <c r="G239" s="83" t="s">
        <v>244</v>
      </c>
      <c r="H239" s="38" t="s">
        <v>245</v>
      </c>
      <c r="I239" s="83">
        <v>798</v>
      </c>
      <c r="J239" s="38" t="s">
        <v>352</v>
      </c>
      <c r="K239" s="83">
        <v>798</v>
      </c>
      <c r="L239" s="83" t="s">
        <v>264</v>
      </c>
      <c r="M239" s="38" t="s">
        <v>265</v>
      </c>
      <c r="N239" s="83">
        <v>356325</v>
      </c>
      <c r="O239" s="83" t="s">
        <v>695</v>
      </c>
      <c r="P239" s="83">
        <v>750332</v>
      </c>
      <c r="Q239" s="38" t="s">
        <v>904</v>
      </c>
      <c r="R239" s="38" t="s">
        <v>596</v>
      </c>
      <c r="S239" s="83" t="s">
        <v>910</v>
      </c>
      <c r="T239" s="83" t="s">
        <v>910</v>
      </c>
      <c r="U239" s="83" t="s">
        <v>270</v>
      </c>
      <c r="V239" s="83" t="s">
        <v>271</v>
      </c>
      <c r="W239" s="83">
        <v>0</v>
      </c>
      <c r="X239" s="38" t="s">
        <v>876</v>
      </c>
      <c r="Y239" s="83">
        <v>354567246</v>
      </c>
      <c r="Z239" s="38" t="s">
        <v>911</v>
      </c>
      <c r="AA239" s="107" t="s">
        <v>1713</v>
      </c>
      <c r="AB239" s="83">
        <v>42000</v>
      </c>
      <c r="AC239" s="107" t="s">
        <v>1145</v>
      </c>
      <c r="AD239" s="83">
        <v>24</v>
      </c>
      <c r="AE239" s="83" t="s">
        <v>303</v>
      </c>
      <c r="AF239" s="83" t="s">
        <v>1714</v>
      </c>
      <c r="AG239" s="107" t="s">
        <v>1715</v>
      </c>
      <c r="AH239" s="83" t="s">
        <v>1565</v>
      </c>
      <c r="AI239" s="107" t="s">
        <v>1721</v>
      </c>
      <c r="AJ239" s="83">
        <v>2240</v>
      </c>
      <c r="AK239" s="83">
        <v>2240</v>
      </c>
      <c r="AL239" s="107" t="s">
        <v>1689</v>
      </c>
      <c r="AM239" s="83">
        <v>28688.66</v>
      </c>
      <c r="AN239" s="111">
        <v>11631.34</v>
      </c>
      <c r="AO239" s="111">
        <v>40320</v>
      </c>
      <c r="AP239" s="111">
        <v>13311.34</v>
      </c>
      <c r="AQ239" s="111">
        <v>1030.6600000000001</v>
      </c>
      <c r="AR239" s="111">
        <v>14342</v>
      </c>
      <c r="AS239" s="111">
        <v>1984.71</v>
      </c>
      <c r="AT239" s="111">
        <v>255.29</v>
      </c>
      <c r="AU239" s="111">
        <v>2240</v>
      </c>
      <c r="AV239" s="83">
        <v>19</v>
      </c>
      <c r="AW239" s="83">
        <v>6</v>
      </c>
      <c r="AX239" s="83" t="s">
        <v>1546</v>
      </c>
      <c r="AY239" s="107"/>
      <c r="AZ239" s="83"/>
      <c r="BA239" s="83"/>
      <c r="BB239" s="83" t="s">
        <v>1923</v>
      </c>
      <c r="BC239" s="83"/>
      <c r="BD239" s="107"/>
      <c r="BE239" s="83">
        <v>0</v>
      </c>
      <c r="BF239" s="38" t="s">
        <v>910</v>
      </c>
      <c r="BG239" s="83" t="s">
        <v>2148</v>
      </c>
      <c r="BH239" s="113" t="s">
        <v>2254</v>
      </c>
      <c r="BI239" s="38" t="s">
        <v>110</v>
      </c>
      <c r="BJ239" s="84">
        <v>45919</v>
      </c>
      <c r="BK239" s="83"/>
      <c r="BL239" s="38" t="s">
        <v>114</v>
      </c>
      <c r="BM239" s="114" t="s">
        <v>119</v>
      </c>
      <c r="BN239" s="115" t="s">
        <v>199</v>
      </c>
      <c r="BO239" s="83" t="s">
        <v>242</v>
      </c>
      <c r="BP239" s="83"/>
      <c r="BQ239" s="116"/>
      <c r="BR239" s="117"/>
    </row>
    <row r="240" spans="1:70" s="112" customFormat="1" ht="15" customHeight="1" x14ac:dyDescent="0.3">
      <c r="A240" s="83">
        <v>236</v>
      </c>
      <c r="B240" s="38" t="s">
        <v>261</v>
      </c>
      <c r="C240" s="38" t="s">
        <v>262</v>
      </c>
      <c r="D240" s="38" t="s">
        <v>247</v>
      </c>
      <c r="E240" s="38" t="s">
        <v>246</v>
      </c>
      <c r="F240" s="38" t="s">
        <v>246</v>
      </c>
      <c r="G240" s="83" t="s">
        <v>244</v>
      </c>
      <c r="H240" s="38" t="s">
        <v>245</v>
      </c>
      <c r="I240" s="83">
        <v>1157</v>
      </c>
      <c r="J240" s="38" t="s">
        <v>396</v>
      </c>
      <c r="K240" s="83">
        <v>1157</v>
      </c>
      <c r="L240" s="83" t="s">
        <v>264</v>
      </c>
      <c r="M240" s="38" t="s">
        <v>265</v>
      </c>
      <c r="N240" s="83">
        <v>7829</v>
      </c>
      <c r="O240" s="83" t="s">
        <v>497</v>
      </c>
      <c r="P240" s="83">
        <v>746509</v>
      </c>
      <c r="Q240" s="38" t="s">
        <v>893</v>
      </c>
      <c r="R240" s="38" t="s">
        <v>596</v>
      </c>
      <c r="S240" s="83" t="s">
        <v>912</v>
      </c>
      <c r="T240" s="83" t="s">
        <v>912</v>
      </c>
      <c r="U240" s="83" t="s">
        <v>270</v>
      </c>
      <c r="V240" s="83" t="s">
        <v>271</v>
      </c>
      <c r="W240" s="83">
        <v>0</v>
      </c>
      <c r="X240" s="38" t="s">
        <v>876</v>
      </c>
      <c r="Y240" s="83">
        <v>354589072</v>
      </c>
      <c r="Z240" s="38" t="s">
        <v>913</v>
      </c>
      <c r="AA240" s="107" t="s">
        <v>1713</v>
      </c>
      <c r="AB240" s="83">
        <v>42000</v>
      </c>
      <c r="AC240" s="107" t="s">
        <v>1132</v>
      </c>
      <c r="AD240" s="83">
        <v>24</v>
      </c>
      <c r="AE240" s="83" t="s">
        <v>303</v>
      </c>
      <c r="AF240" s="83" t="s">
        <v>1714</v>
      </c>
      <c r="AG240" s="107" t="s">
        <v>1715</v>
      </c>
      <c r="AH240" s="83" t="s">
        <v>1565</v>
      </c>
      <c r="AI240" s="107" t="s">
        <v>1716</v>
      </c>
      <c r="AJ240" s="83">
        <v>2240</v>
      </c>
      <c r="AK240" s="83">
        <v>2240</v>
      </c>
      <c r="AL240" s="107" t="s">
        <v>1584</v>
      </c>
      <c r="AM240" s="83">
        <v>28388.19</v>
      </c>
      <c r="AN240" s="111">
        <v>11931.81</v>
      </c>
      <c r="AO240" s="111">
        <v>40320</v>
      </c>
      <c r="AP240" s="111">
        <v>13611.81</v>
      </c>
      <c r="AQ240" s="111">
        <v>1058.19</v>
      </c>
      <c r="AR240" s="111">
        <v>14670</v>
      </c>
      <c r="AS240" s="111">
        <v>0</v>
      </c>
      <c r="AT240" s="111">
        <v>0</v>
      </c>
      <c r="AU240" s="111">
        <v>0</v>
      </c>
      <c r="AV240" s="83">
        <v>18</v>
      </c>
      <c r="AW240" s="83">
        <v>0</v>
      </c>
      <c r="AX240" s="83" t="s">
        <v>1270</v>
      </c>
      <c r="AY240" s="107"/>
      <c r="AZ240" s="83"/>
      <c r="BA240" s="83"/>
      <c r="BB240" s="83" t="s">
        <v>1923</v>
      </c>
      <c r="BC240" s="83"/>
      <c r="BD240" s="107"/>
      <c r="BE240" s="83">
        <v>0</v>
      </c>
      <c r="BF240" s="38" t="s">
        <v>912</v>
      </c>
      <c r="BG240" s="83" t="s">
        <v>2149</v>
      </c>
      <c r="BH240" s="113" t="s">
        <v>2254</v>
      </c>
      <c r="BI240" s="38" t="s">
        <v>112</v>
      </c>
      <c r="BJ240" s="84">
        <v>45919</v>
      </c>
      <c r="BK240" s="83" t="s">
        <v>128</v>
      </c>
      <c r="BL240" s="38"/>
      <c r="BM240" s="114"/>
      <c r="BN240" s="115" t="s">
        <v>112</v>
      </c>
      <c r="BO240" s="83" t="s">
        <v>243</v>
      </c>
      <c r="BP240" s="83"/>
      <c r="BQ240" s="116" t="s">
        <v>112</v>
      </c>
      <c r="BR240" s="117"/>
    </row>
    <row r="241" spans="1:70" s="112" customFormat="1" ht="15" customHeight="1" x14ac:dyDescent="0.3">
      <c r="A241" s="83">
        <v>237</v>
      </c>
      <c r="B241" s="38" t="s">
        <v>261</v>
      </c>
      <c r="C241" s="38" t="s">
        <v>262</v>
      </c>
      <c r="D241" s="38" t="s">
        <v>247</v>
      </c>
      <c r="E241" s="38" t="s">
        <v>246</v>
      </c>
      <c r="F241" s="38" t="s">
        <v>246</v>
      </c>
      <c r="G241" s="83" t="s">
        <v>244</v>
      </c>
      <c r="H241" s="38" t="s">
        <v>245</v>
      </c>
      <c r="I241" s="83">
        <v>2875</v>
      </c>
      <c r="J241" s="38" t="s">
        <v>517</v>
      </c>
      <c r="K241" s="83">
        <v>2875</v>
      </c>
      <c r="L241" s="83" t="s">
        <v>264</v>
      </c>
      <c r="M241" s="38" t="s">
        <v>265</v>
      </c>
      <c r="N241" s="83">
        <v>2820</v>
      </c>
      <c r="O241" s="83" t="s">
        <v>878</v>
      </c>
      <c r="P241" s="83">
        <v>385636</v>
      </c>
      <c r="Q241" s="38" t="s">
        <v>901</v>
      </c>
      <c r="R241" s="38" t="s">
        <v>596</v>
      </c>
      <c r="S241" s="83" t="s">
        <v>914</v>
      </c>
      <c r="T241" s="83" t="s">
        <v>914</v>
      </c>
      <c r="U241" s="83" t="s">
        <v>279</v>
      </c>
      <c r="V241" s="83" t="s">
        <v>271</v>
      </c>
      <c r="W241" s="83">
        <v>0</v>
      </c>
      <c r="X241" s="38" t="s">
        <v>829</v>
      </c>
      <c r="Y241" s="83">
        <v>354594914</v>
      </c>
      <c r="Z241" s="38" t="s">
        <v>915</v>
      </c>
      <c r="AA241" s="107" t="s">
        <v>1647</v>
      </c>
      <c r="AB241" s="83">
        <v>42000</v>
      </c>
      <c r="AC241" s="107" t="s">
        <v>1145</v>
      </c>
      <c r="AD241" s="83">
        <v>24</v>
      </c>
      <c r="AE241" s="83" t="s">
        <v>303</v>
      </c>
      <c r="AF241" s="83" t="s">
        <v>1718</v>
      </c>
      <c r="AG241" s="107" t="s">
        <v>1719</v>
      </c>
      <c r="AH241" s="83" t="s">
        <v>1565</v>
      </c>
      <c r="AI241" s="107" t="s">
        <v>1698</v>
      </c>
      <c r="AJ241" s="83">
        <v>2240</v>
      </c>
      <c r="AK241" s="83">
        <v>2240</v>
      </c>
      <c r="AL241" s="107" t="s">
        <v>1720</v>
      </c>
      <c r="AM241" s="83">
        <v>5816.73</v>
      </c>
      <c r="AN241" s="111">
        <v>3143.27</v>
      </c>
      <c r="AO241" s="111">
        <v>8960</v>
      </c>
      <c r="AP241" s="111">
        <v>36183.269999999997</v>
      </c>
      <c r="AQ241" s="111">
        <v>8302.73</v>
      </c>
      <c r="AR241" s="111">
        <v>44486</v>
      </c>
      <c r="AS241" s="111">
        <v>27975.46</v>
      </c>
      <c r="AT241" s="111">
        <v>7864.54</v>
      </c>
      <c r="AU241" s="111">
        <v>35840</v>
      </c>
      <c r="AV241" s="83">
        <v>20</v>
      </c>
      <c r="AW241" s="83">
        <v>461</v>
      </c>
      <c r="AX241" s="83" t="s">
        <v>1137</v>
      </c>
      <c r="AY241" s="107"/>
      <c r="AZ241" s="83"/>
      <c r="BA241" s="83"/>
      <c r="BB241" s="83" t="s">
        <v>1923</v>
      </c>
      <c r="BC241" s="83"/>
      <c r="BD241" s="107" t="s">
        <v>1931</v>
      </c>
      <c r="BE241" s="83">
        <v>42000</v>
      </c>
      <c r="BF241" s="38" t="s">
        <v>914</v>
      </c>
      <c r="BG241" s="83" t="s">
        <v>2150</v>
      </c>
      <c r="BH241" s="113" t="s">
        <v>2254</v>
      </c>
      <c r="BI241" s="38" t="s">
        <v>112</v>
      </c>
      <c r="BJ241" s="84">
        <v>45919</v>
      </c>
      <c r="BK241" s="83" t="s">
        <v>128</v>
      </c>
      <c r="BL241" s="38"/>
      <c r="BM241" s="114"/>
      <c r="BN241" s="115" t="s">
        <v>112</v>
      </c>
      <c r="BO241" s="83" t="s">
        <v>243</v>
      </c>
      <c r="BP241" s="83"/>
      <c r="BQ241" s="116" t="s">
        <v>112</v>
      </c>
      <c r="BR241" s="117"/>
    </row>
    <row r="242" spans="1:70" s="112" customFormat="1" ht="15" customHeight="1" x14ac:dyDescent="0.3">
      <c r="A242" s="83">
        <v>238</v>
      </c>
      <c r="B242" s="38" t="s">
        <v>261</v>
      </c>
      <c r="C242" s="38" t="s">
        <v>262</v>
      </c>
      <c r="D242" s="38" t="s">
        <v>247</v>
      </c>
      <c r="E242" s="38" t="s">
        <v>246</v>
      </c>
      <c r="F242" s="38" t="s">
        <v>246</v>
      </c>
      <c r="G242" s="83" t="s">
        <v>244</v>
      </c>
      <c r="H242" s="38" t="s">
        <v>245</v>
      </c>
      <c r="I242" s="83">
        <v>2646</v>
      </c>
      <c r="J242" s="38" t="s">
        <v>593</v>
      </c>
      <c r="K242" s="83">
        <v>2646</v>
      </c>
      <c r="L242" s="83" t="s">
        <v>264</v>
      </c>
      <c r="M242" s="38" t="s">
        <v>265</v>
      </c>
      <c r="N242" s="83">
        <v>8769</v>
      </c>
      <c r="O242" s="83" t="s">
        <v>594</v>
      </c>
      <c r="P242" s="83">
        <v>10826</v>
      </c>
      <c r="Q242" s="38" t="s">
        <v>595</v>
      </c>
      <c r="R242" s="38" t="s">
        <v>596</v>
      </c>
      <c r="S242" s="83" t="s">
        <v>916</v>
      </c>
      <c r="T242" s="83" t="s">
        <v>916</v>
      </c>
      <c r="U242" s="83" t="s">
        <v>626</v>
      </c>
      <c r="V242" s="83" t="s">
        <v>271</v>
      </c>
      <c r="W242" s="83">
        <v>0</v>
      </c>
      <c r="X242" s="38" t="s">
        <v>917</v>
      </c>
      <c r="Y242" s="83">
        <v>354605247</v>
      </c>
      <c r="Z242" s="38" t="s">
        <v>918</v>
      </c>
      <c r="AA242" s="107" t="s">
        <v>1647</v>
      </c>
      <c r="AB242" s="83">
        <v>80000</v>
      </c>
      <c r="AC242" s="107" t="s">
        <v>1132</v>
      </c>
      <c r="AD242" s="83">
        <v>24</v>
      </c>
      <c r="AE242" s="83" t="s">
        <v>1314</v>
      </c>
      <c r="AF242" s="83" t="s">
        <v>1396</v>
      </c>
      <c r="AG242" s="107" t="s">
        <v>1723</v>
      </c>
      <c r="AH242" s="83" t="s">
        <v>1135</v>
      </c>
      <c r="AI242" s="107" t="s">
        <v>1684</v>
      </c>
      <c r="AJ242" s="83">
        <v>4270</v>
      </c>
      <c r="AK242" s="83">
        <v>4270</v>
      </c>
      <c r="AL242" s="107" t="s">
        <v>1550</v>
      </c>
      <c r="AM242" s="83">
        <v>60521.87</v>
      </c>
      <c r="AN242" s="111">
        <v>20608.13</v>
      </c>
      <c r="AO242" s="111">
        <v>81130</v>
      </c>
      <c r="AP242" s="111">
        <v>19478.13</v>
      </c>
      <c r="AQ242" s="111">
        <v>1180.8699999999999</v>
      </c>
      <c r="AR242" s="111">
        <v>20659</v>
      </c>
      <c r="AS242" s="111">
        <v>3896.45</v>
      </c>
      <c r="AT242" s="111">
        <v>373.55</v>
      </c>
      <c r="AU242" s="111">
        <v>4270</v>
      </c>
      <c r="AV242" s="83">
        <v>20</v>
      </c>
      <c r="AW242" s="83">
        <v>5</v>
      </c>
      <c r="AX242" s="83" t="s">
        <v>1546</v>
      </c>
      <c r="AY242" s="107"/>
      <c r="AZ242" s="83"/>
      <c r="BA242" s="83"/>
      <c r="BB242" s="83" t="s">
        <v>1923</v>
      </c>
      <c r="BC242" s="83"/>
      <c r="BD242" s="107"/>
      <c r="BE242" s="83">
        <v>0</v>
      </c>
      <c r="BF242" s="38" t="s">
        <v>916</v>
      </c>
      <c r="BG242" s="83" t="s">
        <v>2151</v>
      </c>
      <c r="BH242" s="113" t="s">
        <v>2254</v>
      </c>
      <c r="BI242" s="38" t="s">
        <v>110</v>
      </c>
      <c r="BJ242" s="84">
        <v>45919</v>
      </c>
      <c r="BK242" s="83"/>
      <c r="BL242" s="38" t="s">
        <v>114</v>
      </c>
      <c r="BM242" s="114" t="s">
        <v>119</v>
      </c>
      <c r="BN242" s="115" t="s">
        <v>199</v>
      </c>
      <c r="BO242" s="83" t="s">
        <v>242</v>
      </c>
      <c r="BP242" s="83"/>
      <c r="BQ242" s="116"/>
      <c r="BR242" s="117"/>
    </row>
    <row r="243" spans="1:70" s="112" customFormat="1" ht="15" customHeight="1" x14ac:dyDescent="0.3">
      <c r="A243" s="83">
        <v>239</v>
      </c>
      <c r="B243" s="38" t="s">
        <v>261</v>
      </c>
      <c r="C243" s="38" t="s">
        <v>262</v>
      </c>
      <c r="D243" s="38" t="s">
        <v>247</v>
      </c>
      <c r="E243" s="38" t="s">
        <v>246</v>
      </c>
      <c r="F243" s="38" t="s">
        <v>246</v>
      </c>
      <c r="G243" s="83" t="s">
        <v>244</v>
      </c>
      <c r="H243" s="38" t="s">
        <v>245</v>
      </c>
      <c r="I243" s="83">
        <v>2875</v>
      </c>
      <c r="J243" s="38" t="s">
        <v>517</v>
      </c>
      <c r="K243" s="83">
        <v>2875</v>
      </c>
      <c r="L243" s="83" t="s">
        <v>264</v>
      </c>
      <c r="M243" s="38" t="s">
        <v>265</v>
      </c>
      <c r="N243" s="83">
        <v>2820</v>
      </c>
      <c r="O243" s="83" t="s">
        <v>878</v>
      </c>
      <c r="P243" s="83">
        <v>385636</v>
      </c>
      <c r="Q243" s="38" t="s">
        <v>901</v>
      </c>
      <c r="R243" s="38" t="s">
        <v>596</v>
      </c>
      <c r="S243" s="83" t="s">
        <v>919</v>
      </c>
      <c r="T243" s="83" t="s">
        <v>919</v>
      </c>
      <c r="U243" s="83" t="s">
        <v>286</v>
      </c>
      <c r="V243" s="83" t="s">
        <v>271</v>
      </c>
      <c r="W243" s="83">
        <v>0</v>
      </c>
      <c r="X243" s="38" t="s">
        <v>826</v>
      </c>
      <c r="Y243" s="83">
        <v>354636808</v>
      </c>
      <c r="Z243" s="38" t="s">
        <v>920</v>
      </c>
      <c r="AA243" s="107" t="s">
        <v>1724</v>
      </c>
      <c r="AB243" s="83">
        <v>42000</v>
      </c>
      <c r="AC243" s="107" t="s">
        <v>1145</v>
      </c>
      <c r="AD243" s="83">
        <v>24</v>
      </c>
      <c r="AE243" s="83" t="s">
        <v>303</v>
      </c>
      <c r="AF243" s="83" t="s">
        <v>1725</v>
      </c>
      <c r="AG243" s="107" t="s">
        <v>1726</v>
      </c>
      <c r="AH243" s="83" t="s">
        <v>1565</v>
      </c>
      <c r="AI243" s="107" t="s">
        <v>1721</v>
      </c>
      <c r="AJ243" s="83">
        <v>2240</v>
      </c>
      <c r="AK243" s="83">
        <v>2240</v>
      </c>
      <c r="AL243" s="107" t="s">
        <v>1364</v>
      </c>
      <c r="AM243" s="83">
        <v>2544.73</v>
      </c>
      <c r="AN243" s="111">
        <v>1935.27</v>
      </c>
      <c r="AO243" s="111">
        <v>4480</v>
      </c>
      <c r="AP243" s="111">
        <v>39455.269999999997</v>
      </c>
      <c r="AQ243" s="111">
        <v>10310.73</v>
      </c>
      <c r="AR243" s="111">
        <v>49766</v>
      </c>
      <c r="AS243" s="111">
        <v>28503.49</v>
      </c>
      <c r="AT243" s="111">
        <v>9576.51</v>
      </c>
      <c r="AU243" s="111">
        <v>38080</v>
      </c>
      <c r="AV243" s="83">
        <v>19</v>
      </c>
      <c r="AW243" s="83">
        <v>489</v>
      </c>
      <c r="AX243" s="83" t="s">
        <v>1137</v>
      </c>
      <c r="AY243" s="107"/>
      <c r="AZ243" s="83"/>
      <c r="BA243" s="83"/>
      <c r="BB243" s="83" t="s">
        <v>1923</v>
      </c>
      <c r="BC243" s="83"/>
      <c r="BD243" s="107" t="s">
        <v>1931</v>
      </c>
      <c r="BE243" s="83">
        <v>42000</v>
      </c>
      <c r="BF243" s="38" t="s">
        <v>919</v>
      </c>
      <c r="BG243" s="83" t="s">
        <v>2152</v>
      </c>
      <c r="BH243" s="113" t="s">
        <v>2254</v>
      </c>
      <c r="BI243" s="38" t="s">
        <v>112</v>
      </c>
      <c r="BJ243" s="84">
        <v>45919</v>
      </c>
      <c r="BK243" s="83" t="s">
        <v>128</v>
      </c>
      <c r="BL243" s="38"/>
      <c r="BM243" s="114"/>
      <c r="BN243" s="115" t="s">
        <v>112</v>
      </c>
      <c r="BO243" s="83" t="s">
        <v>243</v>
      </c>
      <c r="BP243" s="83"/>
      <c r="BQ243" s="116" t="s">
        <v>112</v>
      </c>
      <c r="BR243" s="117"/>
    </row>
    <row r="244" spans="1:70" s="112" customFormat="1" ht="15" customHeight="1" x14ac:dyDescent="0.3">
      <c r="A244" s="83">
        <v>240</v>
      </c>
      <c r="B244" s="38" t="s">
        <v>261</v>
      </c>
      <c r="C244" s="38" t="s">
        <v>262</v>
      </c>
      <c r="D244" s="38" t="s">
        <v>247</v>
      </c>
      <c r="E244" s="38" t="s">
        <v>246</v>
      </c>
      <c r="F244" s="38" t="s">
        <v>246</v>
      </c>
      <c r="G244" s="83" t="s">
        <v>244</v>
      </c>
      <c r="H244" s="38" t="s">
        <v>245</v>
      </c>
      <c r="I244" s="83">
        <v>798</v>
      </c>
      <c r="J244" s="38" t="s">
        <v>352</v>
      </c>
      <c r="K244" s="83">
        <v>798</v>
      </c>
      <c r="L244" s="83" t="s">
        <v>264</v>
      </c>
      <c r="M244" s="38" t="s">
        <v>265</v>
      </c>
      <c r="N244" s="83">
        <v>356325</v>
      </c>
      <c r="O244" s="83" t="s">
        <v>695</v>
      </c>
      <c r="P244" s="83">
        <v>750332</v>
      </c>
      <c r="Q244" s="38" t="s">
        <v>904</v>
      </c>
      <c r="R244" s="38" t="s">
        <v>596</v>
      </c>
      <c r="S244" s="83" t="s">
        <v>921</v>
      </c>
      <c r="T244" s="83" t="s">
        <v>921</v>
      </c>
      <c r="U244" s="83" t="s">
        <v>279</v>
      </c>
      <c r="V244" s="83" t="s">
        <v>271</v>
      </c>
      <c r="W244" s="83">
        <v>0</v>
      </c>
      <c r="X244" s="38" t="s">
        <v>873</v>
      </c>
      <c r="Y244" s="83">
        <v>354670866</v>
      </c>
      <c r="Z244" s="38" t="s">
        <v>579</v>
      </c>
      <c r="AA244" s="107" t="s">
        <v>1713</v>
      </c>
      <c r="AB244" s="83">
        <v>42000</v>
      </c>
      <c r="AC244" s="107" t="s">
        <v>1145</v>
      </c>
      <c r="AD244" s="83">
        <v>24</v>
      </c>
      <c r="AE244" s="83" t="s">
        <v>303</v>
      </c>
      <c r="AF244" s="83" t="s">
        <v>1714</v>
      </c>
      <c r="AG244" s="107" t="s">
        <v>1715</v>
      </c>
      <c r="AH244" s="83" t="s">
        <v>1565</v>
      </c>
      <c r="AI244" s="107" t="s">
        <v>1721</v>
      </c>
      <c r="AJ244" s="83">
        <v>2240</v>
      </c>
      <c r="AK244" s="83">
        <v>2240</v>
      </c>
      <c r="AL244" s="107" t="s">
        <v>1689</v>
      </c>
      <c r="AM244" s="83">
        <v>28688.66</v>
      </c>
      <c r="AN244" s="111">
        <v>11631.34</v>
      </c>
      <c r="AO244" s="111">
        <v>40320</v>
      </c>
      <c r="AP244" s="111">
        <v>13311.34</v>
      </c>
      <c r="AQ244" s="111">
        <v>1030.6600000000001</v>
      </c>
      <c r="AR244" s="111">
        <v>14342</v>
      </c>
      <c r="AS244" s="111">
        <v>1984.71</v>
      </c>
      <c r="AT244" s="111">
        <v>255.29</v>
      </c>
      <c r="AU244" s="111">
        <v>2240</v>
      </c>
      <c r="AV244" s="83">
        <v>19</v>
      </c>
      <c r="AW244" s="83">
        <v>6</v>
      </c>
      <c r="AX244" s="83" t="s">
        <v>1546</v>
      </c>
      <c r="AY244" s="107"/>
      <c r="AZ244" s="83"/>
      <c r="BA244" s="83"/>
      <c r="BB244" s="83" t="s">
        <v>1923</v>
      </c>
      <c r="BC244" s="83"/>
      <c r="BD244" s="107"/>
      <c r="BE244" s="83">
        <v>0</v>
      </c>
      <c r="BF244" s="38" t="s">
        <v>921</v>
      </c>
      <c r="BG244" s="83" t="s">
        <v>2153</v>
      </c>
      <c r="BH244" s="113" t="s">
        <v>2254</v>
      </c>
      <c r="BI244" s="38" t="s">
        <v>110</v>
      </c>
      <c r="BJ244" s="84">
        <v>45919</v>
      </c>
      <c r="BK244" s="83"/>
      <c r="BL244" s="38" t="s">
        <v>114</v>
      </c>
      <c r="BM244" s="114" t="s">
        <v>119</v>
      </c>
      <c r="BN244" s="115" t="s">
        <v>199</v>
      </c>
      <c r="BO244" s="83" t="s">
        <v>242</v>
      </c>
      <c r="BP244" s="83"/>
      <c r="BQ244" s="116"/>
      <c r="BR244" s="117"/>
    </row>
    <row r="245" spans="1:70" s="112" customFormat="1" ht="15" customHeight="1" x14ac:dyDescent="0.3">
      <c r="A245" s="83">
        <v>241</v>
      </c>
      <c r="B245" s="38" t="s">
        <v>261</v>
      </c>
      <c r="C245" s="38" t="s">
        <v>262</v>
      </c>
      <c r="D245" s="38" t="s">
        <v>247</v>
      </c>
      <c r="E245" s="38" t="s">
        <v>246</v>
      </c>
      <c r="F245" s="38" t="s">
        <v>246</v>
      </c>
      <c r="G245" s="83" t="s">
        <v>244</v>
      </c>
      <c r="H245" s="38" t="s">
        <v>245</v>
      </c>
      <c r="I245" s="83">
        <v>798</v>
      </c>
      <c r="J245" s="38" t="s">
        <v>352</v>
      </c>
      <c r="K245" s="83">
        <v>798</v>
      </c>
      <c r="L245" s="83" t="s">
        <v>264</v>
      </c>
      <c r="M245" s="38" t="s">
        <v>265</v>
      </c>
      <c r="N245" s="83">
        <v>356325</v>
      </c>
      <c r="O245" s="83" t="s">
        <v>695</v>
      </c>
      <c r="P245" s="83">
        <v>750332</v>
      </c>
      <c r="Q245" s="38" t="s">
        <v>904</v>
      </c>
      <c r="R245" s="38" t="s">
        <v>596</v>
      </c>
      <c r="S245" s="83" t="s">
        <v>922</v>
      </c>
      <c r="T245" s="83" t="s">
        <v>922</v>
      </c>
      <c r="U245" s="83" t="s">
        <v>279</v>
      </c>
      <c r="V245" s="83" t="s">
        <v>271</v>
      </c>
      <c r="W245" s="83">
        <v>0</v>
      </c>
      <c r="X245" s="38" t="s">
        <v>294</v>
      </c>
      <c r="Y245" s="83">
        <v>354671843</v>
      </c>
      <c r="Z245" s="38" t="s">
        <v>357</v>
      </c>
      <c r="AA245" s="107" t="s">
        <v>1713</v>
      </c>
      <c r="AB245" s="83">
        <v>42000</v>
      </c>
      <c r="AC245" s="107" t="s">
        <v>1145</v>
      </c>
      <c r="AD245" s="83">
        <v>24</v>
      </c>
      <c r="AE245" s="83" t="s">
        <v>303</v>
      </c>
      <c r="AF245" s="83" t="s">
        <v>1714</v>
      </c>
      <c r="AG245" s="107" t="s">
        <v>1715</v>
      </c>
      <c r="AH245" s="83" t="s">
        <v>1565</v>
      </c>
      <c r="AI245" s="107" t="s">
        <v>1721</v>
      </c>
      <c r="AJ245" s="83">
        <v>2240</v>
      </c>
      <c r="AK245" s="83">
        <v>2240</v>
      </c>
      <c r="AL245" s="107" t="s">
        <v>1722</v>
      </c>
      <c r="AM245" s="83">
        <v>30673.37</v>
      </c>
      <c r="AN245" s="111">
        <v>11886.63</v>
      </c>
      <c r="AO245" s="111">
        <v>42560</v>
      </c>
      <c r="AP245" s="111">
        <v>11326.63</v>
      </c>
      <c r="AQ245" s="111">
        <v>775.37</v>
      </c>
      <c r="AR245" s="111">
        <v>12102</v>
      </c>
      <c r="AS245" s="111">
        <v>0</v>
      </c>
      <c r="AT245" s="111">
        <v>0</v>
      </c>
      <c r="AU245" s="111">
        <v>0</v>
      </c>
      <c r="AV245" s="83">
        <v>19</v>
      </c>
      <c r="AW245" s="83">
        <v>0</v>
      </c>
      <c r="AX245" s="83" t="s">
        <v>1270</v>
      </c>
      <c r="AY245" s="107"/>
      <c r="AZ245" s="83"/>
      <c r="BA245" s="83"/>
      <c r="BB245" s="83" t="s">
        <v>1923</v>
      </c>
      <c r="BC245" s="83"/>
      <c r="BD245" s="107"/>
      <c r="BE245" s="83">
        <v>0</v>
      </c>
      <c r="BF245" s="38" t="s">
        <v>922</v>
      </c>
      <c r="BG245" s="83" t="s">
        <v>2154</v>
      </c>
      <c r="BH245" s="113" t="s">
        <v>2254</v>
      </c>
      <c r="BI245" s="38" t="s">
        <v>112</v>
      </c>
      <c r="BJ245" s="84">
        <v>45919</v>
      </c>
      <c r="BK245" s="83" t="s">
        <v>128</v>
      </c>
      <c r="BL245" s="38"/>
      <c r="BM245" s="114"/>
      <c r="BN245" s="115" t="s">
        <v>112</v>
      </c>
      <c r="BO245" s="83" t="s">
        <v>243</v>
      </c>
      <c r="BP245" s="83"/>
      <c r="BQ245" s="116" t="s">
        <v>112</v>
      </c>
      <c r="BR245" s="117"/>
    </row>
    <row r="246" spans="1:70" s="112" customFormat="1" ht="15" customHeight="1" x14ac:dyDescent="0.3">
      <c r="A246" s="83">
        <v>242</v>
      </c>
      <c r="B246" s="38" t="s">
        <v>261</v>
      </c>
      <c r="C246" s="38" t="s">
        <v>262</v>
      </c>
      <c r="D246" s="38" t="s">
        <v>247</v>
      </c>
      <c r="E246" s="38" t="s">
        <v>246</v>
      </c>
      <c r="F246" s="38" t="s">
        <v>246</v>
      </c>
      <c r="G246" s="83" t="s">
        <v>244</v>
      </c>
      <c r="H246" s="38" t="s">
        <v>245</v>
      </c>
      <c r="I246" s="83">
        <v>4166</v>
      </c>
      <c r="J246" s="38" t="s">
        <v>607</v>
      </c>
      <c r="K246" s="83">
        <v>4166</v>
      </c>
      <c r="L246" s="83" t="s">
        <v>264</v>
      </c>
      <c r="M246" s="38" t="s">
        <v>265</v>
      </c>
      <c r="N246" s="83">
        <v>340778</v>
      </c>
      <c r="O246" s="83" t="s">
        <v>608</v>
      </c>
      <c r="P246" s="83">
        <v>480922</v>
      </c>
      <c r="Q246" s="38" t="s">
        <v>776</v>
      </c>
      <c r="R246" s="38" t="s">
        <v>596</v>
      </c>
      <c r="S246" s="83" t="s">
        <v>923</v>
      </c>
      <c r="T246" s="83" t="s">
        <v>923</v>
      </c>
      <c r="U246" s="83" t="s">
        <v>279</v>
      </c>
      <c r="V246" s="83" t="s">
        <v>271</v>
      </c>
      <c r="W246" s="83">
        <v>0</v>
      </c>
      <c r="X246" s="38" t="s">
        <v>924</v>
      </c>
      <c r="Y246" s="83">
        <v>354673893</v>
      </c>
      <c r="Z246" s="38" t="s">
        <v>925</v>
      </c>
      <c r="AA246" s="107" t="s">
        <v>1727</v>
      </c>
      <c r="AB246" s="83">
        <v>52000</v>
      </c>
      <c r="AC246" s="107" t="s">
        <v>1132</v>
      </c>
      <c r="AD246" s="83">
        <v>24</v>
      </c>
      <c r="AE246" s="83" t="s">
        <v>546</v>
      </c>
      <c r="AF246" s="83" t="s">
        <v>1418</v>
      </c>
      <c r="AG246" s="107" t="s">
        <v>1419</v>
      </c>
      <c r="AH246" s="83" t="s">
        <v>1372</v>
      </c>
      <c r="AI246" s="107" t="s">
        <v>1684</v>
      </c>
      <c r="AJ246" s="83">
        <v>2780</v>
      </c>
      <c r="AK246" s="83">
        <v>2780</v>
      </c>
      <c r="AL246" s="107" t="s">
        <v>1685</v>
      </c>
      <c r="AM246" s="83">
        <v>39597.65</v>
      </c>
      <c r="AN246" s="111">
        <v>13222.35</v>
      </c>
      <c r="AO246" s="111">
        <v>52820</v>
      </c>
      <c r="AP246" s="111">
        <v>12402.35</v>
      </c>
      <c r="AQ246" s="111">
        <v>738.65</v>
      </c>
      <c r="AR246" s="111">
        <v>13141</v>
      </c>
      <c r="AS246" s="111">
        <v>2542.15</v>
      </c>
      <c r="AT246" s="111">
        <v>237.85</v>
      </c>
      <c r="AU246" s="111">
        <v>2780</v>
      </c>
      <c r="AV246" s="83">
        <v>20</v>
      </c>
      <c r="AW246" s="83">
        <v>5</v>
      </c>
      <c r="AX246" s="83" t="s">
        <v>1546</v>
      </c>
      <c r="AY246" s="107"/>
      <c r="AZ246" s="83"/>
      <c r="BA246" s="83"/>
      <c r="BB246" s="83" t="s">
        <v>1923</v>
      </c>
      <c r="BC246" s="83"/>
      <c r="BD246" s="107"/>
      <c r="BE246" s="83">
        <v>0</v>
      </c>
      <c r="BF246" s="38" t="s">
        <v>923</v>
      </c>
      <c r="BG246" s="83" t="s">
        <v>2155</v>
      </c>
      <c r="BH246" s="113" t="s">
        <v>2254</v>
      </c>
      <c r="BI246" s="38" t="s">
        <v>110</v>
      </c>
      <c r="BJ246" s="84">
        <v>45919</v>
      </c>
      <c r="BK246" s="83"/>
      <c r="BL246" s="38" t="s">
        <v>114</v>
      </c>
      <c r="BM246" s="114" t="s">
        <v>119</v>
      </c>
      <c r="BN246" s="115" t="s">
        <v>199</v>
      </c>
      <c r="BO246" s="83" t="s">
        <v>242</v>
      </c>
      <c r="BP246" s="83"/>
      <c r="BQ246" s="116"/>
      <c r="BR246" s="117"/>
    </row>
    <row r="247" spans="1:70" s="112" customFormat="1" ht="15" customHeight="1" x14ac:dyDescent="0.3">
      <c r="A247" s="83">
        <v>243</v>
      </c>
      <c r="B247" s="38" t="s">
        <v>261</v>
      </c>
      <c r="C247" s="38" t="s">
        <v>262</v>
      </c>
      <c r="D247" s="38" t="s">
        <v>247</v>
      </c>
      <c r="E247" s="38" t="s">
        <v>246</v>
      </c>
      <c r="F247" s="38" t="s">
        <v>246</v>
      </c>
      <c r="G247" s="83" t="s">
        <v>244</v>
      </c>
      <c r="H247" s="38" t="s">
        <v>245</v>
      </c>
      <c r="I247" s="83">
        <v>1146</v>
      </c>
      <c r="J247" s="38" t="s">
        <v>274</v>
      </c>
      <c r="K247" s="83">
        <v>1146</v>
      </c>
      <c r="L247" s="83" t="s">
        <v>264</v>
      </c>
      <c r="M247" s="38" t="s">
        <v>265</v>
      </c>
      <c r="N247" s="83">
        <v>3071</v>
      </c>
      <c r="O247" s="83" t="s">
        <v>419</v>
      </c>
      <c r="P247" s="83">
        <v>4462</v>
      </c>
      <c r="Q247" s="38" t="s">
        <v>420</v>
      </c>
      <c r="R247" s="38" t="s">
        <v>596</v>
      </c>
      <c r="S247" s="83" t="s">
        <v>926</v>
      </c>
      <c r="T247" s="83" t="s">
        <v>926</v>
      </c>
      <c r="U247" s="83" t="s">
        <v>270</v>
      </c>
      <c r="V247" s="83" t="s">
        <v>271</v>
      </c>
      <c r="W247" s="83">
        <v>0</v>
      </c>
      <c r="X247" s="38" t="s">
        <v>294</v>
      </c>
      <c r="Y247" s="83">
        <v>354754859</v>
      </c>
      <c r="Z247" s="38" t="s">
        <v>927</v>
      </c>
      <c r="AA247" s="107" t="s">
        <v>1728</v>
      </c>
      <c r="AB247" s="83">
        <v>80000</v>
      </c>
      <c r="AC247" s="107" t="s">
        <v>1139</v>
      </c>
      <c r="AD247" s="83">
        <v>24</v>
      </c>
      <c r="AE247" s="83" t="s">
        <v>749</v>
      </c>
      <c r="AF247" s="83" t="s">
        <v>1729</v>
      </c>
      <c r="AG247" s="107" t="s">
        <v>1401</v>
      </c>
      <c r="AH247" s="83" t="s">
        <v>1148</v>
      </c>
      <c r="AI247" s="107" t="s">
        <v>1730</v>
      </c>
      <c r="AJ247" s="83">
        <v>4270</v>
      </c>
      <c r="AK247" s="83">
        <v>4270</v>
      </c>
      <c r="AL247" s="107" t="s">
        <v>1584</v>
      </c>
      <c r="AM247" s="83">
        <v>44997.15</v>
      </c>
      <c r="AN247" s="111">
        <v>19052.849999999999</v>
      </c>
      <c r="AO247" s="111">
        <v>64050</v>
      </c>
      <c r="AP247" s="111">
        <v>35002.85</v>
      </c>
      <c r="AQ247" s="111">
        <v>3873.15</v>
      </c>
      <c r="AR247" s="111">
        <v>38876</v>
      </c>
      <c r="AS247" s="111">
        <v>0</v>
      </c>
      <c r="AT247" s="111">
        <v>0</v>
      </c>
      <c r="AU247" s="111">
        <v>0</v>
      </c>
      <c r="AV247" s="83">
        <v>15</v>
      </c>
      <c r="AW247" s="83">
        <v>0</v>
      </c>
      <c r="AX247" s="83" t="s">
        <v>1270</v>
      </c>
      <c r="AY247" s="107"/>
      <c r="AZ247" s="83"/>
      <c r="BA247" s="83"/>
      <c r="BB247" s="83" t="s">
        <v>1923</v>
      </c>
      <c r="BC247" s="83"/>
      <c r="BD247" s="107"/>
      <c r="BE247" s="83">
        <v>0</v>
      </c>
      <c r="BF247" s="38" t="s">
        <v>926</v>
      </c>
      <c r="BG247" s="83" t="s">
        <v>2156</v>
      </c>
      <c r="BH247" s="113" t="s">
        <v>2254</v>
      </c>
      <c r="BI247" s="38" t="s">
        <v>112</v>
      </c>
      <c r="BJ247" s="84">
        <v>45919</v>
      </c>
      <c r="BK247" s="83" t="s">
        <v>128</v>
      </c>
      <c r="BL247" s="38"/>
      <c r="BM247" s="114"/>
      <c r="BN247" s="115" t="s">
        <v>112</v>
      </c>
      <c r="BO247" s="83" t="s">
        <v>243</v>
      </c>
      <c r="BP247" s="83"/>
      <c r="BQ247" s="116" t="s">
        <v>112</v>
      </c>
      <c r="BR247" s="117"/>
    </row>
    <row r="248" spans="1:70" s="112" customFormat="1" ht="15" customHeight="1" x14ac:dyDescent="0.3">
      <c r="A248" s="83">
        <v>244</v>
      </c>
      <c r="B248" s="38" t="s">
        <v>261</v>
      </c>
      <c r="C248" s="38" t="s">
        <v>262</v>
      </c>
      <c r="D248" s="38" t="s">
        <v>247</v>
      </c>
      <c r="E248" s="38" t="s">
        <v>246</v>
      </c>
      <c r="F248" s="38" t="s">
        <v>246</v>
      </c>
      <c r="G248" s="83" t="s">
        <v>244</v>
      </c>
      <c r="H248" s="38" t="s">
        <v>245</v>
      </c>
      <c r="I248" s="83">
        <v>2875</v>
      </c>
      <c r="J248" s="38" t="s">
        <v>517</v>
      </c>
      <c r="K248" s="83">
        <v>2875</v>
      </c>
      <c r="L248" s="83" t="s">
        <v>264</v>
      </c>
      <c r="M248" s="38" t="s">
        <v>265</v>
      </c>
      <c r="N248" s="83">
        <v>2820</v>
      </c>
      <c r="O248" s="83" t="s">
        <v>878</v>
      </c>
      <c r="P248" s="83">
        <v>385636</v>
      </c>
      <c r="Q248" s="38" t="s">
        <v>901</v>
      </c>
      <c r="R248" s="38" t="s">
        <v>596</v>
      </c>
      <c r="S248" s="83" t="s">
        <v>928</v>
      </c>
      <c r="T248" s="83" t="s">
        <v>928</v>
      </c>
      <c r="U248" s="83" t="s">
        <v>270</v>
      </c>
      <c r="V248" s="83" t="s">
        <v>271</v>
      </c>
      <c r="W248" s="83">
        <v>0</v>
      </c>
      <c r="X248" s="38" t="s">
        <v>832</v>
      </c>
      <c r="Y248" s="83">
        <v>354782511</v>
      </c>
      <c r="Z248" s="38" t="s">
        <v>693</v>
      </c>
      <c r="AA248" s="107" t="s">
        <v>1724</v>
      </c>
      <c r="AB248" s="83">
        <v>42000</v>
      </c>
      <c r="AC248" s="107" t="s">
        <v>1145</v>
      </c>
      <c r="AD248" s="83">
        <v>24</v>
      </c>
      <c r="AE248" s="83" t="s">
        <v>303</v>
      </c>
      <c r="AF248" s="83" t="s">
        <v>1725</v>
      </c>
      <c r="AG248" s="107" t="s">
        <v>1726</v>
      </c>
      <c r="AH248" s="83" t="s">
        <v>1565</v>
      </c>
      <c r="AI248" s="107" t="s">
        <v>1721</v>
      </c>
      <c r="AJ248" s="83">
        <v>2240</v>
      </c>
      <c r="AK248" s="83">
        <v>2240</v>
      </c>
      <c r="AL248" s="107" t="s">
        <v>1731</v>
      </c>
      <c r="AM248" s="83">
        <v>2544.73</v>
      </c>
      <c r="AN248" s="111">
        <v>1945.27</v>
      </c>
      <c r="AO248" s="111">
        <v>4490</v>
      </c>
      <c r="AP248" s="111">
        <v>39455.269999999997</v>
      </c>
      <c r="AQ248" s="111">
        <v>10300.73</v>
      </c>
      <c r="AR248" s="111">
        <v>49756</v>
      </c>
      <c r="AS248" s="111">
        <v>28503.49</v>
      </c>
      <c r="AT248" s="111">
        <v>9566.51</v>
      </c>
      <c r="AU248" s="111">
        <v>38070</v>
      </c>
      <c r="AV248" s="83">
        <v>19</v>
      </c>
      <c r="AW248" s="83">
        <v>489</v>
      </c>
      <c r="AX248" s="83" t="s">
        <v>1137</v>
      </c>
      <c r="AY248" s="107"/>
      <c r="AZ248" s="83"/>
      <c r="BA248" s="83"/>
      <c r="BB248" s="83" t="s">
        <v>1923</v>
      </c>
      <c r="BC248" s="83"/>
      <c r="BD248" s="107" t="s">
        <v>1931</v>
      </c>
      <c r="BE248" s="83">
        <v>42000</v>
      </c>
      <c r="BF248" s="38" t="s">
        <v>928</v>
      </c>
      <c r="BG248" s="83" t="s">
        <v>2157</v>
      </c>
      <c r="BH248" s="113" t="s">
        <v>2254</v>
      </c>
      <c r="BI248" s="38" t="s">
        <v>112</v>
      </c>
      <c r="BJ248" s="84">
        <v>45919</v>
      </c>
      <c r="BK248" s="83" t="s">
        <v>128</v>
      </c>
      <c r="BL248" s="38"/>
      <c r="BM248" s="114"/>
      <c r="BN248" s="115" t="s">
        <v>112</v>
      </c>
      <c r="BO248" s="83" t="s">
        <v>243</v>
      </c>
      <c r="BP248" s="83"/>
      <c r="BQ248" s="116" t="s">
        <v>112</v>
      </c>
      <c r="BR248" s="117"/>
    </row>
    <row r="249" spans="1:70" s="112" customFormat="1" ht="15" customHeight="1" x14ac:dyDescent="0.3">
      <c r="A249" s="83">
        <v>245</v>
      </c>
      <c r="B249" s="38" t="s">
        <v>261</v>
      </c>
      <c r="C249" s="38" t="s">
        <v>262</v>
      </c>
      <c r="D249" s="38" t="s">
        <v>247</v>
      </c>
      <c r="E249" s="38" t="s">
        <v>246</v>
      </c>
      <c r="F249" s="38" t="s">
        <v>246</v>
      </c>
      <c r="G249" s="83" t="s">
        <v>244</v>
      </c>
      <c r="H249" s="38" t="s">
        <v>245</v>
      </c>
      <c r="I249" s="83">
        <v>2875</v>
      </c>
      <c r="J249" s="38" t="s">
        <v>517</v>
      </c>
      <c r="K249" s="83">
        <v>2875</v>
      </c>
      <c r="L249" s="83" t="s">
        <v>264</v>
      </c>
      <c r="M249" s="38" t="s">
        <v>265</v>
      </c>
      <c r="N249" s="83">
        <v>2820</v>
      </c>
      <c r="O249" s="83" t="s">
        <v>878</v>
      </c>
      <c r="P249" s="83">
        <v>385636</v>
      </c>
      <c r="Q249" s="38" t="s">
        <v>901</v>
      </c>
      <c r="R249" s="38" t="s">
        <v>596</v>
      </c>
      <c r="S249" s="83" t="s">
        <v>929</v>
      </c>
      <c r="T249" s="83" t="s">
        <v>929</v>
      </c>
      <c r="U249" s="83" t="s">
        <v>279</v>
      </c>
      <c r="V249" s="83" t="s">
        <v>271</v>
      </c>
      <c r="W249" s="83">
        <v>0</v>
      </c>
      <c r="X249" s="38" t="s">
        <v>930</v>
      </c>
      <c r="Y249" s="83">
        <v>354783754</v>
      </c>
      <c r="Z249" s="38" t="s">
        <v>931</v>
      </c>
      <c r="AA249" s="107" t="s">
        <v>1724</v>
      </c>
      <c r="AB249" s="83">
        <v>42000</v>
      </c>
      <c r="AC249" s="107" t="s">
        <v>1145</v>
      </c>
      <c r="AD249" s="83">
        <v>24</v>
      </c>
      <c r="AE249" s="83" t="s">
        <v>303</v>
      </c>
      <c r="AF249" s="83" t="s">
        <v>1725</v>
      </c>
      <c r="AG249" s="107" t="s">
        <v>1726</v>
      </c>
      <c r="AH249" s="83" t="s">
        <v>1565</v>
      </c>
      <c r="AI249" s="107" t="s">
        <v>1721</v>
      </c>
      <c r="AJ249" s="83">
        <v>2240</v>
      </c>
      <c r="AK249" s="83">
        <v>2240</v>
      </c>
      <c r="AL249" s="107" t="s">
        <v>1732</v>
      </c>
      <c r="AM249" s="83">
        <v>3838.88</v>
      </c>
      <c r="AN249" s="111">
        <v>2881.12</v>
      </c>
      <c r="AO249" s="111">
        <v>6720</v>
      </c>
      <c r="AP249" s="111">
        <v>38161.120000000003</v>
      </c>
      <c r="AQ249" s="111">
        <v>9364.8799999999992</v>
      </c>
      <c r="AR249" s="111">
        <v>47526</v>
      </c>
      <c r="AS249" s="111">
        <v>27209.34</v>
      </c>
      <c r="AT249" s="111">
        <v>8630.66</v>
      </c>
      <c r="AU249" s="111">
        <v>35840</v>
      </c>
      <c r="AV249" s="83">
        <v>19</v>
      </c>
      <c r="AW249" s="83">
        <v>461</v>
      </c>
      <c r="AX249" s="83" t="s">
        <v>1137</v>
      </c>
      <c r="AY249" s="107"/>
      <c r="AZ249" s="83"/>
      <c r="BA249" s="83"/>
      <c r="BB249" s="83" t="s">
        <v>1923</v>
      </c>
      <c r="BC249" s="83"/>
      <c r="BD249" s="107" t="s">
        <v>1931</v>
      </c>
      <c r="BE249" s="83">
        <v>42000</v>
      </c>
      <c r="BF249" s="38" t="s">
        <v>929</v>
      </c>
      <c r="BG249" s="83" t="s">
        <v>2158</v>
      </c>
      <c r="BH249" s="113" t="s">
        <v>2254</v>
      </c>
      <c r="BI249" s="38" t="s">
        <v>112</v>
      </c>
      <c r="BJ249" s="84">
        <v>45919</v>
      </c>
      <c r="BK249" s="83" t="s">
        <v>128</v>
      </c>
      <c r="BL249" s="38"/>
      <c r="BM249" s="114"/>
      <c r="BN249" s="115" t="s">
        <v>112</v>
      </c>
      <c r="BO249" s="83" t="s">
        <v>243</v>
      </c>
      <c r="BP249" s="83"/>
      <c r="BQ249" s="116" t="s">
        <v>112</v>
      </c>
      <c r="BR249" s="117"/>
    </row>
    <row r="250" spans="1:70" s="112" customFormat="1" ht="15" customHeight="1" x14ac:dyDescent="0.3">
      <c r="A250" s="83">
        <v>246</v>
      </c>
      <c r="B250" s="38" t="s">
        <v>261</v>
      </c>
      <c r="C250" s="38" t="s">
        <v>262</v>
      </c>
      <c r="D250" s="38" t="s">
        <v>247</v>
      </c>
      <c r="E250" s="38" t="s">
        <v>246</v>
      </c>
      <c r="F250" s="38" t="s">
        <v>246</v>
      </c>
      <c r="G250" s="83" t="s">
        <v>244</v>
      </c>
      <c r="H250" s="38" t="s">
        <v>245</v>
      </c>
      <c r="I250" s="83">
        <v>1332</v>
      </c>
      <c r="J250" s="38" t="s">
        <v>472</v>
      </c>
      <c r="K250" s="83">
        <v>1332</v>
      </c>
      <c r="L250" s="83" t="s">
        <v>264</v>
      </c>
      <c r="M250" s="38" t="s">
        <v>265</v>
      </c>
      <c r="N250" s="83">
        <v>2876</v>
      </c>
      <c r="O250" s="83" t="s">
        <v>824</v>
      </c>
      <c r="P250" s="83">
        <v>394239</v>
      </c>
      <c r="Q250" s="38" t="s">
        <v>351</v>
      </c>
      <c r="R250" s="38" t="s">
        <v>596</v>
      </c>
      <c r="S250" s="83" t="s">
        <v>932</v>
      </c>
      <c r="T250" s="83" t="s">
        <v>932</v>
      </c>
      <c r="U250" s="83" t="s">
        <v>279</v>
      </c>
      <c r="V250" s="83" t="s">
        <v>271</v>
      </c>
      <c r="W250" s="83">
        <v>0</v>
      </c>
      <c r="X250" s="38" t="s">
        <v>870</v>
      </c>
      <c r="Y250" s="83">
        <v>354915430</v>
      </c>
      <c r="Z250" s="38" t="s">
        <v>933</v>
      </c>
      <c r="AA250" s="107" t="s">
        <v>1733</v>
      </c>
      <c r="AB250" s="83">
        <v>42000</v>
      </c>
      <c r="AC250" s="107" t="s">
        <v>1139</v>
      </c>
      <c r="AD250" s="83">
        <v>24</v>
      </c>
      <c r="AE250" s="83" t="s">
        <v>303</v>
      </c>
      <c r="AF250" s="83" t="s">
        <v>1734</v>
      </c>
      <c r="AG250" s="107" t="s">
        <v>1735</v>
      </c>
      <c r="AH250" s="83" t="s">
        <v>1565</v>
      </c>
      <c r="AI250" s="107" t="s">
        <v>1736</v>
      </c>
      <c r="AJ250" s="83">
        <v>2240</v>
      </c>
      <c r="AK250" s="83">
        <v>2240</v>
      </c>
      <c r="AL250" s="107" t="s">
        <v>1628</v>
      </c>
      <c r="AM250" s="83">
        <v>28959.86</v>
      </c>
      <c r="AN250" s="111">
        <v>11360.14</v>
      </c>
      <c r="AO250" s="111">
        <v>40320</v>
      </c>
      <c r="AP250" s="111">
        <v>13040.14</v>
      </c>
      <c r="AQ250" s="111">
        <v>1041.8599999999999</v>
      </c>
      <c r="AR250" s="111">
        <v>14082</v>
      </c>
      <c r="AS250" s="111">
        <v>0</v>
      </c>
      <c r="AT250" s="111">
        <v>0</v>
      </c>
      <c r="AU250" s="111">
        <v>0</v>
      </c>
      <c r="AV250" s="83">
        <v>18</v>
      </c>
      <c r="AW250" s="83">
        <v>0</v>
      </c>
      <c r="AX250" s="83" t="s">
        <v>1270</v>
      </c>
      <c r="AY250" s="107"/>
      <c r="AZ250" s="83"/>
      <c r="BA250" s="83"/>
      <c r="BB250" s="83" t="s">
        <v>1923</v>
      </c>
      <c r="BC250" s="83"/>
      <c r="BD250" s="107"/>
      <c r="BE250" s="83">
        <v>0</v>
      </c>
      <c r="BF250" s="38" t="s">
        <v>932</v>
      </c>
      <c r="BG250" s="83" t="s">
        <v>2159</v>
      </c>
      <c r="BH250" s="113" t="s">
        <v>2254</v>
      </c>
      <c r="BI250" s="38" t="s">
        <v>112</v>
      </c>
      <c r="BJ250" s="84">
        <v>45919</v>
      </c>
      <c r="BK250" s="83" t="s">
        <v>128</v>
      </c>
      <c r="BL250" s="38"/>
      <c r="BM250" s="114"/>
      <c r="BN250" s="115" t="s">
        <v>112</v>
      </c>
      <c r="BO250" s="83" t="s">
        <v>243</v>
      </c>
      <c r="BP250" s="83"/>
      <c r="BQ250" s="116" t="s">
        <v>112</v>
      </c>
      <c r="BR250" s="117"/>
    </row>
    <row r="251" spans="1:70" s="112" customFormat="1" ht="15" customHeight="1" x14ac:dyDescent="0.3">
      <c r="A251" s="83">
        <v>247</v>
      </c>
      <c r="B251" s="38" t="s">
        <v>261</v>
      </c>
      <c r="C251" s="38" t="s">
        <v>262</v>
      </c>
      <c r="D251" s="38" t="s">
        <v>247</v>
      </c>
      <c r="E251" s="38" t="s">
        <v>246</v>
      </c>
      <c r="F251" s="38" t="s">
        <v>246</v>
      </c>
      <c r="G251" s="83" t="s">
        <v>244</v>
      </c>
      <c r="H251" s="38" t="s">
        <v>245</v>
      </c>
      <c r="I251" s="83">
        <v>1332</v>
      </c>
      <c r="J251" s="38" t="s">
        <v>472</v>
      </c>
      <c r="K251" s="83">
        <v>1332</v>
      </c>
      <c r="L251" s="83" t="s">
        <v>264</v>
      </c>
      <c r="M251" s="38" t="s">
        <v>265</v>
      </c>
      <c r="N251" s="83">
        <v>2876</v>
      </c>
      <c r="O251" s="83" t="s">
        <v>824</v>
      </c>
      <c r="P251" s="83">
        <v>394239</v>
      </c>
      <c r="Q251" s="38" t="s">
        <v>351</v>
      </c>
      <c r="R251" s="38" t="s">
        <v>596</v>
      </c>
      <c r="S251" s="83" t="s">
        <v>934</v>
      </c>
      <c r="T251" s="83" t="s">
        <v>934</v>
      </c>
      <c r="U251" s="83" t="s">
        <v>279</v>
      </c>
      <c r="V251" s="83" t="s">
        <v>271</v>
      </c>
      <c r="W251" s="83">
        <v>0</v>
      </c>
      <c r="X251" s="38" t="s">
        <v>870</v>
      </c>
      <c r="Y251" s="83">
        <v>354915431</v>
      </c>
      <c r="Z251" s="38" t="s">
        <v>935</v>
      </c>
      <c r="AA251" s="107" t="s">
        <v>1733</v>
      </c>
      <c r="AB251" s="83">
        <v>42000</v>
      </c>
      <c r="AC251" s="107" t="s">
        <v>1139</v>
      </c>
      <c r="AD251" s="83">
        <v>24</v>
      </c>
      <c r="AE251" s="83" t="s">
        <v>303</v>
      </c>
      <c r="AF251" s="83" t="s">
        <v>1734</v>
      </c>
      <c r="AG251" s="107" t="s">
        <v>1735</v>
      </c>
      <c r="AH251" s="83" t="s">
        <v>1565</v>
      </c>
      <c r="AI251" s="107" t="s">
        <v>1736</v>
      </c>
      <c r="AJ251" s="83">
        <v>2240</v>
      </c>
      <c r="AK251" s="83">
        <v>2240</v>
      </c>
      <c r="AL251" s="107" t="s">
        <v>1545</v>
      </c>
      <c r="AM251" s="83">
        <v>28959.86</v>
      </c>
      <c r="AN251" s="111">
        <v>11360.14</v>
      </c>
      <c r="AO251" s="111">
        <v>40320</v>
      </c>
      <c r="AP251" s="111">
        <v>13040.14</v>
      </c>
      <c r="AQ251" s="111">
        <v>1041.8599999999999</v>
      </c>
      <c r="AR251" s="111">
        <v>14082</v>
      </c>
      <c r="AS251" s="111">
        <v>0</v>
      </c>
      <c r="AT251" s="111">
        <v>0</v>
      </c>
      <c r="AU251" s="111">
        <v>0</v>
      </c>
      <c r="AV251" s="83">
        <v>18</v>
      </c>
      <c r="AW251" s="83">
        <v>0</v>
      </c>
      <c r="AX251" s="83" t="s">
        <v>1270</v>
      </c>
      <c r="AY251" s="107"/>
      <c r="AZ251" s="83"/>
      <c r="BA251" s="83"/>
      <c r="BB251" s="83" t="s">
        <v>1923</v>
      </c>
      <c r="BC251" s="83"/>
      <c r="BD251" s="107"/>
      <c r="BE251" s="83">
        <v>0</v>
      </c>
      <c r="BF251" s="38" t="s">
        <v>934</v>
      </c>
      <c r="BG251" s="83" t="s">
        <v>2160</v>
      </c>
      <c r="BH251" s="113" t="s">
        <v>2254</v>
      </c>
      <c r="BI251" s="38" t="s">
        <v>112</v>
      </c>
      <c r="BJ251" s="84">
        <v>45919</v>
      </c>
      <c r="BK251" s="83" t="s">
        <v>128</v>
      </c>
      <c r="BL251" s="38"/>
      <c r="BM251" s="114"/>
      <c r="BN251" s="115" t="s">
        <v>112</v>
      </c>
      <c r="BO251" s="83" t="s">
        <v>243</v>
      </c>
      <c r="BP251" s="83"/>
      <c r="BQ251" s="116" t="s">
        <v>112</v>
      </c>
      <c r="BR251" s="117"/>
    </row>
    <row r="252" spans="1:70" s="112" customFormat="1" ht="15" customHeight="1" x14ac:dyDescent="0.3">
      <c r="A252" s="83">
        <v>248</v>
      </c>
      <c r="B252" s="38" t="s">
        <v>261</v>
      </c>
      <c r="C252" s="38" t="s">
        <v>262</v>
      </c>
      <c r="D252" s="38" t="s">
        <v>247</v>
      </c>
      <c r="E252" s="38" t="s">
        <v>246</v>
      </c>
      <c r="F252" s="38" t="s">
        <v>246</v>
      </c>
      <c r="G252" s="83" t="s">
        <v>244</v>
      </c>
      <c r="H252" s="38" t="s">
        <v>245</v>
      </c>
      <c r="I252" s="83">
        <v>173964</v>
      </c>
      <c r="J252" s="38" t="s">
        <v>582</v>
      </c>
      <c r="K252" s="83">
        <v>173964</v>
      </c>
      <c r="L252" s="83" t="s">
        <v>264</v>
      </c>
      <c r="M252" s="38" t="s">
        <v>265</v>
      </c>
      <c r="N252" s="83">
        <v>9425</v>
      </c>
      <c r="O252" s="83" t="s">
        <v>583</v>
      </c>
      <c r="P252" s="83">
        <v>11724</v>
      </c>
      <c r="Q252" s="38" t="s">
        <v>584</v>
      </c>
      <c r="R252" s="38" t="s">
        <v>596</v>
      </c>
      <c r="S252" s="83" t="s">
        <v>936</v>
      </c>
      <c r="T252" s="83" t="s">
        <v>936</v>
      </c>
      <c r="U252" s="83" t="s">
        <v>279</v>
      </c>
      <c r="V252" s="83" t="s">
        <v>271</v>
      </c>
      <c r="W252" s="83">
        <v>0</v>
      </c>
      <c r="X252" s="38" t="s">
        <v>826</v>
      </c>
      <c r="Y252" s="83">
        <v>354957899</v>
      </c>
      <c r="Z252" s="38" t="s">
        <v>332</v>
      </c>
      <c r="AA252" s="107" t="s">
        <v>1737</v>
      </c>
      <c r="AB252" s="83">
        <v>42000</v>
      </c>
      <c r="AC252" s="107" t="s">
        <v>1132</v>
      </c>
      <c r="AD252" s="83">
        <v>24</v>
      </c>
      <c r="AE252" s="83" t="s">
        <v>303</v>
      </c>
      <c r="AF252" s="83" t="s">
        <v>1738</v>
      </c>
      <c r="AG252" s="107" t="s">
        <v>1739</v>
      </c>
      <c r="AH252" s="83" t="s">
        <v>1565</v>
      </c>
      <c r="AI252" s="107" t="s">
        <v>1740</v>
      </c>
      <c r="AJ252" s="83">
        <v>2240</v>
      </c>
      <c r="AK252" s="83">
        <v>2240</v>
      </c>
      <c r="AL252" s="107" t="s">
        <v>1628</v>
      </c>
      <c r="AM252" s="83">
        <v>29369.01</v>
      </c>
      <c r="AN252" s="111">
        <v>10950.99</v>
      </c>
      <c r="AO252" s="111">
        <v>40320</v>
      </c>
      <c r="AP252" s="111">
        <v>12630.99</v>
      </c>
      <c r="AQ252" s="111">
        <v>930.01</v>
      </c>
      <c r="AR252" s="111">
        <v>13561</v>
      </c>
      <c r="AS252" s="111">
        <v>1997.76</v>
      </c>
      <c r="AT252" s="111">
        <v>242.24</v>
      </c>
      <c r="AU252" s="111">
        <v>2240</v>
      </c>
      <c r="AV252" s="83">
        <v>19</v>
      </c>
      <c r="AW252" s="83">
        <v>5</v>
      </c>
      <c r="AX252" s="83" t="s">
        <v>1546</v>
      </c>
      <c r="AY252" s="107"/>
      <c r="AZ252" s="83"/>
      <c r="BA252" s="83"/>
      <c r="BB252" s="83" t="s">
        <v>1923</v>
      </c>
      <c r="BC252" s="83"/>
      <c r="BD252" s="107"/>
      <c r="BE252" s="83">
        <v>0</v>
      </c>
      <c r="BF252" s="38" t="s">
        <v>936</v>
      </c>
      <c r="BG252" s="83" t="s">
        <v>2161</v>
      </c>
      <c r="BH252" s="113" t="s">
        <v>2254</v>
      </c>
      <c r="BI252" s="38" t="s">
        <v>110</v>
      </c>
      <c r="BJ252" s="84">
        <v>45919</v>
      </c>
      <c r="BK252" s="83"/>
      <c r="BL252" s="38" t="s">
        <v>114</v>
      </c>
      <c r="BM252" s="114" t="s">
        <v>119</v>
      </c>
      <c r="BN252" s="115" t="s">
        <v>199</v>
      </c>
      <c r="BO252" s="83" t="s">
        <v>242</v>
      </c>
      <c r="BP252" s="83"/>
      <c r="BQ252" s="116"/>
      <c r="BR252" s="117"/>
    </row>
    <row r="253" spans="1:70" s="112" customFormat="1" ht="15" customHeight="1" x14ac:dyDescent="0.3">
      <c r="A253" s="83">
        <v>249</v>
      </c>
      <c r="B253" s="38" t="s">
        <v>261</v>
      </c>
      <c r="C253" s="38" t="s">
        <v>262</v>
      </c>
      <c r="D253" s="38" t="s">
        <v>247</v>
      </c>
      <c r="E253" s="38" t="s">
        <v>246</v>
      </c>
      <c r="F253" s="38" t="s">
        <v>246</v>
      </c>
      <c r="G253" s="83" t="s">
        <v>244</v>
      </c>
      <c r="H253" s="38" t="s">
        <v>245</v>
      </c>
      <c r="I253" s="83">
        <v>3185</v>
      </c>
      <c r="J253" s="38" t="s">
        <v>679</v>
      </c>
      <c r="K253" s="83">
        <v>3185</v>
      </c>
      <c r="L253" s="83" t="s">
        <v>264</v>
      </c>
      <c r="M253" s="38" t="s">
        <v>265</v>
      </c>
      <c r="N253" s="83">
        <v>6963</v>
      </c>
      <c r="O253" s="83" t="s">
        <v>680</v>
      </c>
      <c r="P253" s="83">
        <v>488811</v>
      </c>
      <c r="Q253" s="38" t="s">
        <v>681</v>
      </c>
      <c r="R253" s="38" t="s">
        <v>714</v>
      </c>
      <c r="S253" s="83" t="s">
        <v>937</v>
      </c>
      <c r="T253" s="83" t="s">
        <v>937</v>
      </c>
      <c r="U253" s="83" t="s">
        <v>279</v>
      </c>
      <c r="V253" s="83" t="s">
        <v>271</v>
      </c>
      <c r="W253" s="83">
        <v>0</v>
      </c>
      <c r="X253" s="38" t="s">
        <v>623</v>
      </c>
      <c r="Y253" s="83">
        <v>354978125</v>
      </c>
      <c r="Z253" s="38" t="s">
        <v>938</v>
      </c>
      <c r="AA253" s="107" t="s">
        <v>1687</v>
      </c>
      <c r="AB253" s="83">
        <v>30000</v>
      </c>
      <c r="AC253" s="107" t="s">
        <v>1168</v>
      </c>
      <c r="AD253" s="83">
        <v>18</v>
      </c>
      <c r="AE253" s="83" t="s">
        <v>1407</v>
      </c>
      <c r="AF253" s="83" t="s">
        <v>1741</v>
      </c>
      <c r="AG253" s="107" t="s">
        <v>1742</v>
      </c>
      <c r="AH253" s="83" t="s">
        <v>1372</v>
      </c>
      <c r="AI253" s="107" t="s">
        <v>1743</v>
      </c>
      <c r="AJ253" s="83">
        <v>2020</v>
      </c>
      <c r="AK253" s="83">
        <v>2020</v>
      </c>
      <c r="AL253" s="107" t="s">
        <v>1652</v>
      </c>
      <c r="AM253" s="83">
        <v>16991.84</v>
      </c>
      <c r="AN253" s="111">
        <v>5228.16</v>
      </c>
      <c r="AO253" s="111">
        <v>22220</v>
      </c>
      <c r="AP253" s="111">
        <v>13008.16</v>
      </c>
      <c r="AQ253" s="111">
        <v>1118.8399999999999</v>
      </c>
      <c r="AR253" s="111">
        <v>14127</v>
      </c>
      <c r="AS253" s="111">
        <v>13008.16</v>
      </c>
      <c r="AT253" s="111">
        <v>1118.8399999999999</v>
      </c>
      <c r="AU253" s="111">
        <v>14127</v>
      </c>
      <c r="AV253" s="83">
        <v>19</v>
      </c>
      <c r="AW253" s="83">
        <v>214</v>
      </c>
      <c r="AX253" s="83" t="s">
        <v>1137</v>
      </c>
      <c r="AY253" s="107"/>
      <c r="AZ253" s="83"/>
      <c r="BA253" s="83"/>
      <c r="BB253" s="83" t="s">
        <v>1923</v>
      </c>
      <c r="BC253" s="83"/>
      <c r="BD253" s="107"/>
      <c r="BE253" s="83">
        <v>0</v>
      </c>
      <c r="BF253" s="38" t="s">
        <v>937</v>
      </c>
      <c r="BG253" s="83" t="s">
        <v>2162</v>
      </c>
      <c r="BH253" s="113" t="s">
        <v>2254</v>
      </c>
      <c r="BI253" s="38" t="s">
        <v>112</v>
      </c>
      <c r="BJ253" s="84">
        <v>45919</v>
      </c>
      <c r="BK253" s="83" t="s">
        <v>128</v>
      </c>
      <c r="BL253" s="38"/>
      <c r="BM253" s="114"/>
      <c r="BN253" s="115" t="s">
        <v>112</v>
      </c>
      <c r="BO253" s="83" t="s">
        <v>243</v>
      </c>
      <c r="BP253" s="83"/>
      <c r="BQ253" s="116" t="s">
        <v>112</v>
      </c>
      <c r="BR253" s="117"/>
    </row>
    <row r="254" spans="1:70" s="112" customFormat="1" ht="15" customHeight="1" x14ac:dyDescent="0.3">
      <c r="A254" s="83">
        <v>250</v>
      </c>
      <c r="B254" s="38" t="s">
        <v>261</v>
      </c>
      <c r="C254" s="38" t="s">
        <v>262</v>
      </c>
      <c r="D254" s="38" t="s">
        <v>247</v>
      </c>
      <c r="E254" s="38" t="s">
        <v>246</v>
      </c>
      <c r="F254" s="38" t="s">
        <v>246</v>
      </c>
      <c r="G254" s="83" t="s">
        <v>244</v>
      </c>
      <c r="H254" s="38" t="s">
        <v>245</v>
      </c>
      <c r="I254" s="83">
        <v>1155</v>
      </c>
      <c r="J254" s="38" t="s">
        <v>347</v>
      </c>
      <c r="K254" s="83">
        <v>1155</v>
      </c>
      <c r="L254" s="83" t="s">
        <v>264</v>
      </c>
      <c r="M254" s="38" t="s">
        <v>265</v>
      </c>
      <c r="N254" s="83">
        <v>1061</v>
      </c>
      <c r="O254" s="83" t="s">
        <v>423</v>
      </c>
      <c r="P254" s="83">
        <v>461811</v>
      </c>
      <c r="Q254" s="38" t="s">
        <v>888</v>
      </c>
      <c r="R254" s="38" t="s">
        <v>596</v>
      </c>
      <c r="S254" s="83" t="s">
        <v>939</v>
      </c>
      <c r="T254" s="83" t="s">
        <v>939</v>
      </c>
      <c r="U254" s="83" t="s">
        <v>279</v>
      </c>
      <c r="V254" s="83" t="s">
        <v>271</v>
      </c>
      <c r="W254" s="83">
        <v>0</v>
      </c>
      <c r="X254" s="38" t="s">
        <v>826</v>
      </c>
      <c r="Y254" s="83">
        <v>355029586</v>
      </c>
      <c r="Z254" s="38" t="s">
        <v>940</v>
      </c>
      <c r="AA254" s="107" t="s">
        <v>1744</v>
      </c>
      <c r="AB254" s="83">
        <v>42000</v>
      </c>
      <c r="AC254" s="107" t="s">
        <v>1586</v>
      </c>
      <c r="AD254" s="83">
        <v>24</v>
      </c>
      <c r="AE254" s="83" t="s">
        <v>303</v>
      </c>
      <c r="AF254" s="83" t="s">
        <v>1745</v>
      </c>
      <c r="AG254" s="107" t="s">
        <v>1746</v>
      </c>
      <c r="AH254" s="83" t="s">
        <v>1565</v>
      </c>
      <c r="AI254" s="107" t="s">
        <v>1747</v>
      </c>
      <c r="AJ254" s="83">
        <v>2240</v>
      </c>
      <c r="AK254" s="83">
        <v>2240</v>
      </c>
      <c r="AL254" s="107" t="s">
        <v>1550</v>
      </c>
      <c r="AM254" s="83">
        <v>29148.5</v>
      </c>
      <c r="AN254" s="111">
        <v>11171.5</v>
      </c>
      <c r="AO254" s="111">
        <v>40320</v>
      </c>
      <c r="AP254" s="111">
        <v>12851.5</v>
      </c>
      <c r="AQ254" s="111">
        <v>947.5</v>
      </c>
      <c r="AR254" s="111">
        <v>13799</v>
      </c>
      <c r="AS254" s="111">
        <v>0</v>
      </c>
      <c r="AT254" s="111">
        <v>0</v>
      </c>
      <c r="AU254" s="111">
        <v>0</v>
      </c>
      <c r="AV254" s="83">
        <v>18</v>
      </c>
      <c r="AW254" s="83">
        <v>0</v>
      </c>
      <c r="AX254" s="83" t="s">
        <v>1270</v>
      </c>
      <c r="AY254" s="107"/>
      <c r="AZ254" s="83"/>
      <c r="BA254" s="83"/>
      <c r="BB254" s="83" t="s">
        <v>1923</v>
      </c>
      <c r="BC254" s="83"/>
      <c r="BD254" s="107"/>
      <c r="BE254" s="83">
        <v>0</v>
      </c>
      <c r="BF254" s="38" t="s">
        <v>939</v>
      </c>
      <c r="BG254" s="83" t="s">
        <v>2163</v>
      </c>
      <c r="BH254" s="113" t="s">
        <v>2254</v>
      </c>
      <c r="BI254" s="38" t="s">
        <v>112</v>
      </c>
      <c r="BJ254" s="84">
        <v>45919</v>
      </c>
      <c r="BK254" s="83" t="s">
        <v>128</v>
      </c>
      <c r="BL254" s="38"/>
      <c r="BM254" s="114"/>
      <c r="BN254" s="115" t="s">
        <v>112</v>
      </c>
      <c r="BO254" s="83" t="s">
        <v>243</v>
      </c>
      <c r="BP254" s="83"/>
      <c r="BQ254" s="116" t="s">
        <v>112</v>
      </c>
      <c r="BR254" s="117"/>
    </row>
    <row r="255" spans="1:70" s="112" customFormat="1" ht="15" customHeight="1" x14ac:dyDescent="0.3">
      <c r="A255" s="83">
        <v>251</v>
      </c>
      <c r="B255" s="38" t="s">
        <v>261</v>
      </c>
      <c r="C255" s="38" t="s">
        <v>262</v>
      </c>
      <c r="D255" s="38" t="s">
        <v>247</v>
      </c>
      <c r="E255" s="38" t="s">
        <v>246</v>
      </c>
      <c r="F255" s="38" t="s">
        <v>246</v>
      </c>
      <c r="G255" s="83" t="s">
        <v>244</v>
      </c>
      <c r="H255" s="38" t="s">
        <v>245</v>
      </c>
      <c r="I255" s="83">
        <v>1155</v>
      </c>
      <c r="J255" s="38" t="s">
        <v>347</v>
      </c>
      <c r="K255" s="83">
        <v>1155</v>
      </c>
      <c r="L255" s="83" t="s">
        <v>264</v>
      </c>
      <c r="M255" s="38" t="s">
        <v>265</v>
      </c>
      <c r="N255" s="83">
        <v>3950</v>
      </c>
      <c r="O255" s="83" t="s">
        <v>423</v>
      </c>
      <c r="P255" s="83">
        <v>11766</v>
      </c>
      <c r="Q255" s="38" t="s">
        <v>726</v>
      </c>
      <c r="R255" s="38" t="s">
        <v>596</v>
      </c>
      <c r="S255" s="83" t="s">
        <v>941</v>
      </c>
      <c r="T255" s="83" t="s">
        <v>941</v>
      </c>
      <c r="U255" s="83" t="s">
        <v>286</v>
      </c>
      <c r="V255" s="83" t="s">
        <v>271</v>
      </c>
      <c r="W255" s="83">
        <v>0</v>
      </c>
      <c r="X255" s="38" t="s">
        <v>826</v>
      </c>
      <c r="Y255" s="83">
        <v>355031215</v>
      </c>
      <c r="Z255" s="38" t="s">
        <v>942</v>
      </c>
      <c r="AA255" s="107" t="s">
        <v>1737</v>
      </c>
      <c r="AB255" s="83">
        <v>32000</v>
      </c>
      <c r="AC255" s="107" t="s">
        <v>1168</v>
      </c>
      <c r="AD255" s="83">
        <v>24</v>
      </c>
      <c r="AE255" s="83" t="s">
        <v>546</v>
      </c>
      <c r="AF255" s="83" t="s">
        <v>1748</v>
      </c>
      <c r="AG255" s="107" t="s">
        <v>1576</v>
      </c>
      <c r="AH255" s="83" t="s">
        <v>1372</v>
      </c>
      <c r="AI255" s="107" t="s">
        <v>1743</v>
      </c>
      <c r="AJ255" s="83">
        <v>1710</v>
      </c>
      <c r="AK255" s="83">
        <v>1710</v>
      </c>
      <c r="AL255" s="107" t="s">
        <v>1578</v>
      </c>
      <c r="AM255" s="83">
        <v>23962.69</v>
      </c>
      <c r="AN255" s="111">
        <v>8527.31</v>
      </c>
      <c r="AO255" s="111">
        <v>32490</v>
      </c>
      <c r="AP255" s="111">
        <v>8037.31</v>
      </c>
      <c r="AQ255" s="111">
        <v>507.69</v>
      </c>
      <c r="AR255" s="111">
        <v>8545</v>
      </c>
      <c r="AS255" s="111">
        <v>0</v>
      </c>
      <c r="AT255" s="111">
        <v>0</v>
      </c>
      <c r="AU255" s="111">
        <v>0</v>
      </c>
      <c r="AV255" s="83">
        <v>19</v>
      </c>
      <c r="AW255" s="83">
        <v>0</v>
      </c>
      <c r="AX255" s="83" t="s">
        <v>1270</v>
      </c>
      <c r="AY255" s="107"/>
      <c r="AZ255" s="83"/>
      <c r="BA255" s="83"/>
      <c r="BB255" s="83" t="s">
        <v>1923</v>
      </c>
      <c r="BC255" s="83"/>
      <c r="BD255" s="107"/>
      <c r="BE255" s="83">
        <v>0</v>
      </c>
      <c r="BF255" s="38" t="s">
        <v>941</v>
      </c>
      <c r="BG255" s="83" t="s">
        <v>2164</v>
      </c>
      <c r="BH255" s="113" t="s">
        <v>2254</v>
      </c>
      <c r="BI255" s="38" t="s">
        <v>112</v>
      </c>
      <c r="BJ255" s="84">
        <v>45919</v>
      </c>
      <c r="BK255" s="83" t="s">
        <v>128</v>
      </c>
      <c r="BL255" s="38"/>
      <c r="BM255" s="114"/>
      <c r="BN255" s="115" t="s">
        <v>112</v>
      </c>
      <c r="BO255" s="83" t="s">
        <v>243</v>
      </c>
      <c r="BP255" s="83"/>
      <c r="BQ255" s="116" t="s">
        <v>112</v>
      </c>
      <c r="BR255" s="117"/>
    </row>
    <row r="256" spans="1:70" s="112" customFormat="1" ht="15" customHeight="1" x14ac:dyDescent="0.3">
      <c r="A256" s="83">
        <v>252</v>
      </c>
      <c r="B256" s="38" t="s">
        <v>261</v>
      </c>
      <c r="C256" s="38" t="s">
        <v>262</v>
      </c>
      <c r="D256" s="38" t="s">
        <v>247</v>
      </c>
      <c r="E256" s="38" t="s">
        <v>246</v>
      </c>
      <c r="F256" s="38" t="s">
        <v>246</v>
      </c>
      <c r="G256" s="83" t="s">
        <v>244</v>
      </c>
      <c r="H256" s="38" t="s">
        <v>245</v>
      </c>
      <c r="I256" s="83">
        <v>2875</v>
      </c>
      <c r="J256" s="38" t="s">
        <v>517</v>
      </c>
      <c r="K256" s="83">
        <v>2875</v>
      </c>
      <c r="L256" s="83" t="s">
        <v>264</v>
      </c>
      <c r="M256" s="38" t="s">
        <v>265</v>
      </c>
      <c r="N256" s="83">
        <v>9574</v>
      </c>
      <c r="O256" s="83" t="s">
        <v>878</v>
      </c>
      <c r="P256" s="83">
        <v>11905</v>
      </c>
      <c r="Q256" s="38" t="s">
        <v>943</v>
      </c>
      <c r="R256" s="38" t="s">
        <v>596</v>
      </c>
      <c r="S256" s="83" t="s">
        <v>944</v>
      </c>
      <c r="T256" s="83" t="s">
        <v>944</v>
      </c>
      <c r="U256" s="83" t="s">
        <v>279</v>
      </c>
      <c r="V256" s="83" t="s">
        <v>314</v>
      </c>
      <c r="W256" s="83">
        <v>0</v>
      </c>
      <c r="X256" s="38" t="s">
        <v>870</v>
      </c>
      <c r="Y256" s="83">
        <v>355086015</v>
      </c>
      <c r="Z256" s="38" t="s">
        <v>945</v>
      </c>
      <c r="AA256" s="107" t="s">
        <v>1749</v>
      </c>
      <c r="AB256" s="83">
        <v>73000</v>
      </c>
      <c r="AC256" s="107" t="s">
        <v>1139</v>
      </c>
      <c r="AD256" s="83">
        <v>24</v>
      </c>
      <c r="AE256" s="83" t="s">
        <v>1140</v>
      </c>
      <c r="AF256" s="83" t="s">
        <v>1750</v>
      </c>
      <c r="AG256" s="107" t="s">
        <v>1387</v>
      </c>
      <c r="AH256" s="83" t="s">
        <v>1135</v>
      </c>
      <c r="AI256" s="107" t="s">
        <v>1736</v>
      </c>
      <c r="AJ256" s="83">
        <v>3900</v>
      </c>
      <c r="AK256" s="83">
        <v>3900</v>
      </c>
      <c r="AL256" s="107" t="s">
        <v>1618</v>
      </c>
      <c r="AM256" s="83">
        <v>50833.65</v>
      </c>
      <c r="AN256" s="111">
        <v>19366.349999999999</v>
      </c>
      <c r="AO256" s="111">
        <v>70200</v>
      </c>
      <c r="AP256" s="111">
        <v>22166.35</v>
      </c>
      <c r="AQ256" s="111">
        <v>1740.65</v>
      </c>
      <c r="AR256" s="111">
        <v>23907</v>
      </c>
      <c r="AS256" s="111">
        <v>0</v>
      </c>
      <c r="AT256" s="111">
        <v>0</v>
      </c>
      <c r="AU256" s="111">
        <v>0</v>
      </c>
      <c r="AV256" s="83">
        <v>18</v>
      </c>
      <c r="AW256" s="83">
        <v>0</v>
      </c>
      <c r="AX256" s="83" t="s">
        <v>1270</v>
      </c>
      <c r="AY256" s="107"/>
      <c r="AZ256" s="83"/>
      <c r="BA256" s="83"/>
      <c r="BB256" s="83" t="s">
        <v>1923</v>
      </c>
      <c r="BC256" s="83"/>
      <c r="BD256" s="107"/>
      <c r="BE256" s="83">
        <v>0</v>
      </c>
      <c r="BF256" s="38" t="s">
        <v>944</v>
      </c>
      <c r="BG256" s="83" t="s">
        <v>2165</v>
      </c>
      <c r="BH256" s="113" t="s">
        <v>2254</v>
      </c>
      <c r="BI256" s="38" t="s">
        <v>112</v>
      </c>
      <c r="BJ256" s="84">
        <v>45919</v>
      </c>
      <c r="BK256" s="83" t="s">
        <v>128</v>
      </c>
      <c r="BL256" s="38"/>
      <c r="BM256" s="114"/>
      <c r="BN256" s="115" t="s">
        <v>112</v>
      </c>
      <c r="BO256" s="83" t="s">
        <v>243</v>
      </c>
      <c r="BP256" s="83"/>
      <c r="BQ256" s="116" t="s">
        <v>112</v>
      </c>
      <c r="BR256" s="117"/>
    </row>
    <row r="257" spans="1:70" s="112" customFormat="1" ht="15" customHeight="1" x14ac:dyDescent="0.3">
      <c r="A257" s="83">
        <v>253</v>
      </c>
      <c r="B257" s="38" t="s">
        <v>261</v>
      </c>
      <c r="C257" s="38" t="s">
        <v>262</v>
      </c>
      <c r="D257" s="38" t="s">
        <v>247</v>
      </c>
      <c r="E257" s="38" t="s">
        <v>246</v>
      </c>
      <c r="F257" s="38" t="s">
        <v>246</v>
      </c>
      <c r="G257" s="83" t="s">
        <v>244</v>
      </c>
      <c r="H257" s="38" t="s">
        <v>245</v>
      </c>
      <c r="I257" s="83">
        <v>1332</v>
      </c>
      <c r="J257" s="38" t="s">
        <v>472</v>
      </c>
      <c r="K257" s="83">
        <v>1332</v>
      </c>
      <c r="L257" s="83" t="s">
        <v>264</v>
      </c>
      <c r="M257" s="38" t="s">
        <v>265</v>
      </c>
      <c r="N257" s="83">
        <v>2876</v>
      </c>
      <c r="O257" s="83" t="s">
        <v>824</v>
      </c>
      <c r="P257" s="83">
        <v>3367</v>
      </c>
      <c r="Q257" s="38" t="s">
        <v>854</v>
      </c>
      <c r="R257" s="38" t="s">
        <v>596</v>
      </c>
      <c r="S257" s="83" t="s">
        <v>946</v>
      </c>
      <c r="T257" s="83" t="s">
        <v>946</v>
      </c>
      <c r="U257" s="83" t="s">
        <v>626</v>
      </c>
      <c r="V257" s="83" t="s">
        <v>271</v>
      </c>
      <c r="W257" s="83">
        <v>0</v>
      </c>
      <c r="X257" s="38" t="s">
        <v>294</v>
      </c>
      <c r="Y257" s="83">
        <v>355132932</v>
      </c>
      <c r="Z257" s="38" t="s">
        <v>947</v>
      </c>
      <c r="AA257" s="107" t="s">
        <v>1749</v>
      </c>
      <c r="AB257" s="83">
        <v>52000</v>
      </c>
      <c r="AC257" s="107" t="s">
        <v>1139</v>
      </c>
      <c r="AD257" s="83">
        <v>24</v>
      </c>
      <c r="AE257" s="83" t="s">
        <v>1206</v>
      </c>
      <c r="AF257" s="83" t="s">
        <v>1315</v>
      </c>
      <c r="AG257" s="107" t="s">
        <v>1751</v>
      </c>
      <c r="AH257" s="83" t="s">
        <v>1135</v>
      </c>
      <c r="AI257" s="107" t="s">
        <v>1736</v>
      </c>
      <c r="AJ257" s="83">
        <v>2780</v>
      </c>
      <c r="AK257" s="83">
        <v>2780</v>
      </c>
      <c r="AL257" s="107" t="s">
        <v>1752</v>
      </c>
      <c r="AM257" s="83">
        <v>8545.92</v>
      </c>
      <c r="AN257" s="111">
        <v>5354.08</v>
      </c>
      <c r="AO257" s="111">
        <v>13900</v>
      </c>
      <c r="AP257" s="111">
        <v>43454.080000000002</v>
      </c>
      <c r="AQ257" s="111">
        <v>9667.92</v>
      </c>
      <c r="AR257" s="111">
        <v>53122</v>
      </c>
      <c r="AS257" s="111">
        <v>27705.63</v>
      </c>
      <c r="AT257" s="111">
        <v>8434.3700000000008</v>
      </c>
      <c r="AU257" s="111">
        <v>36140</v>
      </c>
      <c r="AV257" s="83">
        <v>18</v>
      </c>
      <c r="AW257" s="83">
        <v>395</v>
      </c>
      <c r="AX257" s="83" t="s">
        <v>1137</v>
      </c>
      <c r="AY257" s="107"/>
      <c r="AZ257" s="83"/>
      <c r="BA257" s="83"/>
      <c r="BB257" s="83" t="s">
        <v>1923</v>
      </c>
      <c r="BC257" s="83"/>
      <c r="BD257" s="107" t="s">
        <v>1932</v>
      </c>
      <c r="BE257" s="83">
        <v>52000</v>
      </c>
      <c r="BF257" s="38" t="s">
        <v>946</v>
      </c>
      <c r="BG257" s="83" t="s">
        <v>2166</v>
      </c>
      <c r="BH257" s="113" t="s">
        <v>2254</v>
      </c>
      <c r="BI257" s="38" t="s">
        <v>112</v>
      </c>
      <c r="BJ257" s="84">
        <v>45919</v>
      </c>
      <c r="BK257" s="83" t="s">
        <v>128</v>
      </c>
      <c r="BL257" s="38"/>
      <c r="BM257" s="114"/>
      <c r="BN257" s="115" t="s">
        <v>112</v>
      </c>
      <c r="BO257" s="83" t="s">
        <v>243</v>
      </c>
      <c r="BP257" s="83"/>
      <c r="BQ257" s="116" t="s">
        <v>112</v>
      </c>
      <c r="BR257" s="117"/>
    </row>
    <row r="258" spans="1:70" s="112" customFormat="1" ht="15" customHeight="1" x14ac:dyDescent="0.3">
      <c r="A258" s="83">
        <v>254</v>
      </c>
      <c r="B258" s="38" t="s">
        <v>261</v>
      </c>
      <c r="C258" s="38" t="s">
        <v>262</v>
      </c>
      <c r="D258" s="38" t="s">
        <v>247</v>
      </c>
      <c r="E258" s="38" t="s">
        <v>246</v>
      </c>
      <c r="F258" s="38" t="s">
        <v>246</v>
      </c>
      <c r="G258" s="83" t="s">
        <v>244</v>
      </c>
      <c r="H258" s="38" t="s">
        <v>245</v>
      </c>
      <c r="I258" s="83">
        <v>798</v>
      </c>
      <c r="J258" s="38" t="s">
        <v>352</v>
      </c>
      <c r="K258" s="83">
        <v>798</v>
      </c>
      <c r="L258" s="83" t="s">
        <v>264</v>
      </c>
      <c r="M258" s="38" t="s">
        <v>265</v>
      </c>
      <c r="N258" s="83">
        <v>316732</v>
      </c>
      <c r="O258" s="83" t="s">
        <v>857</v>
      </c>
      <c r="P258" s="83">
        <v>437931</v>
      </c>
      <c r="Q258" s="38" t="s">
        <v>858</v>
      </c>
      <c r="R258" s="38" t="s">
        <v>596</v>
      </c>
      <c r="S258" s="83" t="s">
        <v>948</v>
      </c>
      <c r="T258" s="83" t="s">
        <v>948</v>
      </c>
      <c r="U258" s="83" t="s">
        <v>286</v>
      </c>
      <c r="V258" s="83" t="s">
        <v>271</v>
      </c>
      <c r="W258" s="83">
        <v>0</v>
      </c>
      <c r="X258" s="38" t="s">
        <v>949</v>
      </c>
      <c r="Y258" s="83">
        <v>355138330</v>
      </c>
      <c r="Z258" s="38" t="s">
        <v>950</v>
      </c>
      <c r="AA258" s="107" t="s">
        <v>1753</v>
      </c>
      <c r="AB258" s="83">
        <v>42000</v>
      </c>
      <c r="AC258" s="107" t="s">
        <v>1145</v>
      </c>
      <c r="AD258" s="83">
        <v>24</v>
      </c>
      <c r="AE258" s="83" t="s">
        <v>303</v>
      </c>
      <c r="AF258" s="83" t="s">
        <v>1754</v>
      </c>
      <c r="AG258" s="107" t="s">
        <v>1755</v>
      </c>
      <c r="AH258" s="83" t="s">
        <v>1565</v>
      </c>
      <c r="AI258" s="107" t="s">
        <v>1756</v>
      </c>
      <c r="AJ258" s="83">
        <v>2240</v>
      </c>
      <c r="AK258" s="83">
        <v>2240</v>
      </c>
      <c r="AL258" s="107" t="s">
        <v>1462</v>
      </c>
      <c r="AM258" s="83">
        <v>3527.92</v>
      </c>
      <c r="AN258" s="111">
        <v>3192.08</v>
      </c>
      <c r="AO258" s="111">
        <v>6720</v>
      </c>
      <c r="AP258" s="111">
        <v>38472.080000000002</v>
      </c>
      <c r="AQ258" s="111">
        <v>9623.92</v>
      </c>
      <c r="AR258" s="111">
        <v>48096</v>
      </c>
      <c r="AS258" s="111">
        <v>25044.02</v>
      </c>
      <c r="AT258" s="111">
        <v>8555.98</v>
      </c>
      <c r="AU258" s="111">
        <v>33600</v>
      </c>
      <c r="AV258" s="83">
        <v>18</v>
      </c>
      <c r="AW258" s="83">
        <v>426</v>
      </c>
      <c r="AX258" s="83" t="s">
        <v>1137</v>
      </c>
      <c r="AY258" s="107"/>
      <c r="AZ258" s="83"/>
      <c r="BA258" s="83"/>
      <c r="BB258" s="83" t="s">
        <v>1923</v>
      </c>
      <c r="BC258" s="83"/>
      <c r="BD258" s="107" t="s">
        <v>1931</v>
      </c>
      <c r="BE258" s="83">
        <v>42000</v>
      </c>
      <c r="BF258" s="38" t="s">
        <v>948</v>
      </c>
      <c r="BG258" s="83" t="s">
        <v>2167</v>
      </c>
      <c r="BH258" s="113" t="s">
        <v>2254</v>
      </c>
      <c r="BI258" s="38" t="s">
        <v>112</v>
      </c>
      <c r="BJ258" s="84">
        <v>45919</v>
      </c>
      <c r="BK258" s="83" t="s">
        <v>128</v>
      </c>
      <c r="BL258" s="38"/>
      <c r="BM258" s="114"/>
      <c r="BN258" s="115" t="s">
        <v>112</v>
      </c>
      <c r="BO258" s="83" t="s">
        <v>243</v>
      </c>
      <c r="BP258" s="83"/>
      <c r="BQ258" s="116" t="s">
        <v>112</v>
      </c>
      <c r="BR258" s="117"/>
    </row>
    <row r="259" spans="1:70" s="112" customFormat="1" ht="15" customHeight="1" x14ac:dyDescent="0.3">
      <c r="A259" s="83">
        <v>255</v>
      </c>
      <c r="B259" s="38" t="s">
        <v>261</v>
      </c>
      <c r="C259" s="38" t="s">
        <v>262</v>
      </c>
      <c r="D259" s="38" t="s">
        <v>247</v>
      </c>
      <c r="E259" s="38" t="s">
        <v>246</v>
      </c>
      <c r="F259" s="38" t="s">
        <v>246</v>
      </c>
      <c r="G259" s="83" t="s">
        <v>244</v>
      </c>
      <c r="H259" s="38" t="s">
        <v>245</v>
      </c>
      <c r="I259" s="83">
        <v>756</v>
      </c>
      <c r="J259" s="38" t="s">
        <v>336</v>
      </c>
      <c r="K259" s="83">
        <v>756</v>
      </c>
      <c r="L259" s="83" t="s">
        <v>264</v>
      </c>
      <c r="M259" s="38" t="s">
        <v>265</v>
      </c>
      <c r="N259" s="83">
        <v>1756</v>
      </c>
      <c r="O259" s="83" t="s">
        <v>337</v>
      </c>
      <c r="P259" s="83">
        <v>2039</v>
      </c>
      <c r="Q259" s="38" t="s">
        <v>338</v>
      </c>
      <c r="R259" s="38" t="s">
        <v>596</v>
      </c>
      <c r="S259" s="83" t="s">
        <v>951</v>
      </c>
      <c r="T259" s="83" t="s">
        <v>951</v>
      </c>
      <c r="U259" s="83" t="s">
        <v>279</v>
      </c>
      <c r="V259" s="83" t="s">
        <v>271</v>
      </c>
      <c r="W259" s="83">
        <v>0</v>
      </c>
      <c r="X259" s="38" t="s">
        <v>826</v>
      </c>
      <c r="Y259" s="83">
        <v>355197575</v>
      </c>
      <c r="Z259" s="38" t="s">
        <v>952</v>
      </c>
      <c r="AA259" s="107" t="s">
        <v>1712</v>
      </c>
      <c r="AB259" s="83">
        <v>80000</v>
      </c>
      <c r="AC259" s="107" t="s">
        <v>1139</v>
      </c>
      <c r="AD259" s="83">
        <v>24</v>
      </c>
      <c r="AE259" s="83" t="s">
        <v>1206</v>
      </c>
      <c r="AF259" s="83" t="s">
        <v>1183</v>
      </c>
      <c r="AG259" s="107" t="s">
        <v>1548</v>
      </c>
      <c r="AH259" s="83" t="s">
        <v>1148</v>
      </c>
      <c r="AI259" s="107" t="s">
        <v>1736</v>
      </c>
      <c r="AJ259" s="83">
        <v>4270</v>
      </c>
      <c r="AK259" s="83">
        <v>4270</v>
      </c>
      <c r="AL259" s="107" t="s">
        <v>1757</v>
      </c>
      <c r="AM259" s="83">
        <v>34766.06</v>
      </c>
      <c r="AN259" s="111">
        <v>16473.939999999999</v>
      </c>
      <c r="AO259" s="111">
        <v>51240</v>
      </c>
      <c r="AP259" s="111">
        <v>45233.94</v>
      </c>
      <c r="AQ259" s="111">
        <v>6241.06</v>
      </c>
      <c r="AR259" s="111">
        <v>51475</v>
      </c>
      <c r="AS259" s="111">
        <v>21245.74</v>
      </c>
      <c r="AT259" s="111">
        <v>4374.26</v>
      </c>
      <c r="AU259" s="111">
        <v>25620</v>
      </c>
      <c r="AV259" s="83">
        <v>18</v>
      </c>
      <c r="AW259" s="83">
        <v>178</v>
      </c>
      <c r="AX259" s="83" t="s">
        <v>1493</v>
      </c>
      <c r="AY259" s="107"/>
      <c r="AZ259" s="83"/>
      <c r="BA259" s="83"/>
      <c r="BB259" s="83" t="s">
        <v>1923</v>
      </c>
      <c r="BC259" s="83"/>
      <c r="BD259" s="107"/>
      <c r="BE259" s="83">
        <v>0</v>
      </c>
      <c r="BF259" s="38" t="s">
        <v>951</v>
      </c>
      <c r="BG259" s="83" t="s">
        <v>2168</v>
      </c>
      <c r="BH259" s="113" t="s">
        <v>2254</v>
      </c>
      <c r="BI259" s="38" t="s">
        <v>112</v>
      </c>
      <c r="BJ259" s="84">
        <v>45919</v>
      </c>
      <c r="BK259" s="83" t="s">
        <v>128</v>
      </c>
      <c r="BL259" s="38"/>
      <c r="BM259" s="114"/>
      <c r="BN259" s="115" t="s">
        <v>112</v>
      </c>
      <c r="BO259" s="83" t="s">
        <v>243</v>
      </c>
      <c r="BP259" s="83"/>
      <c r="BQ259" s="116" t="s">
        <v>112</v>
      </c>
      <c r="BR259" s="117"/>
    </row>
    <row r="260" spans="1:70" s="112" customFormat="1" ht="15" customHeight="1" x14ac:dyDescent="0.3">
      <c r="A260" s="83">
        <v>256</v>
      </c>
      <c r="B260" s="38" t="s">
        <v>261</v>
      </c>
      <c r="C260" s="38" t="s">
        <v>262</v>
      </c>
      <c r="D260" s="38" t="s">
        <v>247</v>
      </c>
      <c r="E260" s="38" t="s">
        <v>246</v>
      </c>
      <c r="F260" s="38" t="s">
        <v>246</v>
      </c>
      <c r="G260" s="83" t="s">
        <v>244</v>
      </c>
      <c r="H260" s="38" t="s">
        <v>245</v>
      </c>
      <c r="I260" s="83">
        <v>1157</v>
      </c>
      <c r="J260" s="38" t="s">
        <v>396</v>
      </c>
      <c r="K260" s="83">
        <v>1157</v>
      </c>
      <c r="L260" s="83" t="s">
        <v>264</v>
      </c>
      <c r="M260" s="38" t="s">
        <v>265</v>
      </c>
      <c r="N260" s="83">
        <v>8470</v>
      </c>
      <c r="O260" s="83" t="s">
        <v>838</v>
      </c>
      <c r="P260" s="83">
        <v>746299</v>
      </c>
      <c r="Q260" s="38" t="s">
        <v>953</v>
      </c>
      <c r="R260" s="38" t="s">
        <v>596</v>
      </c>
      <c r="S260" s="83" t="s">
        <v>954</v>
      </c>
      <c r="T260" s="83" t="s">
        <v>954</v>
      </c>
      <c r="U260" s="83" t="s">
        <v>626</v>
      </c>
      <c r="V260" s="83" t="s">
        <v>271</v>
      </c>
      <c r="W260" s="83">
        <v>0</v>
      </c>
      <c r="X260" s="38" t="s">
        <v>873</v>
      </c>
      <c r="Y260" s="83">
        <v>355301738</v>
      </c>
      <c r="Z260" s="38" t="s">
        <v>955</v>
      </c>
      <c r="AA260" s="107" t="s">
        <v>1758</v>
      </c>
      <c r="AB260" s="83">
        <v>42000</v>
      </c>
      <c r="AC260" s="107" t="s">
        <v>1132</v>
      </c>
      <c r="AD260" s="83">
        <v>24</v>
      </c>
      <c r="AE260" s="83" t="s">
        <v>303</v>
      </c>
      <c r="AF260" s="83" t="s">
        <v>1754</v>
      </c>
      <c r="AG260" s="107" t="s">
        <v>1759</v>
      </c>
      <c r="AH260" s="83" t="s">
        <v>1565</v>
      </c>
      <c r="AI260" s="107" t="s">
        <v>1358</v>
      </c>
      <c r="AJ260" s="83">
        <v>2240</v>
      </c>
      <c r="AK260" s="83">
        <v>2240</v>
      </c>
      <c r="AL260" s="107" t="s">
        <v>1722</v>
      </c>
      <c r="AM260" s="83">
        <v>28925.88</v>
      </c>
      <c r="AN260" s="111">
        <v>11394.12</v>
      </c>
      <c r="AO260" s="111">
        <v>40320</v>
      </c>
      <c r="AP260" s="111">
        <v>13074.12</v>
      </c>
      <c r="AQ260" s="111">
        <v>1009.88</v>
      </c>
      <c r="AR260" s="111">
        <v>14084</v>
      </c>
      <c r="AS260" s="111">
        <v>0</v>
      </c>
      <c r="AT260" s="111">
        <v>0</v>
      </c>
      <c r="AU260" s="111">
        <v>0</v>
      </c>
      <c r="AV260" s="83">
        <v>18</v>
      </c>
      <c r="AW260" s="83">
        <v>0</v>
      </c>
      <c r="AX260" s="83" t="s">
        <v>1270</v>
      </c>
      <c r="AY260" s="107"/>
      <c r="AZ260" s="83"/>
      <c r="BA260" s="83"/>
      <c r="BB260" s="83" t="s">
        <v>1923</v>
      </c>
      <c r="BC260" s="83"/>
      <c r="BD260" s="107"/>
      <c r="BE260" s="83">
        <v>0</v>
      </c>
      <c r="BF260" s="38" t="s">
        <v>954</v>
      </c>
      <c r="BG260" s="83" t="s">
        <v>2169</v>
      </c>
      <c r="BH260" s="113" t="s">
        <v>2254</v>
      </c>
      <c r="BI260" s="38" t="s">
        <v>112</v>
      </c>
      <c r="BJ260" s="84">
        <v>45919</v>
      </c>
      <c r="BK260" s="83" t="s">
        <v>128</v>
      </c>
      <c r="BL260" s="38"/>
      <c r="BM260" s="114"/>
      <c r="BN260" s="115" t="s">
        <v>112</v>
      </c>
      <c r="BO260" s="83" t="s">
        <v>243</v>
      </c>
      <c r="BP260" s="83"/>
      <c r="BQ260" s="116" t="s">
        <v>112</v>
      </c>
      <c r="BR260" s="117"/>
    </row>
    <row r="261" spans="1:70" s="112" customFormat="1" ht="15" customHeight="1" x14ac:dyDescent="0.3">
      <c r="A261" s="83">
        <v>257</v>
      </c>
      <c r="B261" s="38" t="s">
        <v>261</v>
      </c>
      <c r="C261" s="38" t="s">
        <v>262</v>
      </c>
      <c r="D261" s="38" t="s">
        <v>247</v>
      </c>
      <c r="E261" s="38" t="s">
        <v>246</v>
      </c>
      <c r="F261" s="38" t="s">
        <v>246</v>
      </c>
      <c r="G261" s="83" t="s">
        <v>244</v>
      </c>
      <c r="H261" s="38" t="s">
        <v>245</v>
      </c>
      <c r="I261" s="83">
        <v>1157</v>
      </c>
      <c r="J261" s="38" t="s">
        <v>396</v>
      </c>
      <c r="K261" s="83">
        <v>1157</v>
      </c>
      <c r="L261" s="83" t="s">
        <v>264</v>
      </c>
      <c r="M261" s="38" t="s">
        <v>265</v>
      </c>
      <c r="N261" s="83">
        <v>8470</v>
      </c>
      <c r="O261" s="83" t="s">
        <v>838</v>
      </c>
      <c r="P261" s="83">
        <v>746299</v>
      </c>
      <c r="Q261" s="38" t="s">
        <v>953</v>
      </c>
      <c r="R261" s="38" t="s">
        <v>596</v>
      </c>
      <c r="S261" s="83" t="s">
        <v>956</v>
      </c>
      <c r="T261" s="83" t="s">
        <v>956</v>
      </c>
      <c r="U261" s="83" t="s">
        <v>279</v>
      </c>
      <c r="V261" s="83" t="s">
        <v>271</v>
      </c>
      <c r="W261" s="83">
        <v>0</v>
      </c>
      <c r="X261" s="38" t="s">
        <v>957</v>
      </c>
      <c r="Y261" s="83">
        <v>355304124</v>
      </c>
      <c r="Z261" s="38" t="s">
        <v>386</v>
      </c>
      <c r="AA261" s="107" t="s">
        <v>1758</v>
      </c>
      <c r="AB261" s="83">
        <v>42000</v>
      </c>
      <c r="AC261" s="107" t="s">
        <v>1132</v>
      </c>
      <c r="AD261" s="83">
        <v>24</v>
      </c>
      <c r="AE261" s="83" t="s">
        <v>303</v>
      </c>
      <c r="AF261" s="83" t="s">
        <v>1754</v>
      </c>
      <c r="AG261" s="107" t="s">
        <v>1759</v>
      </c>
      <c r="AH261" s="83" t="s">
        <v>1565</v>
      </c>
      <c r="AI261" s="107" t="s">
        <v>1358</v>
      </c>
      <c r="AJ261" s="83">
        <v>2240</v>
      </c>
      <c r="AK261" s="83">
        <v>2240</v>
      </c>
      <c r="AL261" s="107" t="s">
        <v>1722</v>
      </c>
      <c r="AM261" s="83">
        <v>28925.88</v>
      </c>
      <c r="AN261" s="111">
        <v>11394.12</v>
      </c>
      <c r="AO261" s="111">
        <v>40320</v>
      </c>
      <c r="AP261" s="111">
        <v>13074.12</v>
      </c>
      <c r="AQ261" s="111">
        <v>1009.88</v>
      </c>
      <c r="AR261" s="111">
        <v>14084</v>
      </c>
      <c r="AS261" s="111">
        <v>0</v>
      </c>
      <c r="AT261" s="111">
        <v>0</v>
      </c>
      <c r="AU261" s="111">
        <v>0</v>
      </c>
      <c r="AV261" s="83">
        <v>18</v>
      </c>
      <c r="AW261" s="83">
        <v>0</v>
      </c>
      <c r="AX261" s="83" t="s">
        <v>1270</v>
      </c>
      <c r="AY261" s="107"/>
      <c r="AZ261" s="83"/>
      <c r="BA261" s="83"/>
      <c r="BB261" s="83" t="s">
        <v>1923</v>
      </c>
      <c r="BC261" s="83"/>
      <c r="BD261" s="107"/>
      <c r="BE261" s="83">
        <v>0</v>
      </c>
      <c r="BF261" s="38" t="s">
        <v>956</v>
      </c>
      <c r="BG261" s="83" t="s">
        <v>2170</v>
      </c>
      <c r="BH261" s="113" t="s">
        <v>2254</v>
      </c>
      <c r="BI261" s="38" t="s">
        <v>112</v>
      </c>
      <c r="BJ261" s="84">
        <v>45919</v>
      </c>
      <c r="BK261" s="83" t="s">
        <v>128</v>
      </c>
      <c r="BL261" s="38"/>
      <c r="BM261" s="114"/>
      <c r="BN261" s="115" t="s">
        <v>112</v>
      </c>
      <c r="BO261" s="83" t="s">
        <v>243</v>
      </c>
      <c r="BP261" s="83"/>
      <c r="BQ261" s="116" t="s">
        <v>112</v>
      </c>
      <c r="BR261" s="117"/>
    </row>
    <row r="262" spans="1:70" s="112" customFormat="1" ht="15" customHeight="1" x14ac:dyDescent="0.3">
      <c r="A262" s="83">
        <v>258</v>
      </c>
      <c r="B262" s="38" t="s">
        <v>261</v>
      </c>
      <c r="C262" s="38" t="s">
        <v>262</v>
      </c>
      <c r="D262" s="38" t="s">
        <v>247</v>
      </c>
      <c r="E262" s="38" t="s">
        <v>246</v>
      </c>
      <c r="F262" s="38" t="s">
        <v>246</v>
      </c>
      <c r="G262" s="83" t="s">
        <v>244</v>
      </c>
      <c r="H262" s="38" t="s">
        <v>245</v>
      </c>
      <c r="I262" s="83">
        <v>1157</v>
      </c>
      <c r="J262" s="38" t="s">
        <v>396</v>
      </c>
      <c r="K262" s="83">
        <v>1157</v>
      </c>
      <c r="L262" s="83" t="s">
        <v>264</v>
      </c>
      <c r="M262" s="38" t="s">
        <v>265</v>
      </c>
      <c r="N262" s="83">
        <v>8470</v>
      </c>
      <c r="O262" s="83" t="s">
        <v>838</v>
      </c>
      <c r="P262" s="83">
        <v>746299</v>
      </c>
      <c r="Q262" s="38" t="s">
        <v>953</v>
      </c>
      <c r="R262" s="38" t="s">
        <v>596</v>
      </c>
      <c r="S262" s="83" t="s">
        <v>958</v>
      </c>
      <c r="T262" s="83" t="s">
        <v>958</v>
      </c>
      <c r="U262" s="83" t="s">
        <v>626</v>
      </c>
      <c r="V262" s="83" t="s">
        <v>271</v>
      </c>
      <c r="W262" s="83">
        <v>0</v>
      </c>
      <c r="X262" s="38" t="s">
        <v>959</v>
      </c>
      <c r="Y262" s="83">
        <v>355396034</v>
      </c>
      <c r="Z262" s="38" t="s">
        <v>960</v>
      </c>
      <c r="AA262" s="107" t="s">
        <v>1758</v>
      </c>
      <c r="AB262" s="83">
        <v>42000</v>
      </c>
      <c r="AC262" s="107" t="s">
        <v>1132</v>
      </c>
      <c r="AD262" s="83">
        <v>24</v>
      </c>
      <c r="AE262" s="83" t="s">
        <v>303</v>
      </c>
      <c r="AF262" s="83" t="s">
        <v>1754</v>
      </c>
      <c r="AG262" s="107" t="s">
        <v>1759</v>
      </c>
      <c r="AH262" s="83" t="s">
        <v>1565</v>
      </c>
      <c r="AI262" s="107" t="s">
        <v>1358</v>
      </c>
      <c r="AJ262" s="83">
        <v>2240</v>
      </c>
      <c r="AK262" s="83">
        <v>2240</v>
      </c>
      <c r="AL262" s="107" t="s">
        <v>1722</v>
      </c>
      <c r="AM262" s="83">
        <v>28925.88</v>
      </c>
      <c r="AN262" s="111">
        <v>11394.12</v>
      </c>
      <c r="AO262" s="111">
        <v>40320</v>
      </c>
      <c r="AP262" s="111">
        <v>13074.12</v>
      </c>
      <c r="AQ262" s="111">
        <v>1009.88</v>
      </c>
      <c r="AR262" s="111">
        <v>14084</v>
      </c>
      <c r="AS262" s="111">
        <v>0</v>
      </c>
      <c r="AT262" s="111">
        <v>0</v>
      </c>
      <c r="AU262" s="111">
        <v>0</v>
      </c>
      <c r="AV262" s="83">
        <v>18</v>
      </c>
      <c r="AW262" s="83">
        <v>0</v>
      </c>
      <c r="AX262" s="83" t="s">
        <v>1270</v>
      </c>
      <c r="AY262" s="107"/>
      <c r="AZ262" s="83"/>
      <c r="BA262" s="83"/>
      <c r="BB262" s="83" t="s">
        <v>1923</v>
      </c>
      <c r="BC262" s="83"/>
      <c r="BD262" s="107"/>
      <c r="BE262" s="83">
        <v>0</v>
      </c>
      <c r="BF262" s="38" t="s">
        <v>958</v>
      </c>
      <c r="BG262" s="83" t="s">
        <v>2171</v>
      </c>
      <c r="BH262" s="113" t="s">
        <v>2254</v>
      </c>
      <c r="BI262" s="38" t="s">
        <v>112</v>
      </c>
      <c r="BJ262" s="84">
        <v>45919</v>
      </c>
      <c r="BK262" s="83" t="s">
        <v>128</v>
      </c>
      <c r="BL262" s="38"/>
      <c r="BM262" s="114"/>
      <c r="BN262" s="115" t="s">
        <v>112</v>
      </c>
      <c r="BO262" s="83" t="s">
        <v>243</v>
      </c>
      <c r="BP262" s="83"/>
      <c r="BQ262" s="116" t="s">
        <v>112</v>
      </c>
      <c r="BR262" s="117"/>
    </row>
    <row r="263" spans="1:70" s="112" customFormat="1" ht="15" customHeight="1" x14ac:dyDescent="0.3">
      <c r="A263" s="83">
        <v>259</v>
      </c>
      <c r="B263" s="38" t="s">
        <v>261</v>
      </c>
      <c r="C263" s="38" t="s">
        <v>262</v>
      </c>
      <c r="D263" s="38" t="s">
        <v>247</v>
      </c>
      <c r="E263" s="38" t="s">
        <v>246</v>
      </c>
      <c r="F263" s="38" t="s">
        <v>246</v>
      </c>
      <c r="G263" s="83" t="s">
        <v>244</v>
      </c>
      <c r="H263" s="38" t="s">
        <v>245</v>
      </c>
      <c r="I263" s="83">
        <v>1157</v>
      </c>
      <c r="J263" s="38" t="s">
        <v>396</v>
      </c>
      <c r="K263" s="83">
        <v>1157</v>
      </c>
      <c r="L263" s="83" t="s">
        <v>264</v>
      </c>
      <c r="M263" s="38" t="s">
        <v>265</v>
      </c>
      <c r="N263" s="83">
        <v>8470</v>
      </c>
      <c r="O263" s="83" t="s">
        <v>838</v>
      </c>
      <c r="P263" s="83">
        <v>746299</v>
      </c>
      <c r="Q263" s="38" t="s">
        <v>953</v>
      </c>
      <c r="R263" s="38" t="s">
        <v>596</v>
      </c>
      <c r="S263" s="83" t="s">
        <v>961</v>
      </c>
      <c r="T263" s="83" t="s">
        <v>961</v>
      </c>
      <c r="U263" s="83" t="s">
        <v>279</v>
      </c>
      <c r="V263" s="83" t="s">
        <v>271</v>
      </c>
      <c r="W263" s="83">
        <v>0</v>
      </c>
      <c r="X263" s="38" t="s">
        <v>962</v>
      </c>
      <c r="Y263" s="83">
        <v>355397583</v>
      </c>
      <c r="Z263" s="38" t="s">
        <v>788</v>
      </c>
      <c r="AA263" s="107" t="s">
        <v>1758</v>
      </c>
      <c r="AB263" s="83">
        <v>42000</v>
      </c>
      <c r="AC263" s="107" t="s">
        <v>1132</v>
      </c>
      <c r="AD263" s="83">
        <v>24</v>
      </c>
      <c r="AE263" s="83" t="s">
        <v>303</v>
      </c>
      <c r="AF263" s="83" t="s">
        <v>1754</v>
      </c>
      <c r="AG263" s="107" t="s">
        <v>1759</v>
      </c>
      <c r="AH263" s="83" t="s">
        <v>1565</v>
      </c>
      <c r="AI263" s="107" t="s">
        <v>1358</v>
      </c>
      <c r="AJ263" s="83">
        <v>2240</v>
      </c>
      <c r="AK263" s="83">
        <v>2240</v>
      </c>
      <c r="AL263" s="107" t="s">
        <v>1722</v>
      </c>
      <c r="AM263" s="83">
        <v>28925.88</v>
      </c>
      <c r="AN263" s="111">
        <v>11394.12</v>
      </c>
      <c r="AO263" s="111">
        <v>40320</v>
      </c>
      <c r="AP263" s="111">
        <v>13074.12</v>
      </c>
      <c r="AQ263" s="111">
        <v>1009.88</v>
      </c>
      <c r="AR263" s="111">
        <v>14084</v>
      </c>
      <c r="AS263" s="111">
        <v>0</v>
      </c>
      <c r="AT263" s="111">
        <v>0</v>
      </c>
      <c r="AU263" s="111">
        <v>0</v>
      </c>
      <c r="AV263" s="83">
        <v>18</v>
      </c>
      <c r="AW263" s="83">
        <v>0</v>
      </c>
      <c r="AX263" s="83" t="s">
        <v>1270</v>
      </c>
      <c r="AY263" s="107"/>
      <c r="AZ263" s="83"/>
      <c r="BA263" s="83"/>
      <c r="BB263" s="83" t="s">
        <v>1923</v>
      </c>
      <c r="BC263" s="83"/>
      <c r="BD263" s="107"/>
      <c r="BE263" s="83">
        <v>0</v>
      </c>
      <c r="BF263" s="38" t="s">
        <v>961</v>
      </c>
      <c r="BG263" s="83" t="s">
        <v>2172</v>
      </c>
      <c r="BH263" s="113" t="s">
        <v>2254</v>
      </c>
      <c r="BI263" s="38" t="s">
        <v>112</v>
      </c>
      <c r="BJ263" s="84">
        <v>45919</v>
      </c>
      <c r="BK263" s="83" t="s">
        <v>128</v>
      </c>
      <c r="BL263" s="38"/>
      <c r="BM263" s="114"/>
      <c r="BN263" s="115" t="s">
        <v>112</v>
      </c>
      <c r="BO263" s="83" t="s">
        <v>243</v>
      </c>
      <c r="BP263" s="83"/>
      <c r="BQ263" s="116" t="s">
        <v>112</v>
      </c>
      <c r="BR263" s="117"/>
    </row>
    <row r="264" spans="1:70" s="112" customFormat="1" ht="15" customHeight="1" x14ac:dyDescent="0.3">
      <c r="A264" s="83">
        <v>260</v>
      </c>
      <c r="B264" s="38" t="s">
        <v>261</v>
      </c>
      <c r="C264" s="38" t="s">
        <v>262</v>
      </c>
      <c r="D264" s="38" t="s">
        <v>247</v>
      </c>
      <c r="E264" s="38" t="s">
        <v>246</v>
      </c>
      <c r="F264" s="38" t="s">
        <v>246</v>
      </c>
      <c r="G264" s="83" t="s">
        <v>244</v>
      </c>
      <c r="H264" s="38" t="s">
        <v>245</v>
      </c>
      <c r="I264" s="83">
        <v>1157</v>
      </c>
      <c r="J264" s="38" t="s">
        <v>396</v>
      </c>
      <c r="K264" s="83">
        <v>1157</v>
      </c>
      <c r="L264" s="83" t="s">
        <v>264</v>
      </c>
      <c r="M264" s="38" t="s">
        <v>265</v>
      </c>
      <c r="N264" s="83">
        <v>8470</v>
      </c>
      <c r="O264" s="83" t="s">
        <v>838</v>
      </c>
      <c r="P264" s="83">
        <v>746299</v>
      </c>
      <c r="Q264" s="38" t="s">
        <v>953</v>
      </c>
      <c r="R264" s="38" t="s">
        <v>596</v>
      </c>
      <c r="S264" s="83" t="s">
        <v>963</v>
      </c>
      <c r="T264" s="83" t="s">
        <v>963</v>
      </c>
      <c r="U264" s="83" t="s">
        <v>279</v>
      </c>
      <c r="V264" s="83" t="s">
        <v>271</v>
      </c>
      <c r="W264" s="83">
        <v>0</v>
      </c>
      <c r="X264" s="38" t="s">
        <v>962</v>
      </c>
      <c r="Y264" s="83">
        <v>355398559</v>
      </c>
      <c r="Z264" s="38" t="s">
        <v>964</v>
      </c>
      <c r="AA264" s="107" t="s">
        <v>1758</v>
      </c>
      <c r="AB264" s="83">
        <v>42000</v>
      </c>
      <c r="AC264" s="107" t="s">
        <v>1132</v>
      </c>
      <c r="AD264" s="83">
        <v>24</v>
      </c>
      <c r="AE264" s="83" t="s">
        <v>303</v>
      </c>
      <c r="AF264" s="83" t="s">
        <v>1754</v>
      </c>
      <c r="AG264" s="107" t="s">
        <v>1759</v>
      </c>
      <c r="AH264" s="83" t="s">
        <v>1565</v>
      </c>
      <c r="AI264" s="107" t="s">
        <v>1358</v>
      </c>
      <c r="AJ264" s="83">
        <v>2240</v>
      </c>
      <c r="AK264" s="83">
        <v>2240</v>
      </c>
      <c r="AL264" s="107" t="s">
        <v>1643</v>
      </c>
      <c r="AM264" s="83">
        <v>26974.05</v>
      </c>
      <c r="AN264" s="111">
        <v>11105.95</v>
      </c>
      <c r="AO264" s="111">
        <v>38080</v>
      </c>
      <c r="AP264" s="111">
        <v>15025.95</v>
      </c>
      <c r="AQ264" s="111">
        <v>1298.05</v>
      </c>
      <c r="AR264" s="111">
        <v>16324</v>
      </c>
      <c r="AS264" s="111">
        <v>1951.83</v>
      </c>
      <c r="AT264" s="111">
        <v>288.17</v>
      </c>
      <c r="AU264" s="111">
        <v>2240</v>
      </c>
      <c r="AV264" s="83">
        <v>18</v>
      </c>
      <c r="AW264" s="83">
        <v>5</v>
      </c>
      <c r="AX264" s="83" t="s">
        <v>1546</v>
      </c>
      <c r="AY264" s="107"/>
      <c r="AZ264" s="83"/>
      <c r="BA264" s="83"/>
      <c r="BB264" s="83" t="s">
        <v>1923</v>
      </c>
      <c r="BC264" s="83"/>
      <c r="BD264" s="107"/>
      <c r="BE264" s="83">
        <v>0</v>
      </c>
      <c r="BF264" s="38" t="s">
        <v>963</v>
      </c>
      <c r="BG264" s="83" t="s">
        <v>2173</v>
      </c>
      <c r="BH264" s="113" t="s">
        <v>2254</v>
      </c>
      <c r="BI264" s="38" t="s">
        <v>110</v>
      </c>
      <c r="BJ264" s="84">
        <v>45919</v>
      </c>
      <c r="BK264" s="83"/>
      <c r="BL264" s="38" t="s">
        <v>114</v>
      </c>
      <c r="BM264" s="114" t="s">
        <v>119</v>
      </c>
      <c r="BN264" s="115" t="s">
        <v>199</v>
      </c>
      <c r="BO264" s="83" t="s">
        <v>242</v>
      </c>
      <c r="BP264" s="83"/>
      <c r="BQ264" s="116"/>
      <c r="BR264" s="117"/>
    </row>
    <row r="265" spans="1:70" s="112" customFormat="1" ht="15" customHeight="1" x14ac:dyDescent="0.3">
      <c r="A265" s="83">
        <v>261</v>
      </c>
      <c r="B265" s="38" t="s">
        <v>261</v>
      </c>
      <c r="C265" s="38" t="s">
        <v>262</v>
      </c>
      <c r="D265" s="38" t="s">
        <v>247</v>
      </c>
      <c r="E265" s="38" t="s">
        <v>246</v>
      </c>
      <c r="F265" s="38" t="s">
        <v>246</v>
      </c>
      <c r="G265" s="83" t="s">
        <v>244</v>
      </c>
      <c r="H265" s="38" t="s">
        <v>245</v>
      </c>
      <c r="I265" s="83">
        <v>904</v>
      </c>
      <c r="J265" s="38" t="s">
        <v>290</v>
      </c>
      <c r="K265" s="83">
        <v>904</v>
      </c>
      <c r="L265" s="83" t="s">
        <v>264</v>
      </c>
      <c r="M265" s="38" t="s">
        <v>265</v>
      </c>
      <c r="N265" s="83">
        <v>2642</v>
      </c>
      <c r="O265" s="83" t="s">
        <v>379</v>
      </c>
      <c r="P265" s="83">
        <v>3091</v>
      </c>
      <c r="Q265" s="38" t="s">
        <v>380</v>
      </c>
      <c r="R265" s="38" t="s">
        <v>714</v>
      </c>
      <c r="S265" s="83" t="s">
        <v>965</v>
      </c>
      <c r="T265" s="83" t="s">
        <v>965</v>
      </c>
      <c r="U265" s="83" t="s">
        <v>279</v>
      </c>
      <c r="V265" s="83" t="s">
        <v>271</v>
      </c>
      <c r="W265" s="83">
        <v>0</v>
      </c>
      <c r="X265" s="38" t="s">
        <v>873</v>
      </c>
      <c r="Y265" s="83">
        <v>355411176</v>
      </c>
      <c r="Z265" s="38" t="s">
        <v>966</v>
      </c>
      <c r="AA265" s="107" t="s">
        <v>1758</v>
      </c>
      <c r="AB265" s="83">
        <v>30000</v>
      </c>
      <c r="AC265" s="107" t="s">
        <v>1132</v>
      </c>
      <c r="AD265" s="83">
        <v>18</v>
      </c>
      <c r="AE265" s="83" t="s">
        <v>1407</v>
      </c>
      <c r="AF265" s="83" t="s">
        <v>1760</v>
      </c>
      <c r="AG265" s="107" t="s">
        <v>1319</v>
      </c>
      <c r="AH265" s="83" t="s">
        <v>1148</v>
      </c>
      <c r="AI265" s="107" t="s">
        <v>1761</v>
      </c>
      <c r="AJ265" s="83">
        <v>2020</v>
      </c>
      <c r="AK265" s="83">
        <v>2020</v>
      </c>
      <c r="AL265" s="107" t="s">
        <v>1584</v>
      </c>
      <c r="AM265" s="83">
        <v>27542.04</v>
      </c>
      <c r="AN265" s="111">
        <v>6797.96</v>
      </c>
      <c r="AO265" s="111">
        <v>34340</v>
      </c>
      <c r="AP265" s="111">
        <v>2457.96</v>
      </c>
      <c r="AQ265" s="111">
        <v>48.04</v>
      </c>
      <c r="AR265" s="111">
        <v>2506</v>
      </c>
      <c r="AS265" s="111">
        <v>0</v>
      </c>
      <c r="AT265" s="111">
        <v>0</v>
      </c>
      <c r="AU265" s="111">
        <v>0</v>
      </c>
      <c r="AV265" s="83">
        <v>17</v>
      </c>
      <c r="AW265" s="83">
        <v>0</v>
      </c>
      <c r="AX265" s="83" t="s">
        <v>1270</v>
      </c>
      <c r="AY265" s="107"/>
      <c r="AZ265" s="83"/>
      <c r="BA265" s="83"/>
      <c r="BB265" s="83" t="s">
        <v>1923</v>
      </c>
      <c r="BC265" s="83"/>
      <c r="BD265" s="107"/>
      <c r="BE265" s="83">
        <v>0</v>
      </c>
      <c r="BF265" s="38" t="s">
        <v>965</v>
      </c>
      <c r="BG265" s="83" t="s">
        <v>2174</v>
      </c>
      <c r="BH265" s="113" t="s">
        <v>2254</v>
      </c>
      <c r="BI265" s="38" t="s">
        <v>112</v>
      </c>
      <c r="BJ265" s="84">
        <v>45919</v>
      </c>
      <c r="BK265" s="83" t="s">
        <v>128</v>
      </c>
      <c r="BL265" s="38"/>
      <c r="BM265" s="114"/>
      <c r="BN265" s="115" t="s">
        <v>112</v>
      </c>
      <c r="BO265" s="83" t="s">
        <v>243</v>
      </c>
      <c r="BP265" s="83"/>
      <c r="BQ265" s="116" t="s">
        <v>112</v>
      </c>
      <c r="BR265" s="117"/>
    </row>
    <row r="266" spans="1:70" s="112" customFormat="1" ht="15" customHeight="1" x14ac:dyDescent="0.3">
      <c r="A266" s="83">
        <v>262</v>
      </c>
      <c r="B266" s="38" t="s">
        <v>261</v>
      </c>
      <c r="C266" s="38" t="s">
        <v>262</v>
      </c>
      <c r="D266" s="38" t="s">
        <v>247</v>
      </c>
      <c r="E266" s="38" t="s">
        <v>246</v>
      </c>
      <c r="F266" s="38" t="s">
        <v>246</v>
      </c>
      <c r="G266" s="83" t="s">
        <v>244</v>
      </c>
      <c r="H266" s="38" t="s">
        <v>245</v>
      </c>
      <c r="I266" s="83">
        <v>3185</v>
      </c>
      <c r="J266" s="38" t="s">
        <v>679</v>
      </c>
      <c r="K266" s="83">
        <v>3185</v>
      </c>
      <c r="L266" s="83" t="s">
        <v>264</v>
      </c>
      <c r="M266" s="38" t="s">
        <v>265</v>
      </c>
      <c r="N266" s="83">
        <v>6963</v>
      </c>
      <c r="O266" s="83" t="s">
        <v>680</v>
      </c>
      <c r="P266" s="83">
        <v>488811</v>
      </c>
      <c r="Q266" s="38" t="s">
        <v>681</v>
      </c>
      <c r="R266" s="38" t="s">
        <v>596</v>
      </c>
      <c r="S266" s="83" t="s">
        <v>967</v>
      </c>
      <c r="T266" s="83" t="s">
        <v>967</v>
      </c>
      <c r="U266" s="83" t="s">
        <v>279</v>
      </c>
      <c r="V266" s="83" t="s">
        <v>271</v>
      </c>
      <c r="W266" s="83">
        <v>0</v>
      </c>
      <c r="X266" s="38" t="s">
        <v>826</v>
      </c>
      <c r="Y266" s="83">
        <v>355428958</v>
      </c>
      <c r="Z266" s="38" t="s">
        <v>968</v>
      </c>
      <c r="AA266" s="107" t="s">
        <v>1762</v>
      </c>
      <c r="AB266" s="83">
        <v>42000</v>
      </c>
      <c r="AC266" s="107" t="s">
        <v>1168</v>
      </c>
      <c r="AD266" s="83">
        <v>24</v>
      </c>
      <c r="AE266" s="83" t="s">
        <v>303</v>
      </c>
      <c r="AF266" s="83" t="s">
        <v>1763</v>
      </c>
      <c r="AG266" s="107" t="s">
        <v>1764</v>
      </c>
      <c r="AH266" s="83" t="s">
        <v>1565</v>
      </c>
      <c r="AI266" s="107" t="s">
        <v>1765</v>
      </c>
      <c r="AJ266" s="83">
        <v>2240</v>
      </c>
      <c r="AK266" s="83">
        <v>2240</v>
      </c>
      <c r="AL266" s="107" t="s">
        <v>1689</v>
      </c>
      <c r="AM266" s="83">
        <v>27359.59</v>
      </c>
      <c r="AN266" s="111">
        <v>10720.41</v>
      </c>
      <c r="AO266" s="111">
        <v>38080</v>
      </c>
      <c r="AP266" s="111">
        <v>14640.41</v>
      </c>
      <c r="AQ266" s="111">
        <v>1228.5899999999999</v>
      </c>
      <c r="AR266" s="111">
        <v>15869</v>
      </c>
      <c r="AS266" s="111">
        <v>1959.22</v>
      </c>
      <c r="AT266" s="111">
        <v>280.77999999999997</v>
      </c>
      <c r="AU266" s="111">
        <v>2240</v>
      </c>
      <c r="AV266" s="83">
        <v>18</v>
      </c>
      <c r="AW266" s="83">
        <v>4</v>
      </c>
      <c r="AX266" s="83" t="s">
        <v>1546</v>
      </c>
      <c r="AY266" s="107"/>
      <c r="AZ266" s="83"/>
      <c r="BA266" s="83"/>
      <c r="BB266" s="83" t="s">
        <v>1923</v>
      </c>
      <c r="BC266" s="83"/>
      <c r="BD266" s="107"/>
      <c r="BE266" s="83">
        <v>0</v>
      </c>
      <c r="BF266" s="38" t="s">
        <v>967</v>
      </c>
      <c r="BG266" s="83" t="s">
        <v>2175</v>
      </c>
      <c r="BH266" s="113" t="s">
        <v>2254</v>
      </c>
      <c r="BI266" s="38" t="s">
        <v>110</v>
      </c>
      <c r="BJ266" s="84">
        <v>45919</v>
      </c>
      <c r="BK266" s="83"/>
      <c r="BL266" s="38" t="s">
        <v>114</v>
      </c>
      <c r="BM266" s="114" t="s">
        <v>119</v>
      </c>
      <c r="BN266" s="115" t="s">
        <v>199</v>
      </c>
      <c r="BO266" s="83" t="s">
        <v>242</v>
      </c>
      <c r="BP266" s="83"/>
      <c r="BQ266" s="116"/>
      <c r="BR266" s="117"/>
    </row>
    <row r="267" spans="1:70" s="112" customFormat="1" ht="15" customHeight="1" x14ac:dyDescent="0.3">
      <c r="A267" s="83">
        <v>263</v>
      </c>
      <c r="B267" s="38" t="s">
        <v>261</v>
      </c>
      <c r="C267" s="38" t="s">
        <v>262</v>
      </c>
      <c r="D267" s="38" t="s">
        <v>247</v>
      </c>
      <c r="E267" s="38" t="s">
        <v>246</v>
      </c>
      <c r="F267" s="38" t="s">
        <v>246</v>
      </c>
      <c r="G267" s="83" t="s">
        <v>244</v>
      </c>
      <c r="H267" s="38" t="s">
        <v>245</v>
      </c>
      <c r="I267" s="83">
        <v>2686</v>
      </c>
      <c r="J267" s="38" t="s">
        <v>411</v>
      </c>
      <c r="K267" s="83">
        <v>2686</v>
      </c>
      <c r="L267" s="83" t="s">
        <v>264</v>
      </c>
      <c r="M267" s="38" t="s">
        <v>265</v>
      </c>
      <c r="N267" s="83">
        <v>9340</v>
      </c>
      <c r="O267" s="83" t="s">
        <v>576</v>
      </c>
      <c r="P267" s="83">
        <v>11609</v>
      </c>
      <c r="Q267" s="38" t="s">
        <v>577</v>
      </c>
      <c r="R267" s="38" t="s">
        <v>596</v>
      </c>
      <c r="S267" s="83" t="s">
        <v>969</v>
      </c>
      <c r="T267" s="83" t="s">
        <v>969</v>
      </c>
      <c r="U267" s="83" t="s">
        <v>279</v>
      </c>
      <c r="V267" s="83" t="s">
        <v>271</v>
      </c>
      <c r="W267" s="83">
        <v>0</v>
      </c>
      <c r="X267" s="38" t="s">
        <v>294</v>
      </c>
      <c r="Y267" s="83">
        <v>355659368</v>
      </c>
      <c r="Z267" s="38" t="s">
        <v>970</v>
      </c>
      <c r="AA267" s="107" t="s">
        <v>1762</v>
      </c>
      <c r="AB267" s="83">
        <v>80000</v>
      </c>
      <c r="AC267" s="107" t="s">
        <v>1132</v>
      </c>
      <c r="AD267" s="83">
        <v>24</v>
      </c>
      <c r="AE267" s="83" t="s">
        <v>1206</v>
      </c>
      <c r="AF267" s="83" t="s">
        <v>1766</v>
      </c>
      <c r="AG267" s="107" t="s">
        <v>1767</v>
      </c>
      <c r="AH267" s="83" t="s">
        <v>1148</v>
      </c>
      <c r="AI267" s="107" t="s">
        <v>1358</v>
      </c>
      <c r="AJ267" s="83">
        <v>4270</v>
      </c>
      <c r="AK267" s="83">
        <v>4270</v>
      </c>
      <c r="AL267" s="107" t="s">
        <v>1592</v>
      </c>
      <c r="AM267" s="83">
        <v>55947.28</v>
      </c>
      <c r="AN267" s="111">
        <v>20912.72</v>
      </c>
      <c r="AO267" s="111">
        <v>76860</v>
      </c>
      <c r="AP267" s="111">
        <v>24052.720000000001</v>
      </c>
      <c r="AQ267" s="111">
        <v>1811.28</v>
      </c>
      <c r="AR267" s="111">
        <v>25864</v>
      </c>
      <c r="AS267" s="111">
        <v>0</v>
      </c>
      <c r="AT267" s="111">
        <v>0</v>
      </c>
      <c r="AU267" s="111">
        <v>0</v>
      </c>
      <c r="AV267" s="83">
        <v>18</v>
      </c>
      <c r="AW267" s="83">
        <v>0</v>
      </c>
      <c r="AX267" s="83" t="s">
        <v>1270</v>
      </c>
      <c r="AY267" s="107"/>
      <c r="AZ267" s="83"/>
      <c r="BA267" s="83"/>
      <c r="BB267" s="83" t="s">
        <v>1923</v>
      </c>
      <c r="BC267" s="83"/>
      <c r="BD267" s="107"/>
      <c r="BE267" s="83">
        <v>0</v>
      </c>
      <c r="BF267" s="38" t="s">
        <v>969</v>
      </c>
      <c r="BG267" s="83" t="s">
        <v>2176</v>
      </c>
      <c r="BH267" s="113" t="s">
        <v>2254</v>
      </c>
      <c r="BI267" s="38" t="s">
        <v>112</v>
      </c>
      <c r="BJ267" s="84">
        <v>45919</v>
      </c>
      <c r="BK267" s="83" t="s">
        <v>128</v>
      </c>
      <c r="BL267" s="38"/>
      <c r="BM267" s="114"/>
      <c r="BN267" s="115" t="s">
        <v>112</v>
      </c>
      <c r="BO267" s="83" t="s">
        <v>243</v>
      </c>
      <c r="BP267" s="83"/>
      <c r="BQ267" s="116" t="s">
        <v>112</v>
      </c>
      <c r="BR267" s="117"/>
    </row>
    <row r="268" spans="1:70" s="112" customFormat="1" ht="15" customHeight="1" x14ac:dyDescent="0.3">
      <c r="A268" s="83">
        <v>264</v>
      </c>
      <c r="B268" s="38" t="s">
        <v>261</v>
      </c>
      <c r="C268" s="38" t="s">
        <v>262</v>
      </c>
      <c r="D268" s="38" t="s">
        <v>247</v>
      </c>
      <c r="E268" s="38" t="s">
        <v>246</v>
      </c>
      <c r="F268" s="38" t="s">
        <v>246</v>
      </c>
      <c r="G268" s="83" t="s">
        <v>244</v>
      </c>
      <c r="H268" s="38" t="s">
        <v>245</v>
      </c>
      <c r="I268" s="83">
        <v>4166</v>
      </c>
      <c r="J268" s="38" t="s">
        <v>607</v>
      </c>
      <c r="K268" s="83">
        <v>4166</v>
      </c>
      <c r="L268" s="83" t="s">
        <v>264</v>
      </c>
      <c r="M268" s="38" t="s">
        <v>265</v>
      </c>
      <c r="N268" s="83">
        <v>6405</v>
      </c>
      <c r="O268" s="83" t="s">
        <v>971</v>
      </c>
      <c r="P268" s="83">
        <v>7637</v>
      </c>
      <c r="Q268" s="38" t="s">
        <v>972</v>
      </c>
      <c r="R268" s="38" t="s">
        <v>596</v>
      </c>
      <c r="S268" s="83" t="s">
        <v>973</v>
      </c>
      <c r="T268" s="83" t="s">
        <v>973</v>
      </c>
      <c r="U268" s="83" t="s">
        <v>279</v>
      </c>
      <c r="V268" s="83" t="s">
        <v>271</v>
      </c>
      <c r="W268" s="83">
        <v>0</v>
      </c>
      <c r="X268" s="38" t="s">
        <v>826</v>
      </c>
      <c r="Y268" s="83">
        <v>355669514</v>
      </c>
      <c r="Z268" s="38" t="s">
        <v>357</v>
      </c>
      <c r="AA268" s="107" t="s">
        <v>1762</v>
      </c>
      <c r="AB268" s="83">
        <v>80000</v>
      </c>
      <c r="AC268" s="107" t="s">
        <v>1168</v>
      </c>
      <c r="AD268" s="83">
        <v>24</v>
      </c>
      <c r="AE268" s="83" t="s">
        <v>1206</v>
      </c>
      <c r="AF268" s="83" t="s">
        <v>1446</v>
      </c>
      <c r="AG268" s="107" t="s">
        <v>1768</v>
      </c>
      <c r="AH268" s="83" t="s">
        <v>1148</v>
      </c>
      <c r="AI268" s="107" t="s">
        <v>1765</v>
      </c>
      <c r="AJ268" s="83">
        <v>4270</v>
      </c>
      <c r="AK268" s="83">
        <v>4270</v>
      </c>
      <c r="AL268" s="107" t="s">
        <v>1769</v>
      </c>
      <c r="AM268" s="83">
        <v>52180.88</v>
      </c>
      <c r="AN268" s="111">
        <v>20409.12</v>
      </c>
      <c r="AO268" s="111">
        <v>72590</v>
      </c>
      <c r="AP268" s="111">
        <v>27819.119999999999</v>
      </c>
      <c r="AQ268" s="111">
        <v>2327.88</v>
      </c>
      <c r="AR268" s="111">
        <v>30147</v>
      </c>
      <c r="AS268" s="111">
        <v>3736.48</v>
      </c>
      <c r="AT268" s="111">
        <v>533.52</v>
      </c>
      <c r="AU268" s="111">
        <v>4270</v>
      </c>
      <c r="AV268" s="83">
        <v>18</v>
      </c>
      <c r="AW268" s="83">
        <v>4</v>
      </c>
      <c r="AX268" s="83" t="s">
        <v>1546</v>
      </c>
      <c r="AY268" s="107"/>
      <c r="AZ268" s="83"/>
      <c r="BA268" s="83"/>
      <c r="BB268" s="83" t="s">
        <v>1923</v>
      </c>
      <c r="BC268" s="83"/>
      <c r="BD268" s="107"/>
      <c r="BE268" s="83">
        <v>0</v>
      </c>
      <c r="BF268" s="38" t="s">
        <v>973</v>
      </c>
      <c r="BG268" s="83" t="s">
        <v>2177</v>
      </c>
      <c r="BH268" s="113" t="s">
        <v>2254</v>
      </c>
      <c r="BI268" s="38" t="s">
        <v>110</v>
      </c>
      <c r="BJ268" s="84">
        <v>45919</v>
      </c>
      <c r="BK268" s="83"/>
      <c r="BL268" s="38" t="s">
        <v>114</v>
      </c>
      <c r="BM268" s="114" t="s">
        <v>119</v>
      </c>
      <c r="BN268" s="115" t="s">
        <v>199</v>
      </c>
      <c r="BO268" s="83" t="s">
        <v>242</v>
      </c>
      <c r="BP268" s="83"/>
      <c r="BQ268" s="116"/>
      <c r="BR268" s="117"/>
    </row>
    <row r="269" spans="1:70" s="112" customFormat="1" ht="15" customHeight="1" x14ac:dyDescent="0.3">
      <c r="A269" s="83">
        <v>265</v>
      </c>
      <c r="B269" s="38" t="s">
        <v>261</v>
      </c>
      <c r="C269" s="38" t="s">
        <v>262</v>
      </c>
      <c r="D269" s="38" t="s">
        <v>247</v>
      </c>
      <c r="E269" s="38" t="s">
        <v>246</v>
      </c>
      <c r="F269" s="38" t="s">
        <v>246</v>
      </c>
      <c r="G269" s="83" t="s">
        <v>244</v>
      </c>
      <c r="H269" s="38" t="s">
        <v>245</v>
      </c>
      <c r="I269" s="83">
        <v>798</v>
      </c>
      <c r="J269" s="38" t="s">
        <v>352</v>
      </c>
      <c r="K269" s="83">
        <v>798</v>
      </c>
      <c r="L269" s="83" t="s">
        <v>264</v>
      </c>
      <c r="M269" s="38" t="s">
        <v>265</v>
      </c>
      <c r="N269" s="83">
        <v>892</v>
      </c>
      <c r="O269" s="83" t="s">
        <v>617</v>
      </c>
      <c r="P269" s="83">
        <v>1085</v>
      </c>
      <c r="Q269" s="38" t="s">
        <v>618</v>
      </c>
      <c r="R269" s="38" t="s">
        <v>596</v>
      </c>
      <c r="S269" s="83" t="s">
        <v>974</v>
      </c>
      <c r="T269" s="83" t="s">
        <v>974</v>
      </c>
      <c r="U269" s="83" t="s">
        <v>279</v>
      </c>
      <c r="V269" s="83" t="s">
        <v>271</v>
      </c>
      <c r="W269" s="83">
        <v>0</v>
      </c>
      <c r="X269" s="38" t="s">
        <v>876</v>
      </c>
      <c r="Y269" s="83">
        <v>355671535</v>
      </c>
      <c r="Z269" s="38" t="s">
        <v>975</v>
      </c>
      <c r="AA269" s="107" t="s">
        <v>1770</v>
      </c>
      <c r="AB269" s="83">
        <v>80000</v>
      </c>
      <c r="AC269" s="107" t="s">
        <v>1145</v>
      </c>
      <c r="AD269" s="83">
        <v>24</v>
      </c>
      <c r="AE269" s="83" t="s">
        <v>1206</v>
      </c>
      <c r="AF269" s="83" t="s">
        <v>1771</v>
      </c>
      <c r="AG269" s="107" t="s">
        <v>1772</v>
      </c>
      <c r="AH269" s="83" t="s">
        <v>1148</v>
      </c>
      <c r="AI269" s="107" t="s">
        <v>1364</v>
      </c>
      <c r="AJ269" s="83">
        <v>4270</v>
      </c>
      <c r="AK269" s="83">
        <v>4270</v>
      </c>
      <c r="AL269" s="107" t="s">
        <v>1555</v>
      </c>
      <c r="AM269" s="83">
        <v>56129.29</v>
      </c>
      <c r="AN269" s="111">
        <v>20730.71</v>
      </c>
      <c r="AO269" s="111">
        <v>76860</v>
      </c>
      <c r="AP269" s="111">
        <v>23870.71</v>
      </c>
      <c r="AQ269" s="111">
        <v>1809.29</v>
      </c>
      <c r="AR269" s="111">
        <v>25680</v>
      </c>
      <c r="AS269" s="111">
        <v>0</v>
      </c>
      <c r="AT269" s="111">
        <v>0</v>
      </c>
      <c r="AU269" s="111">
        <v>0</v>
      </c>
      <c r="AV269" s="83">
        <v>18</v>
      </c>
      <c r="AW269" s="83">
        <v>0</v>
      </c>
      <c r="AX269" s="83" t="s">
        <v>1270</v>
      </c>
      <c r="AY269" s="107"/>
      <c r="AZ269" s="83"/>
      <c r="BA269" s="83"/>
      <c r="BB269" s="83" t="s">
        <v>1923</v>
      </c>
      <c r="BC269" s="83"/>
      <c r="BD269" s="107"/>
      <c r="BE269" s="83">
        <v>0</v>
      </c>
      <c r="BF269" s="38" t="s">
        <v>974</v>
      </c>
      <c r="BG269" s="83" t="s">
        <v>2178</v>
      </c>
      <c r="BH269" s="113" t="s">
        <v>2254</v>
      </c>
      <c r="BI269" s="38" t="s">
        <v>112</v>
      </c>
      <c r="BJ269" s="84">
        <v>45919</v>
      </c>
      <c r="BK269" s="83" t="s">
        <v>128</v>
      </c>
      <c r="BL269" s="38"/>
      <c r="BM269" s="114"/>
      <c r="BN269" s="115" t="s">
        <v>112</v>
      </c>
      <c r="BO269" s="83" t="s">
        <v>243</v>
      </c>
      <c r="BP269" s="83"/>
      <c r="BQ269" s="116" t="s">
        <v>112</v>
      </c>
      <c r="BR269" s="117"/>
    </row>
    <row r="270" spans="1:70" s="112" customFormat="1" ht="15" customHeight="1" x14ac:dyDescent="0.3">
      <c r="A270" s="83">
        <v>266</v>
      </c>
      <c r="B270" s="38" t="s">
        <v>261</v>
      </c>
      <c r="C270" s="38" t="s">
        <v>262</v>
      </c>
      <c r="D270" s="38" t="s">
        <v>247</v>
      </c>
      <c r="E270" s="38" t="s">
        <v>246</v>
      </c>
      <c r="F270" s="38" t="s">
        <v>246</v>
      </c>
      <c r="G270" s="83" t="s">
        <v>244</v>
      </c>
      <c r="H270" s="38" t="s">
        <v>245</v>
      </c>
      <c r="I270" s="83">
        <v>798</v>
      </c>
      <c r="J270" s="38" t="s">
        <v>352</v>
      </c>
      <c r="K270" s="83">
        <v>798</v>
      </c>
      <c r="L270" s="83" t="s">
        <v>264</v>
      </c>
      <c r="M270" s="38" t="s">
        <v>265</v>
      </c>
      <c r="N270" s="83">
        <v>316732</v>
      </c>
      <c r="O270" s="83" t="s">
        <v>857</v>
      </c>
      <c r="P270" s="83">
        <v>437931</v>
      </c>
      <c r="Q270" s="38" t="s">
        <v>858</v>
      </c>
      <c r="R270" s="38" t="s">
        <v>596</v>
      </c>
      <c r="S270" s="83" t="s">
        <v>976</v>
      </c>
      <c r="T270" s="83" t="s">
        <v>976</v>
      </c>
      <c r="U270" s="83" t="s">
        <v>279</v>
      </c>
      <c r="V270" s="83" t="s">
        <v>271</v>
      </c>
      <c r="W270" s="83">
        <v>0</v>
      </c>
      <c r="X270" s="38" t="s">
        <v>876</v>
      </c>
      <c r="Y270" s="83">
        <v>355711702</v>
      </c>
      <c r="Z270" s="38" t="s">
        <v>977</v>
      </c>
      <c r="AA270" s="107" t="s">
        <v>1721</v>
      </c>
      <c r="AB270" s="83">
        <v>65000</v>
      </c>
      <c r="AC270" s="107" t="s">
        <v>1145</v>
      </c>
      <c r="AD270" s="83">
        <v>24</v>
      </c>
      <c r="AE270" s="83" t="s">
        <v>546</v>
      </c>
      <c r="AF270" s="83" t="s">
        <v>1773</v>
      </c>
      <c r="AG270" s="107" t="s">
        <v>1774</v>
      </c>
      <c r="AH270" s="83" t="s">
        <v>1372</v>
      </c>
      <c r="AI270" s="107" t="s">
        <v>1756</v>
      </c>
      <c r="AJ270" s="83">
        <v>3470</v>
      </c>
      <c r="AK270" s="83">
        <v>3470</v>
      </c>
      <c r="AL270" s="107" t="s">
        <v>1633</v>
      </c>
      <c r="AM270" s="83">
        <v>25434.73</v>
      </c>
      <c r="AN270" s="111">
        <v>12735.27</v>
      </c>
      <c r="AO270" s="111">
        <v>38170</v>
      </c>
      <c r="AP270" s="111">
        <v>39565.269999999997</v>
      </c>
      <c r="AQ270" s="111">
        <v>6003.73</v>
      </c>
      <c r="AR270" s="111">
        <v>45569</v>
      </c>
      <c r="AS270" s="111">
        <v>19804.3</v>
      </c>
      <c r="AT270" s="111">
        <v>4485.7</v>
      </c>
      <c r="AU270" s="111">
        <v>24290</v>
      </c>
      <c r="AV270" s="83">
        <v>18</v>
      </c>
      <c r="AW270" s="83">
        <v>188</v>
      </c>
      <c r="AX270" s="83" t="s">
        <v>1137</v>
      </c>
      <c r="AY270" s="107"/>
      <c r="AZ270" s="83"/>
      <c r="BA270" s="83"/>
      <c r="BB270" s="83" t="s">
        <v>1923</v>
      </c>
      <c r="BC270" s="83"/>
      <c r="BD270" s="107"/>
      <c r="BE270" s="83">
        <v>0</v>
      </c>
      <c r="BF270" s="38" t="s">
        <v>976</v>
      </c>
      <c r="BG270" s="83" t="s">
        <v>2179</v>
      </c>
      <c r="BH270" s="113" t="s">
        <v>2254</v>
      </c>
      <c r="BI270" s="38" t="s">
        <v>112</v>
      </c>
      <c r="BJ270" s="84">
        <v>45919</v>
      </c>
      <c r="BK270" s="83" t="s">
        <v>128</v>
      </c>
      <c r="BL270" s="38"/>
      <c r="BM270" s="114"/>
      <c r="BN270" s="115" t="s">
        <v>112</v>
      </c>
      <c r="BO270" s="83" t="s">
        <v>243</v>
      </c>
      <c r="BP270" s="83"/>
      <c r="BQ270" s="116" t="s">
        <v>112</v>
      </c>
      <c r="BR270" s="117"/>
    </row>
    <row r="271" spans="1:70" s="112" customFormat="1" ht="15" customHeight="1" x14ac:dyDescent="0.3">
      <c r="A271" s="83">
        <v>267</v>
      </c>
      <c r="B271" s="38" t="s">
        <v>261</v>
      </c>
      <c r="C271" s="38" t="s">
        <v>262</v>
      </c>
      <c r="D271" s="38" t="s">
        <v>247</v>
      </c>
      <c r="E271" s="38" t="s">
        <v>246</v>
      </c>
      <c r="F271" s="38" t="s">
        <v>246</v>
      </c>
      <c r="G271" s="83" t="s">
        <v>244</v>
      </c>
      <c r="H271" s="38" t="s">
        <v>245</v>
      </c>
      <c r="I271" s="83">
        <v>798</v>
      </c>
      <c r="J271" s="38" t="s">
        <v>352</v>
      </c>
      <c r="K271" s="83">
        <v>798</v>
      </c>
      <c r="L271" s="83" t="s">
        <v>264</v>
      </c>
      <c r="M271" s="38" t="s">
        <v>265</v>
      </c>
      <c r="N271" s="83">
        <v>5679</v>
      </c>
      <c r="O271" s="83" t="s">
        <v>613</v>
      </c>
      <c r="P271" s="83">
        <v>6739</v>
      </c>
      <c r="Q271" s="38" t="s">
        <v>614</v>
      </c>
      <c r="R271" s="38" t="s">
        <v>596</v>
      </c>
      <c r="S271" s="83" t="s">
        <v>978</v>
      </c>
      <c r="T271" s="83" t="s">
        <v>978</v>
      </c>
      <c r="U271" s="83" t="s">
        <v>326</v>
      </c>
      <c r="V271" s="83" t="s">
        <v>271</v>
      </c>
      <c r="W271" s="83">
        <v>0</v>
      </c>
      <c r="X271" s="38" t="s">
        <v>876</v>
      </c>
      <c r="Y271" s="83">
        <v>355713244</v>
      </c>
      <c r="Z271" s="38" t="s">
        <v>979</v>
      </c>
      <c r="AA271" s="107" t="s">
        <v>1770</v>
      </c>
      <c r="AB271" s="83">
        <v>80000</v>
      </c>
      <c r="AC271" s="107" t="s">
        <v>1145</v>
      </c>
      <c r="AD271" s="83">
        <v>24</v>
      </c>
      <c r="AE271" s="83" t="s">
        <v>749</v>
      </c>
      <c r="AF271" s="83" t="s">
        <v>1775</v>
      </c>
      <c r="AG271" s="107" t="s">
        <v>1423</v>
      </c>
      <c r="AH271" s="83" t="s">
        <v>1148</v>
      </c>
      <c r="AI271" s="107" t="s">
        <v>1756</v>
      </c>
      <c r="AJ271" s="83">
        <v>4270</v>
      </c>
      <c r="AK271" s="83">
        <v>4270</v>
      </c>
      <c r="AL271" s="107" t="s">
        <v>1722</v>
      </c>
      <c r="AM271" s="83">
        <v>55584.42</v>
      </c>
      <c r="AN271" s="111">
        <v>21275.58</v>
      </c>
      <c r="AO271" s="111">
        <v>76860</v>
      </c>
      <c r="AP271" s="111">
        <v>24415.58</v>
      </c>
      <c r="AQ271" s="111">
        <v>1881.42</v>
      </c>
      <c r="AR271" s="111">
        <v>26297</v>
      </c>
      <c r="AS271" s="111">
        <v>0</v>
      </c>
      <c r="AT271" s="111">
        <v>0</v>
      </c>
      <c r="AU271" s="111">
        <v>0</v>
      </c>
      <c r="AV271" s="83">
        <v>18</v>
      </c>
      <c r="AW271" s="83">
        <v>0</v>
      </c>
      <c r="AX271" s="83" t="s">
        <v>1270</v>
      </c>
      <c r="AY271" s="107"/>
      <c r="AZ271" s="83"/>
      <c r="BA271" s="83"/>
      <c r="BB271" s="83" t="s">
        <v>1923</v>
      </c>
      <c r="BC271" s="83"/>
      <c r="BD271" s="107"/>
      <c r="BE271" s="83">
        <v>0</v>
      </c>
      <c r="BF271" s="38" t="s">
        <v>978</v>
      </c>
      <c r="BG271" s="83" t="s">
        <v>2180</v>
      </c>
      <c r="BH271" s="113" t="s">
        <v>2254</v>
      </c>
      <c r="BI271" s="38" t="s">
        <v>112</v>
      </c>
      <c r="BJ271" s="84">
        <v>45919</v>
      </c>
      <c r="BK271" s="83" t="s">
        <v>128</v>
      </c>
      <c r="BL271" s="38"/>
      <c r="BM271" s="114"/>
      <c r="BN271" s="115" t="s">
        <v>112</v>
      </c>
      <c r="BO271" s="83" t="s">
        <v>243</v>
      </c>
      <c r="BP271" s="83"/>
      <c r="BQ271" s="116" t="s">
        <v>112</v>
      </c>
      <c r="BR271" s="117"/>
    </row>
    <row r="272" spans="1:70" s="112" customFormat="1" ht="15" customHeight="1" x14ac:dyDescent="0.3">
      <c r="A272" s="83">
        <v>268</v>
      </c>
      <c r="B272" s="38" t="s">
        <v>261</v>
      </c>
      <c r="C272" s="38" t="s">
        <v>262</v>
      </c>
      <c r="D272" s="38" t="s">
        <v>247</v>
      </c>
      <c r="E272" s="38" t="s">
        <v>246</v>
      </c>
      <c r="F272" s="38" t="s">
        <v>246</v>
      </c>
      <c r="G272" s="83" t="s">
        <v>244</v>
      </c>
      <c r="H272" s="38" t="s">
        <v>245</v>
      </c>
      <c r="I272" s="83">
        <v>798</v>
      </c>
      <c r="J272" s="38" t="s">
        <v>352</v>
      </c>
      <c r="K272" s="83">
        <v>798</v>
      </c>
      <c r="L272" s="83" t="s">
        <v>264</v>
      </c>
      <c r="M272" s="38" t="s">
        <v>265</v>
      </c>
      <c r="N272" s="83">
        <v>5679</v>
      </c>
      <c r="O272" s="83" t="s">
        <v>613</v>
      </c>
      <c r="P272" s="83">
        <v>6739</v>
      </c>
      <c r="Q272" s="38" t="s">
        <v>614</v>
      </c>
      <c r="R272" s="38" t="s">
        <v>596</v>
      </c>
      <c r="S272" s="83" t="s">
        <v>980</v>
      </c>
      <c r="T272" s="83" t="s">
        <v>980</v>
      </c>
      <c r="U272" s="83" t="s">
        <v>326</v>
      </c>
      <c r="V272" s="83" t="s">
        <v>271</v>
      </c>
      <c r="W272" s="83">
        <v>0</v>
      </c>
      <c r="X272" s="38" t="s">
        <v>876</v>
      </c>
      <c r="Y272" s="83">
        <v>355713814</v>
      </c>
      <c r="Z272" s="38" t="s">
        <v>559</v>
      </c>
      <c r="AA272" s="107" t="s">
        <v>1770</v>
      </c>
      <c r="AB272" s="83">
        <v>72000</v>
      </c>
      <c r="AC272" s="107" t="s">
        <v>1145</v>
      </c>
      <c r="AD272" s="83">
        <v>24</v>
      </c>
      <c r="AE272" s="83" t="s">
        <v>1160</v>
      </c>
      <c r="AF272" s="83" t="s">
        <v>1284</v>
      </c>
      <c r="AG272" s="107" t="s">
        <v>1776</v>
      </c>
      <c r="AH272" s="83" t="s">
        <v>1236</v>
      </c>
      <c r="AI272" s="107" t="s">
        <v>1756</v>
      </c>
      <c r="AJ272" s="83">
        <v>3840</v>
      </c>
      <c r="AK272" s="83">
        <v>3840</v>
      </c>
      <c r="AL272" s="107" t="s">
        <v>1777</v>
      </c>
      <c r="AM272" s="83">
        <v>34120.35</v>
      </c>
      <c r="AN272" s="111">
        <v>15799.65</v>
      </c>
      <c r="AO272" s="111">
        <v>49920</v>
      </c>
      <c r="AP272" s="111">
        <v>37879.65</v>
      </c>
      <c r="AQ272" s="111">
        <v>5061.3500000000004</v>
      </c>
      <c r="AR272" s="111">
        <v>42941</v>
      </c>
      <c r="AS272" s="111">
        <v>15840.93</v>
      </c>
      <c r="AT272" s="111">
        <v>3359.07</v>
      </c>
      <c r="AU272" s="111">
        <v>19200</v>
      </c>
      <c r="AV272" s="83">
        <v>18</v>
      </c>
      <c r="AW272" s="83">
        <v>125</v>
      </c>
      <c r="AX272" s="83" t="s">
        <v>1524</v>
      </c>
      <c r="AY272" s="107"/>
      <c r="AZ272" s="83"/>
      <c r="BA272" s="83"/>
      <c r="BB272" s="83" t="s">
        <v>1923</v>
      </c>
      <c r="BC272" s="83"/>
      <c r="BD272" s="107"/>
      <c r="BE272" s="83">
        <v>0</v>
      </c>
      <c r="BF272" s="38" t="s">
        <v>980</v>
      </c>
      <c r="BG272" s="83" t="s">
        <v>2181</v>
      </c>
      <c r="BH272" s="113" t="s">
        <v>2254</v>
      </c>
      <c r="BI272" s="38" t="s">
        <v>112</v>
      </c>
      <c r="BJ272" s="84">
        <v>45919</v>
      </c>
      <c r="BK272" s="83" t="s">
        <v>128</v>
      </c>
      <c r="BL272" s="38"/>
      <c r="BM272" s="114"/>
      <c r="BN272" s="115" t="s">
        <v>112</v>
      </c>
      <c r="BO272" s="83" t="s">
        <v>243</v>
      </c>
      <c r="BP272" s="83"/>
      <c r="BQ272" s="116" t="s">
        <v>112</v>
      </c>
      <c r="BR272" s="117"/>
    </row>
    <row r="273" spans="1:70" s="112" customFormat="1" ht="15" customHeight="1" x14ac:dyDescent="0.3">
      <c r="A273" s="83">
        <v>269</v>
      </c>
      <c r="B273" s="38" t="s">
        <v>261</v>
      </c>
      <c r="C273" s="38" t="s">
        <v>262</v>
      </c>
      <c r="D273" s="38" t="s">
        <v>247</v>
      </c>
      <c r="E273" s="38" t="s">
        <v>246</v>
      </c>
      <c r="F273" s="38" t="s">
        <v>246</v>
      </c>
      <c r="G273" s="83" t="s">
        <v>244</v>
      </c>
      <c r="H273" s="38" t="s">
        <v>245</v>
      </c>
      <c r="I273" s="83">
        <v>4166</v>
      </c>
      <c r="J273" s="38" t="s">
        <v>607</v>
      </c>
      <c r="K273" s="83">
        <v>4166</v>
      </c>
      <c r="L273" s="83" t="s">
        <v>264</v>
      </c>
      <c r="M273" s="38" t="s">
        <v>265</v>
      </c>
      <c r="N273" s="83">
        <v>8722</v>
      </c>
      <c r="O273" s="83" t="s">
        <v>631</v>
      </c>
      <c r="P273" s="83">
        <v>10759</v>
      </c>
      <c r="Q273" s="38" t="s">
        <v>413</v>
      </c>
      <c r="R273" s="38" t="s">
        <v>596</v>
      </c>
      <c r="S273" s="83" t="s">
        <v>981</v>
      </c>
      <c r="T273" s="83" t="s">
        <v>981</v>
      </c>
      <c r="U273" s="83" t="s">
        <v>279</v>
      </c>
      <c r="V273" s="83" t="s">
        <v>271</v>
      </c>
      <c r="W273" s="83">
        <v>0</v>
      </c>
      <c r="X273" s="38" t="s">
        <v>876</v>
      </c>
      <c r="Y273" s="83">
        <v>355725110</v>
      </c>
      <c r="Z273" s="38" t="s">
        <v>982</v>
      </c>
      <c r="AA273" s="107" t="s">
        <v>1778</v>
      </c>
      <c r="AB273" s="83">
        <v>80000</v>
      </c>
      <c r="AC273" s="107" t="s">
        <v>1168</v>
      </c>
      <c r="AD273" s="83">
        <v>24</v>
      </c>
      <c r="AE273" s="83" t="s">
        <v>1206</v>
      </c>
      <c r="AF273" s="83" t="s">
        <v>1779</v>
      </c>
      <c r="AG273" s="107" t="s">
        <v>1442</v>
      </c>
      <c r="AH273" s="83" t="s">
        <v>1148</v>
      </c>
      <c r="AI273" s="107" t="s">
        <v>1765</v>
      </c>
      <c r="AJ273" s="83">
        <v>4270</v>
      </c>
      <c r="AK273" s="83">
        <v>4270</v>
      </c>
      <c r="AL273" s="107" t="s">
        <v>1722</v>
      </c>
      <c r="AM273" s="83">
        <v>55995.22</v>
      </c>
      <c r="AN273" s="111">
        <v>20864.78</v>
      </c>
      <c r="AO273" s="111">
        <v>76860</v>
      </c>
      <c r="AP273" s="111">
        <v>24004.78</v>
      </c>
      <c r="AQ273" s="111">
        <v>1784.22</v>
      </c>
      <c r="AR273" s="111">
        <v>25789</v>
      </c>
      <c r="AS273" s="111">
        <v>0</v>
      </c>
      <c r="AT273" s="111">
        <v>0</v>
      </c>
      <c r="AU273" s="111">
        <v>0</v>
      </c>
      <c r="AV273" s="83">
        <v>18</v>
      </c>
      <c r="AW273" s="83">
        <v>0</v>
      </c>
      <c r="AX273" s="83" t="s">
        <v>1270</v>
      </c>
      <c r="AY273" s="107"/>
      <c r="AZ273" s="83"/>
      <c r="BA273" s="83"/>
      <c r="BB273" s="83" t="s">
        <v>1923</v>
      </c>
      <c r="BC273" s="83"/>
      <c r="BD273" s="107"/>
      <c r="BE273" s="83">
        <v>0</v>
      </c>
      <c r="BF273" s="38" t="s">
        <v>981</v>
      </c>
      <c r="BG273" s="83" t="s">
        <v>2182</v>
      </c>
      <c r="BH273" s="113" t="s">
        <v>2254</v>
      </c>
      <c r="BI273" s="38" t="s">
        <v>112</v>
      </c>
      <c r="BJ273" s="84">
        <v>45919</v>
      </c>
      <c r="BK273" s="83" t="s">
        <v>128</v>
      </c>
      <c r="BL273" s="38"/>
      <c r="BM273" s="114"/>
      <c r="BN273" s="115" t="s">
        <v>112</v>
      </c>
      <c r="BO273" s="83" t="s">
        <v>243</v>
      </c>
      <c r="BP273" s="83"/>
      <c r="BQ273" s="116" t="s">
        <v>112</v>
      </c>
      <c r="BR273" s="117"/>
    </row>
    <row r="274" spans="1:70" s="112" customFormat="1" ht="15" customHeight="1" x14ac:dyDescent="0.3">
      <c r="A274" s="83">
        <v>270</v>
      </c>
      <c r="B274" s="38" t="s">
        <v>261</v>
      </c>
      <c r="C274" s="38" t="s">
        <v>262</v>
      </c>
      <c r="D274" s="38" t="s">
        <v>247</v>
      </c>
      <c r="E274" s="38" t="s">
        <v>246</v>
      </c>
      <c r="F274" s="38" t="s">
        <v>246</v>
      </c>
      <c r="G274" s="83" t="s">
        <v>244</v>
      </c>
      <c r="H274" s="38" t="s">
        <v>245</v>
      </c>
      <c r="I274" s="83">
        <v>1155</v>
      </c>
      <c r="J274" s="38" t="s">
        <v>347</v>
      </c>
      <c r="K274" s="83">
        <v>1155</v>
      </c>
      <c r="L274" s="83" t="s">
        <v>264</v>
      </c>
      <c r="M274" s="38" t="s">
        <v>265</v>
      </c>
      <c r="N274" s="83">
        <v>1093</v>
      </c>
      <c r="O274" s="83" t="s">
        <v>785</v>
      </c>
      <c r="P274" s="83">
        <v>1309</v>
      </c>
      <c r="Q274" s="38" t="s">
        <v>786</v>
      </c>
      <c r="R274" s="38" t="s">
        <v>714</v>
      </c>
      <c r="S274" s="83" t="s">
        <v>983</v>
      </c>
      <c r="T274" s="83" t="s">
        <v>983</v>
      </c>
      <c r="U274" s="83" t="s">
        <v>326</v>
      </c>
      <c r="V274" s="83" t="s">
        <v>271</v>
      </c>
      <c r="W274" s="83">
        <v>0</v>
      </c>
      <c r="X274" s="38" t="s">
        <v>876</v>
      </c>
      <c r="Y274" s="83">
        <v>355731177</v>
      </c>
      <c r="Z274" s="38" t="s">
        <v>984</v>
      </c>
      <c r="AA274" s="107" t="s">
        <v>1740</v>
      </c>
      <c r="AB274" s="83">
        <v>30000</v>
      </c>
      <c r="AC274" s="107" t="s">
        <v>1139</v>
      </c>
      <c r="AD274" s="83">
        <v>18</v>
      </c>
      <c r="AE274" s="83" t="s">
        <v>1407</v>
      </c>
      <c r="AF274" s="83" t="s">
        <v>1780</v>
      </c>
      <c r="AG274" s="107" t="s">
        <v>1781</v>
      </c>
      <c r="AH274" s="83" t="s">
        <v>1135</v>
      </c>
      <c r="AI274" s="107" t="s">
        <v>1782</v>
      </c>
      <c r="AJ274" s="83">
        <v>2020</v>
      </c>
      <c r="AK274" s="83">
        <v>2020</v>
      </c>
      <c r="AL274" s="107" t="s">
        <v>1643</v>
      </c>
      <c r="AM274" s="83">
        <v>27938.639999999999</v>
      </c>
      <c r="AN274" s="111">
        <v>6401.36</v>
      </c>
      <c r="AO274" s="111">
        <v>34340</v>
      </c>
      <c r="AP274" s="111">
        <v>2061.36</v>
      </c>
      <c r="AQ274" s="111">
        <v>49.64</v>
      </c>
      <c r="AR274" s="111">
        <v>2111</v>
      </c>
      <c r="AS274" s="111">
        <v>0</v>
      </c>
      <c r="AT274" s="111">
        <v>0</v>
      </c>
      <c r="AU274" s="111">
        <v>0</v>
      </c>
      <c r="AV274" s="83">
        <v>17</v>
      </c>
      <c r="AW274" s="83">
        <v>0</v>
      </c>
      <c r="AX274" s="83" t="s">
        <v>1270</v>
      </c>
      <c r="AY274" s="107"/>
      <c r="AZ274" s="83"/>
      <c r="BA274" s="83"/>
      <c r="BB274" s="83" t="s">
        <v>1923</v>
      </c>
      <c r="BC274" s="83"/>
      <c r="BD274" s="107"/>
      <c r="BE274" s="83">
        <v>0</v>
      </c>
      <c r="BF274" s="38" t="s">
        <v>983</v>
      </c>
      <c r="BG274" s="83" t="s">
        <v>2183</v>
      </c>
      <c r="BH274" s="113" t="s">
        <v>2254</v>
      </c>
      <c r="BI274" s="38" t="s">
        <v>112</v>
      </c>
      <c r="BJ274" s="84">
        <v>45919</v>
      </c>
      <c r="BK274" s="83" t="s">
        <v>128</v>
      </c>
      <c r="BL274" s="38"/>
      <c r="BM274" s="114"/>
      <c r="BN274" s="115" t="s">
        <v>112</v>
      </c>
      <c r="BO274" s="83" t="s">
        <v>243</v>
      </c>
      <c r="BP274" s="83"/>
      <c r="BQ274" s="116" t="s">
        <v>112</v>
      </c>
      <c r="BR274" s="117"/>
    </row>
    <row r="275" spans="1:70" s="112" customFormat="1" ht="15" customHeight="1" x14ac:dyDescent="0.3">
      <c r="A275" s="83">
        <v>271</v>
      </c>
      <c r="B275" s="38" t="s">
        <v>261</v>
      </c>
      <c r="C275" s="38" t="s">
        <v>262</v>
      </c>
      <c r="D275" s="38" t="s">
        <v>247</v>
      </c>
      <c r="E275" s="38" t="s">
        <v>246</v>
      </c>
      <c r="F275" s="38" t="s">
        <v>246</v>
      </c>
      <c r="G275" s="83" t="s">
        <v>244</v>
      </c>
      <c r="H275" s="38" t="s">
        <v>245</v>
      </c>
      <c r="I275" s="83">
        <v>1155</v>
      </c>
      <c r="J275" s="38" t="s">
        <v>347</v>
      </c>
      <c r="K275" s="83">
        <v>1155</v>
      </c>
      <c r="L275" s="83" t="s">
        <v>264</v>
      </c>
      <c r="M275" s="38" t="s">
        <v>265</v>
      </c>
      <c r="N275" s="83">
        <v>3950</v>
      </c>
      <c r="O275" s="83" t="s">
        <v>423</v>
      </c>
      <c r="P275" s="83">
        <v>4653</v>
      </c>
      <c r="Q275" s="38" t="s">
        <v>424</v>
      </c>
      <c r="R275" s="38" t="s">
        <v>596</v>
      </c>
      <c r="S275" s="83" t="s">
        <v>985</v>
      </c>
      <c r="T275" s="83" t="s">
        <v>985</v>
      </c>
      <c r="U275" s="83" t="s">
        <v>286</v>
      </c>
      <c r="V275" s="83" t="s">
        <v>271</v>
      </c>
      <c r="W275" s="83">
        <v>0</v>
      </c>
      <c r="X275" s="38" t="s">
        <v>306</v>
      </c>
      <c r="Y275" s="83">
        <v>355772744</v>
      </c>
      <c r="Z275" s="38" t="s">
        <v>986</v>
      </c>
      <c r="AA275" s="107" t="s">
        <v>1462</v>
      </c>
      <c r="AB275" s="83">
        <v>43000</v>
      </c>
      <c r="AC275" s="107" t="s">
        <v>1168</v>
      </c>
      <c r="AD275" s="83">
        <v>24</v>
      </c>
      <c r="AE275" s="83" t="s">
        <v>1160</v>
      </c>
      <c r="AF275" s="83" t="s">
        <v>1636</v>
      </c>
      <c r="AG275" s="107" t="s">
        <v>1783</v>
      </c>
      <c r="AH275" s="83" t="s">
        <v>1236</v>
      </c>
      <c r="AI275" s="107" t="s">
        <v>1784</v>
      </c>
      <c r="AJ275" s="83">
        <v>2290</v>
      </c>
      <c r="AK275" s="83">
        <v>2290</v>
      </c>
      <c r="AL275" s="107" t="s">
        <v>1534</v>
      </c>
      <c r="AM275" s="83">
        <v>18728.37</v>
      </c>
      <c r="AN275" s="111">
        <v>8751.6299999999992</v>
      </c>
      <c r="AO275" s="111">
        <v>27480</v>
      </c>
      <c r="AP275" s="111">
        <v>24271.63</v>
      </c>
      <c r="AQ275" s="111">
        <v>3424.37</v>
      </c>
      <c r="AR275" s="111">
        <v>27696</v>
      </c>
      <c r="AS275" s="111">
        <v>5469.51</v>
      </c>
      <c r="AT275" s="111">
        <v>1400.49</v>
      </c>
      <c r="AU275" s="111">
        <v>6870</v>
      </c>
      <c r="AV275" s="83">
        <v>15</v>
      </c>
      <c r="AW275" s="83">
        <v>67</v>
      </c>
      <c r="AX275" s="83" t="s">
        <v>1535</v>
      </c>
      <c r="AY275" s="107"/>
      <c r="AZ275" s="83"/>
      <c r="BA275" s="83"/>
      <c r="BB275" s="83" t="s">
        <v>1923</v>
      </c>
      <c r="BC275" s="83"/>
      <c r="BD275" s="107"/>
      <c r="BE275" s="83">
        <v>0</v>
      </c>
      <c r="BF275" s="38" t="s">
        <v>985</v>
      </c>
      <c r="BG275" s="83" t="s">
        <v>2184</v>
      </c>
      <c r="BH275" s="113" t="s">
        <v>2254</v>
      </c>
      <c r="BI275" s="38" t="s">
        <v>110</v>
      </c>
      <c r="BJ275" s="84">
        <v>45919</v>
      </c>
      <c r="BK275" s="83"/>
      <c r="BL275" s="38" t="s">
        <v>114</v>
      </c>
      <c r="BM275" s="114" t="s">
        <v>119</v>
      </c>
      <c r="BN275" s="115" t="s">
        <v>200</v>
      </c>
      <c r="BO275" s="83" t="s">
        <v>243</v>
      </c>
      <c r="BP275" s="83"/>
      <c r="BQ275" s="116"/>
      <c r="BR275" s="117"/>
    </row>
    <row r="276" spans="1:70" s="112" customFormat="1" ht="15" customHeight="1" x14ac:dyDescent="0.3">
      <c r="A276" s="83">
        <v>272</v>
      </c>
      <c r="B276" s="38" t="s">
        <v>261</v>
      </c>
      <c r="C276" s="38" t="s">
        <v>262</v>
      </c>
      <c r="D276" s="38" t="s">
        <v>247</v>
      </c>
      <c r="E276" s="38" t="s">
        <v>246</v>
      </c>
      <c r="F276" s="38" t="s">
        <v>246</v>
      </c>
      <c r="G276" s="83" t="s">
        <v>244</v>
      </c>
      <c r="H276" s="38" t="s">
        <v>245</v>
      </c>
      <c r="I276" s="83">
        <v>1155</v>
      </c>
      <c r="J276" s="38" t="s">
        <v>347</v>
      </c>
      <c r="K276" s="83">
        <v>1155</v>
      </c>
      <c r="L276" s="83" t="s">
        <v>264</v>
      </c>
      <c r="M276" s="38" t="s">
        <v>265</v>
      </c>
      <c r="N276" s="83">
        <v>1061</v>
      </c>
      <c r="O276" s="83" t="s">
        <v>423</v>
      </c>
      <c r="P276" s="83">
        <v>461811</v>
      </c>
      <c r="Q276" s="38" t="s">
        <v>888</v>
      </c>
      <c r="R276" s="38" t="s">
        <v>596</v>
      </c>
      <c r="S276" s="83" t="s">
        <v>987</v>
      </c>
      <c r="T276" s="83" t="s">
        <v>987</v>
      </c>
      <c r="U276" s="83" t="s">
        <v>626</v>
      </c>
      <c r="V276" s="83" t="s">
        <v>271</v>
      </c>
      <c r="W276" s="83">
        <v>0</v>
      </c>
      <c r="X276" s="38" t="s">
        <v>988</v>
      </c>
      <c r="Y276" s="83">
        <v>355861275</v>
      </c>
      <c r="Z276" s="38" t="s">
        <v>989</v>
      </c>
      <c r="AA276" s="107" t="s">
        <v>1785</v>
      </c>
      <c r="AB276" s="83">
        <v>52000</v>
      </c>
      <c r="AC276" s="107" t="s">
        <v>1586</v>
      </c>
      <c r="AD276" s="83">
        <v>24</v>
      </c>
      <c r="AE276" s="83" t="s">
        <v>546</v>
      </c>
      <c r="AF276" s="83" t="s">
        <v>1710</v>
      </c>
      <c r="AG276" s="107" t="s">
        <v>1711</v>
      </c>
      <c r="AH276" s="83" t="s">
        <v>1372</v>
      </c>
      <c r="AI276" s="107" t="s">
        <v>1786</v>
      </c>
      <c r="AJ276" s="83">
        <v>2780</v>
      </c>
      <c r="AK276" s="83">
        <v>2780</v>
      </c>
      <c r="AL276" s="107" t="s">
        <v>1550</v>
      </c>
      <c r="AM276" s="83">
        <v>34107.74</v>
      </c>
      <c r="AN276" s="111">
        <v>13152.26</v>
      </c>
      <c r="AO276" s="111">
        <v>47260</v>
      </c>
      <c r="AP276" s="111">
        <v>17892.259999999998</v>
      </c>
      <c r="AQ276" s="111">
        <v>1481.74</v>
      </c>
      <c r="AR276" s="111">
        <v>19374</v>
      </c>
      <c r="AS276" s="111">
        <v>0</v>
      </c>
      <c r="AT276" s="111">
        <v>0</v>
      </c>
      <c r="AU276" s="111">
        <v>0</v>
      </c>
      <c r="AV276" s="83">
        <v>17</v>
      </c>
      <c r="AW276" s="83">
        <v>0</v>
      </c>
      <c r="AX276" s="83" t="s">
        <v>1270</v>
      </c>
      <c r="AY276" s="107"/>
      <c r="AZ276" s="83"/>
      <c r="BA276" s="83"/>
      <c r="BB276" s="83" t="s">
        <v>1923</v>
      </c>
      <c r="BC276" s="83"/>
      <c r="BD276" s="107"/>
      <c r="BE276" s="83">
        <v>0</v>
      </c>
      <c r="BF276" s="38" t="s">
        <v>987</v>
      </c>
      <c r="BG276" s="83" t="s">
        <v>2185</v>
      </c>
      <c r="BH276" s="113" t="s">
        <v>2254</v>
      </c>
      <c r="BI276" s="38" t="s">
        <v>112</v>
      </c>
      <c r="BJ276" s="84">
        <v>45919</v>
      </c>
      <c r="BK276" s="83" t="s">
        <v>128</v>
      </c>
      <c r="BL276" s="38"/>
      <c r="BM276" s="114"/>
      <c r="BN276" s="115" t="s">
        <v>112</v>
      </c>
      <c r="BO276" s="83" t="s">
        <v>243</v>
      </c>
      <c r="BP276" s="83"/>
      <c r="BQ276" s="116" t="s">
        <v>112</v>
      </c>
      <c r="BR276" s="117"/>
    </row>
    <row r="277" spans="1:70" s="112" customFormat="1" ht="15" customHeight="1" x14ac:dyDescent="0.3">
      <c r="A277" s="83">
        <v>273</v>
      </c>
      <c r="B277" s="38" t="s">
        <v>261</v>
      </c>
      <c r="C277" s="38" t="s">
        <v>262</v>
      </c>
      <c r="D277" s="38" t="s">
        <v>247</v>
      </c>
      <c r="E277" s="38" t="s">
        <v>246</v>
      </c>
      <c r="F277" s="38" t="s">
        <v>246</v>
      </c>
      <c r="G277" s="83" t="s">
        <v>244</v>
      </c>
      <c r="H277" s="38" t="s">
        <v>245</v>
      </c>
      <c r="I277" s="83">
        <v>4166</v>
      </c>
      <c r="J277" s="38" t="s">
        <v>607</v>
      </c>
      <c r="K277" s="83">
        <v>4166</v>
      </c>
      <c r="L277" s="83" t="s">
        <v>264</v>
      </c>
      <c r="M277" s="38" t="s">
        <v>265</v>
      </c>
      <c r="N277" s="83">
        <v>327396</v>
      </c>
      <c r="O277" s="83" t="s">
        <v>990</v>
      </c>
      <c r="P277" s="83">
        <v>456925</v>
      </c>
      <c r="Q277" s="38" t="s">
        <v>991</v>
      </c>
      <c r="R277" s="38" t="s">
        <v>596</v>
      </c>
      <c r="S277" s="83" t="s">
        <v>992</v>
      </c>
      <c r="T277" s="83" t="s">
        <v>992</v>
      </c>
      <c r="U277" s="83" t="s">
        <v>626</v>
      </c>
      <c r="V277" s="83" t="s">
        <v>271</v>
      </c>
      <c r="W277" s="83">
        <v>0</v>
      </c>
      <c r="X277" s="38" t="s">
        <v>294</v>
      </c>
      <c r="Y277" s="83">
        <v>355890824</v>
      </c>
      <c r="Z277" s="38" t="s">
        <v>993</v>
      </c>
      <c r="AA277" s="107" t="s">
        <v>1716</v>
      </c>
      <c r="AB277" s="83">
        <v>65000</v>
      </c>
      <c r="AC277" s="107" t="s">
        <v>1132</v>
      </c>
      <c r="AD277" s="83">
        <v>24</v>
      </c>
      <c r="AE277" s="83" t="s">
        <v>546</v>
      </c>
      <c r="AF277" s="83" t="s">
        <v>1418</v>
      </c>
      <c r="AG277" s="107" t="s">
        <v>1787</v>
      </c>
      <c r="AH277" s="83" t="s">
        <v>1372</v>
      </c>
      <c r="AI277" s="107" t="s">
        <v>1358</v>
      </c>
      <c r="AJ277" s="83">
        <v>3470</v>
      </c>
      <c r="AK277" s="83">
        <v>3470</v>
      </c>
      <c r="AL277" s="107" t="s">
        <v>1722</v>
      </c>
      <c r="AM277" s="83">
        <v>46166.33</v>
      </c>
      <c r="AN277" s="111">
        <v>16293.67</v>
      </c>
      <c r="AO277" s="111">
        <v>62460</v>
      </c>
      <c r="AP277" s="111">
        <v>18833.669999999998</v>
      </c>
      <c r="AQ277" s="111">
        <v>1378.33</v>
      </c>
      <c r="AR277" s="111">
        <v>20212</v>
      </c>
      <c r="AS277" s="111">
        <v>0</v>
      </c>
      <c r="AT277" s="111">
        <v>0</v>
      </c>
      <c r="AU277" s="111">
        <v>0</v>
      </c>
      <c r="AV277" s="83">
        <v>18</v>
      </c>
      <c r="AW277" s="83">
        <v>0</v>
      </c>
      <c r="AX277" s="83" t="s">
        <v>1270</v>
      </c>
      <c r="AY277" s="107"/>
      <c r="AZ277" s="83"/>
      <c r="BA277" s="83"/>
      <c r="BB277" s="83" t="s">
        <v>1923</v>
      </c>
      <c r="BC277" s="83"/>
      <c r="BD277" s="107"/>
      <c r="BE277" s="83">
        <v>0</v>
      </c>
      <c r="BF277" s="38" t="s">
        <v>992</v>
      </c>
      <c r="BG277" s="83" t="s">
        <v>2186</v>
      </c>
      <c r="BH277" s="113" t="s">
        <v>2254</v>
      </c>
      <c r="BI277" s="38" t="s">
        <v>112</v>
      </c>
      <c r="BJ277" s="84">
        <v>45919</v>
      </c>
      <c r="BK277" s="83" t="s">
        <v>125</v>
      </c>
      <c r="BL277" s="38"/>
      <c r="BM277" s="114"/>
      <c r="BN277" s="115" t="s">
        <v>112</v>
      </c>
      <c r="BO277" s="83" t="s">
        <v>243</v>
      </c>
      <c r="BP277" s="83"/>
      <c r="BQ277" s="116" t="s">
        <v>112</v>
      </c>
      <c r="BR277" s="117"/>
    </row>
    <row r="278" spans="1:70" s="112" customFormat="1" ht="15" customHeight="1" x14ac:dyDescent="0.3">
      <c r="A278" s="83">
        <v>274</v>
      </c>
      <c r="B278" s="38" t="s">
        <v>261</v>
      </c>
      <c r="C278" s="38" t="s">
        <v>262</v>
      </c>
      <c r="D278" s="38" t="s">
        <v>247</v>
      </c>
      <c r="E278" s="38" t="s">
        <v>246</v>
      </c>
      <c r="F278" s="38" t="s">
        <v>246</v>
      </c>
      <c r="G278" s="83" t="s">
        <v>244</v>
      </c>
      <c r="H278" s="38" t="s">
        <v>245</v>
      </c>
      <c r="I278" s="83">
        <v>1157</v>
      </c>
      <c r="J278" s="38" t="s">
        <v>396</v>
      </c>
      <c r="K278" s="83">
        <v>1157</v>
      </c>
      <c r="L278" s="83" t="s">
        <v>264</v>
      </c>
      <c r="M278" s="38" t="s">
        <v>265</v>
      </c>
      <c r="N278" s="83">
        <v>8470</v>
      </c>
      <c r="O278" s="83" t="s">
        <v>838</v>
      </c>
      <c r="P278" s="83">
        <v>10398</v>
      </c>
      <c r="Q278" s="38" t="s">
        <v>420</v>
      </c>
      <c r="R278" s="38" t="s">
        <v>714</v>
      </c>
      <c r="S278" s="83" t="s">
        <v>994</v>
      </c>
      <c r="T278" s="83" t="s">
        <v>994</v>
      </c>
      <c r="U278" s="83" t="s">
        <v>286</v>
      </c>
      <c r="V278" s="83" t="s">
        <v>271</v>
      </c>
      <c r="W278" s="83">
        <v>0</v>
      </c>
      <c r="X278" s="38" t="s">
        <v>688</v>
      </c>
      <c r="Y278" s="83">
        <v>355891538</v>
      </c>
      <c r="Z278" s="38" t="s">
        <v>559</v>
      </c>
      <c r="AA278" s="107" t="s">
        <v>1788</v>
      </c>
      <c r="AB278" s="83">
        <v>30000</v>
      </c>
      <c r="AC278" s="107" t="s">
        <v>1132</v>
      </c>
      <c r="AD278" s="83">
        <v>18</v>
      </c>
      <c r="AE278" s="83" t="s">
        <v>1407</v>
      </c>
      <c r="AF278" s="83" t="s">
        <v>1789</v>
      </c>
      <c r="AG278" s="107" t="s">
        <v>1322</v>
      </c>
      <c r="AH278" s="83" t="s">
        <v>1148</v>
      </c>
      <c r="AI278" s="107" t="s">
        <v>1790</v>
      </c>
      <c r="AJ278" s="83">
        <v>2020</v>
      </c>
      <c r="AK278" s="83">
        <v>2020</v>
      </c>
      <c r="AL278" s="107" t="s">
        <v>1685</v>
      </c>
      <c r="AM278" s="83">
        <v>25764.46</v>
      </c>
      <c r="AN278" s="111">
        <v>6555.54</v>
      </c>
      <c r="AO278" s="111">
        <v>32320</v>
      </c>
      <c r="AP278" s="111">
        <v>4235.54</v>
      </c>
      <c r="AQ278" s="111">
        <v>125.46</v>
      </c>
      <c r="AR278" s="111">
        <v>4361</v>
      </c>
      <c r="AS278" s="111">
        <v>1938.77</v>
      </c>
      <c r="AT278" s="111">
        <v>81.23</v>
      </c>
      <c r="AU278" s="111">
        <v>2020</v>
      </c>
      <c r="AV278" s="83">
        <v>17</v>
      </c>
      <c r="AW278" s="83">
        <v>5</v>
      </c>
      <c r="AX278" s="83" t="s">
        <v>1546</v>
      </c>
      <c r="AY278" s="107"/>
      <c r="AZ278" s="83"/>
      <c r="BA278" s="83"/>
      <c r="BB278" s="83" t="s">
        <v>1923</v>
      </c>
      <c r="BC278" s="83"/>
      <c r="BD278" s="107"/>
      <c r="BE278" s="83">
        <v>0</v>
      </c>
      <c r="BF278" s="38" t="s">
        <v>994</v>
      </c>
      <c r="BG278" s="83" t="s">
        <v>2187</v>
      </c>
      <c r="BH278" s="113" t="s">
        <v>2254</v>
      </c>
      <c r="BI278" s="38" t="s">
        <v>110</v>
      </c>
      <c r="BJ278" s="84">
        <v>45919</v>
      </c>
      <c r="BK278" s="83"/>
      <c r="BL278" s="38" t="s">
        <v>114</v>
      </c>
      <c r="BM278" s="114" t="s">
        <v>119</v>
      </c>
      <c r="BN278" s="115" t="s">
        <v>199</v>
      </c>
      <c r="BO278" s="83" t="s">
        <v>242</v>
      </c>
      <c r="BP278" s="83"/>
      <c r="BQ278" s="116"/>
      <c r="BR278" s="117"/>
    </row>
    <row r="279" spans="1:70" s="112" customFormat="1" ht="15" customHeight="1" x14ac:dyDescent="0.3">
      <c r="A279" s="83">
        <v>275</v>
      </c>
      <c r="B279" s="38" t="s">
        <v>261</v>
      </c>
      <c r="C279" s="38" t="s">
        <v>262</v>
      </c>
      <c r="D279" s="38" t="s">
        <v>247</v>
      </c>
      <c r="E279" s="38" t="s">
        <v>246</v>
      </c>
      <c r="F279" s="38" t="s">
        <v>246</v>
      </c>
      <c r="G279" s="83" t="s">
        <v>244</v>
      </c>
      <c r="H279" s="38" t="s">
        <v>245</v>
      </c>
      <c r="I279" s="83">
        <v>798</v>
      </c>
      <c r="J279" s="38" t="s">
        <v>352</v>
      </c>
      <c r="K279" s="83">
        <v>798</v>
      </c>
      <c r="L279" s="83" t="s">
        <v>264</v>
      </c>
      <c r="M279" s="38" t="s">
        <v>265</v>
      </c>
      <c r="N279" s="83">
        <v>5679</v>
      </c>
      <c r="O279" s="83" t="s">
        <v>613</v>
      </c>
      <c r="P279" s="83">
        <v>6739</v>
      </c>
      <c r="Q279" s="38" t="s">
        <v>614</v>
      </c>
      <c r="R279" s="38" t="s">
        <v>714</v>
      </c>
      <c r="S279" s="83" t="s">
        <v>639</v>
      </c>
      <c r="T279" s="83" t="s">
        <v>639</v>
      </c>
      <c r="U279" s="83" t="s">
        <v>279</v>
      </c>
      <c r="V279" s="83" t="s">
        <v>271</v>
      </c>
      <c r="W279" s="83">
        <v>0</v>
      </c>
      <c r="X279" s="38" t="s">
        <v>876</v>
      </c>
      <c r="Y279" s="83">
        <v>355895604</v>
      </c>
      <c r="Z279" s="38" t="s">
        <v>640</v>
      </c>
      <c r="AA279" s="107" t="s">
        <v>1716</v>
      </c>
      <c r="AB279" s="83">
        <v>30000</v>
      </c>
      <c r="AC279" s="107" t="s">
        <v>1145</v>
      </c>
      <c r="AD279" s="83">
        <v>18</v>
      </c>
      <c r="AE279" s="83" t="s">
        <v>1407</v>
      </c>
      <c r="AF279" s="83" t="s">
        <v>1454</v>
      </c>
      <c r="AG279" s="107" t="s">
        <v>1455</v>
      </c>
      <c r="AH279" s="83" t="s">
        <v>1372</v>
      </c>
      <c r="AI279" s="107" t="s">
        <v>1756</v>
      </c>
      <c r="AJ279" s="83">
        <v>2020</v>
      </c>
      <c r="AK279" s="83">
        <v>2020</v>
      </c>
      <c r="AL279" s="107" t="s">
        <v>1448</v>
      </c>
      <c r="AM279" s="83">
        <v>18831.830000000002</v>
      </c>
      <c r="AN279" s="111">
        <v>5408.17</v>
      </c>
      <c r="AO279" s="111">
        <v>24240</v>
      </c>
      <c r="AP279" s="111">
        <v>11168.17</v>
      </c>
      <c r="AQ279" s="111">
        <v>819.83</v>
      </c>
      <c r="AR279" s="111">
        <v>11988</v>
      </c>
      <c r="AS279" s="111">
        <v>9316.4599999999991</v>
      </c>
      <c r="AT279" s="111">
        <v>783.54</v>
      </c>
      <c r="AU279" s="111">
        <v>10100</v>
      </c>
      <c r="AV279" s="83">
        <v>17</v>
      </c>
      <c r="AW279" s="83">
        <v>335</v>
      </c>
      <c r="AX279" s="83" t="s">
        <v>1137</v>
      </c>
      <c r="AY279" s="107"/>
      <c r="AZ279" s="83"/>
      <c r="BA279" s="83"/>
      <c r="BB279" s="83" t="s">
        <v>1923</v>
      </c>
      <c r="BC279" s="83"/>
      <c r="BD279" s="107"/>
      <c r="BE279" s="83">
        <v>0</v>
      </c>
      <c r="BF279" s="38" t="s">
        <v>639</v>
      </c>
      <c r="BG279" s="83" t="s">
        <v>2041</v>
      </c>
      <c r="BH279" s="113" t="s">
        <v>2254</v>
      </c>
      <c r="BI279" s="38" t="s">
        <v>112</v>
      </c>
      <c r="BJ279" s="84">
        <v>45919</v>
      </c>
      <c r="BK279" s="83" t="s">
        <v>128</v>
      </c>
      <c r="BL279" s="38"/>
      <c r="BM279" s="114"/>
      <c r="BN279" s="115" t="s">
        <v>112</v>
      </c>
      <c r="BO279" s="83" t="s">
        <v>243</v>
      </c>
      <c r="BP279" s="83"/>
      <c r="BQ279" s="116" t="s">
        <v>112</v>
      </c>
      <c r="BR279" s="117"/>
    </row>
    <row r="280" spans="1:70" s="112" customFormat="1" ht="15" customHeight="1" x14ac:dyDescent="0.3">
      <c r="A280" s="83">
        <v>276</v>
      </c>
      <c r="B280" s="38" t="s">
        <v>261</v>
      </c>
      <c r="C280" s="38" t="s">
        <v>262</v>
      </c>
      <c r="D280" s="38" t="s">
        <v>247</v>
      </c>
      <c r="E280" s="38" t="s">
        <v>246</v>
      </c>
      <c r="F280" s="38" t="s">
        <v>246</v>
      </c>
      <c r="G280" s="83" t="s">
        <v>244</v>
      </c>
      <c r="H280" s="38" t="s">
        <v>245</v>
      </c>
      <c r="I280" s="83">
        <v>4166</v>
      </c>
      <c r="J280" s="38" t="s">
        <v>607</v>
      </c>
      <c r="K280" s="83">
        <v>4166</v>
      </c>
      <c r="L280" s="83" t="s">
        <v>264</v>
      </c>
      <c r="M280" s="38" t="s">
        <v>265</v>
      </c>
      <c r="N280" s="83">
        <v>327396</v>
      </c>
      <c r="O280" s="83" t="s">
        <v>990</v>
      </c>
      <c r="P280" s="83">
        <v>456925</v>
      </c>
      <c r="Q280" s="38" t="s">
        <v>991</v>
      </c>
      <c r="R280" s="38" t="s">
        <v>596</v>
      </c>
      <c r="S280" s="83" t="s">
        <v>995</v>
      </c>
      <c r="T280" s="83" t="s">
        <v>995</v>
      </c>
      <c r="U280" s="83" t="s">
        <v>626</v>
      </c>
      <c r="V280" s="83" t="s">
        <v>271</v>
      </c>
      <c r="W280" s="83">
        <v>0</v>
      </c>
      <c r="X280" s="38" t="s">
        <v>962</v>
      </c>
      <c r="Y280" s="83">
        <v>355899799</v>
      </c>
      <c r="Z280" s="38" t="s">
        <v>598</v>
      </c>
      <c r="AA280" s="107" t="s">
        <v>1716</v>
      </c>
      <c r="AB280" s="83">
        <v>50000</v>
      </c>
      <c r="AC280" s="107" t="s">
        <v>1132</v>
      </c>
      <c r="AD280" s="83">
        <v>24</v>
      </c>
      <c r="AE280" s="83" t="s">
        <v>546</v>
      </c>
      <c r="AF280" s="83" t="s">
        <v>1791</v>
      </c>
      <c r="AG280" s="107" t="s">
        <v>1787</v>
      </c>
      <c r="AH280" s="83" t="s">
        <v>1372</v>
      </c>
      <c r="AI280" s="107" t="s">
        <v>1358</v>
      </c>
      <c r="AJ280" s="83">
        <v>2670</v>
      </c>
      <c r="AK280" s="83">
        <v>2670</v>
      </c>
      <c r="AL280" s="107" t="s">
        <v>1598</v>
      </c>
      <c r="AM280" s="83">
        <v>35529.15</v>
      </c>
      <c r="AN280" s="111">
        <v>12530.85</v>
      </c>
      <c r="AO280" s="111">
        <v>48060</v>
      </c>
      <c r="AP280" s="111">
        <v>14470.85</v>
      </c>
      <c r="AQ280" s="111">
        <v>1058.1500000000001</v>
      </c>
      <c r="AR280" s="111">
        <v>15529</v>
      </c>
      <c r="AS280" s="111">
        <v>0</v>
      </c>
      <c r="AT280" s="111">
        <v>0</v>
      </c>
      <c r="AU280" s="111">
        <v>0</v>
      </c>
      <c r="AV280" s="83">
        <v>18</v>
      </c>
      <c r="AW280" s="83">
        <v>0</v>
      </c>
      <c r="AX280" s="83" t="s">
        <v>1270</v>
      </c>
      <c r="AY280" s="107"/>
      <c r="AZ280" s="83"/>
      <c r="BA280" s="83"/>
      <c r="BB280" s="83" t="s">
        <v>1923</v>
      </c>
      <c r="BC280" s="83"/>
      <c r="BD280" s="107"/>
      <c r="BE280" s="83">
        <v>0</v>
      </c>
      <c r="BF280" s="38" t="s">
        <v>995</v>
      </c>
      <c r="BG280" s="83" t="s">
        <v>2188</v>
      </c>
      <c r="BH280" s="113" t="s">
        <v>2254</v>
      </c>
      <c r="BI280" s="38" t="s">
        <v>112</v>
      </c>
      <c r="BJ280" s="84">
        <v>45919</v>
      </c>
      <c r="BK280" s="83" t="s">
        <v>125</v>
      </c>
      <c r="BL280" s="38"/>
      <c r="BM280" s="114"/>
      <c r="BN280" s="115" t="s">
        <v>112</v>
      </c>
      <c r="BO280" s="83" t="s">
        <v>243</v>
      </c>
      <c r="BP280" s="83"/>
      <c r="BQ280" s="116" t="s">
        <v>112</v>
      </c>
      <c r="BR280" s="117"/>
    </row>
    <row r="281" spans="1:70" s="112" customFormat="1" ht="15" customHeight="1" x14ac:dyDescent="0.3">
      <c r="A281" s="83">
        <v>277</v>
      </c>
      <c r="B281" s="38" t="s">
        <v>261</v>
      </c>
      <c r="C281" s="38" t="s">
        <v>262</v>
      </c>
      <c r="D281" s="38" t="s">
        <v>247</v>
      </c>
      <c r="E281" s="38" t="s">
        <v>246</v>
      </c>
      <c r="F281" s="38" t="s">
        <v>246</v>
      </c>
      <c r="G281" s="83" t="s">
        <v>244</v>
      </c>
      <c r="H281" s="38" t="s">
        <v>245</v>
      </c>
      <c r="I281" s="83">
        <v>1155</v>
      </c>
      <c r="J281" s="38" t="s">
        <v>347</v>
      </c>
      <c r="K281" s="83">
        <v>1155</v>
      </c>
      <c r="L281" s="83" t="s">
        <v>264</v>
      </c>
      <c r="M281" s="38" t="s">
        <v>265</v>
      </c>
      <c r="N281" s="83">
        <v>2222</v>
      </c>
      <c r="O281" s="83" t="s">
        <v>348</v>
      </c>
      <c r="P281" s="83">
        <v>2589</v>
      </c>
      <c r="Q281" s="38" t="s">
        <v>349</v>
      </c>
      <c r="R281" s="38" t="s">
        <v>714</v>
      </c>
      <c r="S281" s="83" t="s">
        <v>996</v>
      </c>
      <c r="T281" s="83" t="s">
        <v>996</v>
      </c>
      <c r="U281" s="83" t="s">
        <v>279</v>
      </c>
      <c r="V281" s="83" t="s">
        <v>271</v>
      </c>
      <c r="W281" s="83">
        <v>0</v>
      </c>
      <c r="X281" s="38" t="s">
        <v>832</v>
      </c>
      <c r="Y281" s="83">
        <v>355966196</v>
      </c>
      <c r="Z281" s="38" t="s">
        <v>997</v>
      </c>
      <c r="AA281" s="107" t="s">
        <v>1788</v>
      </c>
      <c r="AB281" s="83">
        <v>30000</v>
      </c>
      <c r="AC281" s="107" t="s">
        <v>1168</v>
      </c>
      <c r="AD281" s="83">
        <v>18</v>
      </c>
      <c r="AE281" s="83" t="s">
        <v>1407</v>
      </c>
      <c r="AF281" s="83" t="s">
        <v>1792</v>
      </c>
      <c r="AG281" s="107" t="s">
        <v>1793</v>
      </c>
      <c r="AH281" s="83" t="s">
        <v>1148</v>
      </c>
      <c r="AI281" s="107" t="s">
        <v>1794</v>
      </c>
      <c r="AJ281" s="83">
        <v>2020</v>
      </c>
      <c r="AK281" s="83">
        <v>2020</v>
      </c>
      <c r="AL281" s="107" t="s">
        <v>1592</v>
      </c>
      <c r="AM281" s="83">
        <v>27697.3</v>
      </c>
      <c r="AN281" s="111">
        <v>6642.7</v>
      </c>
      <c r="AO281" s="111">
        <v>34340</v>
      </c>
      <c r="AP281" s="111">
        <v>2302.6999999999998</v>
      </c>
      <c r="AQ281" s="111">
        <v>44.3</v>
      </c>
      <c r="AR281" s="111">
        <v>2347</v>
      </c>
      <c r="AS281" s="111">
        <v>0</v>
      </c>
      <c r="AT281" s="111">
        <v>0</v>
      </c>
      <c r="AU281" s="111">
        <v>0</v>
      </c>
      <c r="AV281" s="83">
        <v>17</v>
      </c>
      <c r="AW281" s="83">
        <v>0</v>
      </c>
      <c r="AX281" s="83" t="s">
        <v>1270</v>
      </c>
      <c r="AY281" s="107"/>
      <c r="AZ281" s="83"/>
      <c r="BA281" s="83"/>
      <c r="BB281" s="83" t="s">
        <v>1923</v>
      </c>
      <c r="BC281" s="83"/>
      <c r="BD281" s="107"/>
      <c r="BE281" s="83">
        <v>0</v>
      </c>
      <c r="BF281" s="38" t="s">
        <v>996</v>
      </c>
      <c r="BG281" s="83" t="s">
        <v>2189</v>
      </c>
      <c r="BH281" s="113" t="s">
        <v>2254</v>
      </c>
      <c r="BI281" s="38" t="s">
        <v>112</v>
      </c>
      <c r="BJ281" s="84">
        <v>45919</v>
      </c>
      <c r="BK281" s="83" t="s">
        <v>125</v>
      </c>
      <c r="BL281" s="38"/>
      <c r="BM281" s="114"/>
      <c r="BN281" s="115" t="s">
        <v>112</v>
      </c>
      <c r="BO281" s="83" t="s">
        <v>243</v>
      </c>
      <c r="BP281" s="83"/>
      <c r="BQ281" s="116" t="s">
        <v>112</v>
      </c>
      <c r="BR281" s="117"/>
    </row>
    <row r="282" spans="1:70" s="112" customFormat="1" ht="15" customHeight="1" x14ac:dyDescent="0.3">
      <c r="A282" s="83">
        <v>278</v>
      </c>
      <c r="B282" s="38" t="s">
        <v>261</v>
      </c>
      <c r="C282" s="38" t="s">
        <v>262</v>
      </c>
      <c r="D282" s="38" t="s">
        <v>247</v>
      </c>
      <c r="E282" s="38" t="s">
        <v>246</v>
      </c>
      <c r="F282" s="38" t="s">
        <v>246</v>
      </c>
      <c r="G282" s="83" t="s">
        <v>244</v>
      </c>
      <c r="H282" s="38" t="s">
        <v>245</v>
      </c>
      <c r="I282" s="83">
        <v>1118</v>
      </c>
      <c r="J282" s="38" t="s">
        <v>656</v>
      </c>
      <c r="K282" s="83">
        <v>1118</v>
      </c>
      <c r="L282" s="83" t="s">
        <v>264</v>
      </c>
      <c r="M282" s="38" t="s">
        <v>265</v>
      </c>
      <c r="N282" s="83">
        <v>2237</v>
      </c>
      <c r="O282" s="83" t="s">
        <v>657</v>
      </c>
      <c r="P282" s="83">
        <v>2606</v>
      </c>
      <c r="Q282" s="38" t="s">
        <v>658</v>
      </c>
      <c r="R282" s="38" t="s">
        <v>714</v>
      </c>
      <c r="S282" s="83" t="s">
        <v>659</v>
      </c>
      <c r="T282" s="83" t="s">
        <v>659</v>
      </c>
      <c r="U282" s="83" t="s">
        <v>279</v>
      </c>
      <c r="V282" s="83" t="s">
        <v>271</v>
      </c>
      <c r="W282" s="83">
        <v>0</v>
      </c>
      <c r="X282" s="38" t="s">
        <v>870</v>
      </c>
      <c r="Y282" s="83">
        <v>355986612</v>
      </c>
      <c r="Z282" s="38" t="s">
        <v>357</v>
      </c>
      <c r="AA282" s="107" t="s">
        <v>1795</v>
      </c>
      <c r="AB282" s="83">
        <v>30000</v>
      </c>
      <c r="AC282" s="107" t="s">
        <v>1168</v>
      </c>
      <c r="AD282" s="83">
        <v>18</v>
      </c>
      <c r="AE282" s="83" t="s">
        <v>1407</v>
      </c>
      <c r="AF282" s="83" t="s">
        <v>1476</v>
      </c>
      <c r="AG282" s="107" t="s">
        <v>1477</v>
      </c>
      <c r="AH282" s="83" t="s">
        <v>1236</v>
      </c>
      <c r="AI282" s="107" t="s">
        <v>1794</v>
      </c>
      <c r="AJ282" s="83">
        <v>2020</v>
      </c>
      <c r="AK282" s="83">
        <v>2020</v>
      </c>
      <c r="AL282" s="107" t="s">
        <v>1796</v>
      </c>
      <c r="AM282" s="83">
        <v>11654.36</v>
      </c>
      <c r="AN282" s="111">
        <v>4485.6400000000003</v>
      </c>
      <c r="AO282" s="111">
        <v>16140</v>
      </c>
      <c r="AP282" s="111">
        <v>18345.64</v>
      </c>
      <c r="AQ282" s="111">
        <v>2172.36</v>
      </c>
      <c r="AR282" s="111">
        <v>20518</v>
      </c>
      <c r="AS282" s="111">
        <v>16071.59</v>
      </c>
      <c r="AT282" s="111">
        <v>2128.41</v>
      </c>
      <c r="AU282" s="111">
        <v>18200</v>
      </c>
      <c r="AV282" s="83">
        <v>17</v>
      </c>
      <c r="AW282" s="83">
        <v>305</v>
      </c>
      <c r="AX282" s="83" t="s">
        <v>1137</v>
      </c>
      <c r="AY282" s="107"/>
      <c r="AZ282" s="83"/>
      <c r="BA282" s="83"/>
      <c r="BB282" s="83" t="s">
        <v>1923</v>
      </c>
      <c r="BC282" s="83"/>
      <c r="BD282" s="107" t="s">
        <v>1932</v>
      </c>
      <c r="BE282" s="83">
        <v>30000</v>
      </c>
      <c r="BF282" s="38" t="s">
        <v>659</v>
      </c>
      <c r="BG282" s="83" t="s">
        <v>2048</v>
      </c>
      <c r="BH282" s="113" t="s">
        <v>2254</v>
      </c>
      <c r="BI282" s="38" t="s">
        <v>112</v>
      </c>
      <c r="BJ282" s="84">
        <v>45919</v>
      </c>
      <c r="BK282" s="83" t="s">
        <v>128</v>
      </c>
      <c r="BL282" s="38"/>
      <c r="BM282" s="114"/>
      <c r="BN282" s="115" t="s">
        <v>112</v>
      </c>
      <c r="BO282" s="83" t="s">
        <v>243</v>
      </c>
      <c r="BP282" s="83"/>
      <c r="BQ282" s="116" t="s">
        <v>112</v>
      </c>
      <c r="BR282" s="117"/>
    </row>
    <row r="283" spans="1:70" s="112" customFormat="1" ht="15" customHeight="1" x14ac:dyDescent="0.3">
      <c r="A283" s="83">
        <v>279</v>
      </c>
      <c r="B283" s="38" t="s">
        <v>261</v>
      </c>
      <c r="C283" s="38" t="s">
        <v>262</v>
      </c>
      <c r="D283" s="38" t="s">
        <v>247</v>
      </c>
      <c r="E283" s="38" t="s">
        <v>246</v>
      </c>
      <c r="F283" s="38" t="s">
        <v>246</v>
      </c>
      <c r="G283" s="83" t="s">
        <v>244</v>
      </c>
      <c r="H283" s="38" t="s">
        <v>245</v>
      </c>
      <c r="I283" s="83">
        <v>798</v>
      </c>
      <c r="J283" s="38" t="s">
        <v>352</v>
      </c>
      <c r="K283" s="83">
        <v>798</v>
      </c>
      <c r="L283" s="83" t="s">
        <v>264</v>
      </c>
      <c r="M283" s="38" t="s">
        <v>265</v>
      </c>
      <c r="N283" s="83">
        <v>356325</v>
      </c>
      <c r="O283" s="83" t="s">
        <v>695</v>
      </c>
      <c r="P283" s="83">
        <v>508416</v>
      </c>
      <c r="Q283" s="38" t="s">
        <v>998</v>
      </c>
      <c r="R283" s="38" t="s">
        <v>596</v>
      </c>
      <c r="S283" s="83" t="s">
        <v>999</v>
      </c>
      <c r="T283" s="83" t="s">
        <v>999</v>
      </c>
      <c r="U283" s="83" t="s">
        <v>279</v>
      </c>
      <c r="V283" s="83" t="s">
        <v>271</v>
      </c>
      <c r="W283" s="83">
        <v>0</v>
      </c>
      <c r="X283" s="38" t="s">
        <v>1000</v>
      </c>
      <c r="Y283" s="83">
        <v>355991163</v>
      </c>
      <c r="Z283" s="38" t="s">
        <v>1001</v>
      </c>
      <c r="AA283" s="107" t="s">
        <v>1795</v>
      </c>
      <c r="AB283" s="83">
        <v>21000</v>
      </c>
      <c r="AC283" s="107" t="s">
        <v>1145</v>
      </c>
      <c r="AD283" s="83">
        <v>18</v>
      </c>
      <c r="AE283" s="83" t="s">
        <v>546</v>
      </c>
      <c r="AF283" s="83" t="s">
        <v>1623</v>
      </c>
      <c r="AG283" s="107" t="s">
        <v>1797</v>
      </c>
      <c r="AH283" s="83" t="s">
        <v>1372</v>
      </c>
      <c r="AI283" s="107" t="s">
        <v>1728</v>
      </c>
      <c r="AJ283" s="83">
        <v>1410</v>
      </c>
      <c r="AK283" s="83">
        <v>1410</v>
      </c>
      <c r="AL283" s="107" t="s">
        <v>1483</v>
      </c>
      <c r="AM283" s="83">
        <v>748.36</v>
      </c>
      <c r="AN283" s="111">
        <v>661.64</v>
      </c>
      <c r="AO283" s="111">
        <v>1410</v>
      </c>
      <c r="AP283" s="111">
        <v>20251.64</v>
      </c>
      <c r="AQ283" s="111">
        <v>4013.36</v>
      </c>
      <c r="AR283" s="111">
        <v>24265</v>
      </c>
      <c r="AS283" s="111">
        <v>18587.45</v>
      </c>
      <c r="AT283" s="111">
        <v>3972.55</v>
      </c>
      <c r="AU283" s="111">
        <v>22560</v>
      </c>
      <c r="AV283" s="83">
        <v>17</v>
      </c>
      <c r="AW283" s="83">
        <v>461</v>
      </c>
      <c r="AX283" s="83" t="s">
        <v>1137</v>
      </c>
      <c r="AY283" s="107"/>
      <c r="AZ283" s="83"/>
      <c r="BA283" s="83"/>
      <c r="BB283" s="83" t="s">
        <v>1923</v>
      </c>
      <c r="BC283" s="83"/>
      <c r="BD283" s="107" t="s">
        <v>1931</v>
      </c>
      <c r="BE283" s="83">
        <v>21000</v>
      </c>
      <c r="BF283" s="38" t="s">
        <v>999</v>
      </c>
      <c r="BG283" s="83" t="s">
        <v>2190</v>
      </c>
      <c r="BH283" s="113" t="s">
        <v>2254</v>
      </c>
      <c r="BI283" s="38" t="s">
        <v>112</v>
      </c>
      <c r="BJ283" s="84">
        <v>45919</v>
      </c>
      <c r="BK283" s="83" t="s">
        <v>128</v>
      </c>
      <c r="BL283" s="38"/>
      <c r="BM283" s="114"/>
      <c r="BN283" s="115" t="s">
        <v>112</v>
      </c>
      <c r="BO283" s="83" t="s">
        <v>243</v>
      </c>
      <c r="BP283" s="83"/>
      <c r="BQ283" s="116" t="s">
        <v>112</v>
      </c>
      <c r="BR283" s="117"/>
    </row>
    <row r="284" spans="1:70" s="112" customFormat="1" ht="15" customHeight="1" x14ac:dyDescent="0.3">
      <c r="A284" s="83">
        <v>280</v>
      </c>
      <c r="B284" s="38" t="s">
        <v>261</v>
      </c>
      <c r="C284" s="38" t="s">
        <v>262</v>
      </c>
      <c r="D284" s="38" t="s">
        <v>247</v>
      </c>
      <c r="E284" s="38" t="s">
        <v>246</v>
      </c>
      <c r="F284" s="38" t="s">
        <v>246</v>
      </c>
      <c r="G284" s="83" t="s">
        <v>244</v>
      </c>
      <c r="H284" s="38" t="s">
        <v>245</v>
      </c>
      <c r="I284" s="83">
        <v>1020</v>
      </c>
      <c r="J284" s="38" t="s">
        <v>317</v>
      </c>
      <c r="K284" s="83">
        <v>1020</v>
      </c>
      <c r="L284" s="83" t="s">
        <v>264</v>
      </c>
      <c r="M284" s="38" t="s">
        <v>265</v>
      </c>
      <c r="N284" s="83">
        <v>8756</v>
      </c>
      <c r="O284" s="83" t="s">
        <v>546</v>
      </c>
      <c r="P284" s="83">
        <v>10806</v>
      </c>
      <c r="Q284" s="38" t="s">
        <v>547</v>
      </c>
      <c r="R284" s="38" t="s">
        <v>596</v>
      </c>
      <c r="S284" s="83" t="s">
        <v>1002</v>
      </c>
      <c r="T284" s="83" t="s">
        <v>1002</v>
      </c>
      <c r="U284" s="83" t="s">
        <v>286</v>
      </c>
      <c r="V284" s="83" t="s">
        <v>271</v>
      </c>
      <c r="W284" s="83">
        <v>0</v>
      </c>
      <c r="X284" s="38" t="s">
        <v>829</v>
      </c>
      <c r="Y284" s="83">
        <v>356153251</v>
      </c>
      <c r="Z284" s="38" t="s">
        <v>1003</v>
      </c>
      <c r="AA284" s="107" t="s">
        <v>1798</v>
      </c>
      <c r="AB284" s="83">
        <v>72000</v>
      </c>
      <c r="AC284" s="107" t="s">
        <v>1139</v>
      </c>
      <c r="AD284" s="83">
        <v>24</v>
      </c>
      <c r="AE284" s="83" t="s">
        <v>1160</v>
      </c>
      <c r="AF284" s="83" t="s">
        <v>1799</v>
      </c>
      <c r="AG284" s="107" t="s">
        <v>1335</v>
      </c>
      <c r="AH284" s="83" t="s">
        <v>1565</v>
      </c>
      <c r="AI284" s="107" t="s">
        <v>1800</v>
      </c>
      <c r="AJ284" s="83">
        <v>3840</v>
      </c>
      <c r="AK284" s="83">
        <v>3840</v>
      </c>
      <c r="AL284" s="107" t="s">
        <v>1550</v>
      </c>
      <c r="AM284" s="83">
        <v>42982.68</v>
      </c>
      <c r="AN284" s="111">
        <v>18457.32</v>
      </c>
      <c r="AO284" s="111">
        <v>61440</v>
      </c>
      <c r="AP284" s="111">
        <v>29017.32</v>
      </c>
      <c r="AQ284" s="111">
        <v>2958.68</v>
      </c>
      <c r="AR284" s="111">
        <v>31976</v>
      </c>
      <c r="AS284" s="111">
        <v>0</v>
      </c>
      <c r="AT284" s="111">
        <v>0</v>
      </c>
      <c r="AU284" s="111">
        <v>0</v>
      </c>
      <c r="AV284" s="83">
        <v>16</v>
      </c>
      <c r="AW284" s="83">
        <v>0</v>
      </c>
      <c r="AX284" s="83" t="s">
        <v>1270</v>
      </c>
      <c r="AY284" s="107"/>
      <c r="AZ284" s="83"/>
      <c r="BA284" s="83"/>
      <c r="BB284" s="83" t="s">
        <v>1923</v>
      </c>
      <c r="BC284" s="83"/>
      <c r="BD284" s="107"/>
      <c r="BE284" s="83">
        <v>0</v>
      </c>
      <c r="BF284" s="38" t="s">
        <v>1002</v>
      </c>
      <c r="BG284" s="83" t="s">
        <v>2191</v>
      </c>
      <c r="BH284" s="113" t="s">
        <v>2254</v>
      </c>
      <c r="BI284" s="38" t="s">
        <v>112</v>
      </c>
      <c r="BJ284" s="84">
        <v>45919</v>
      </c>
      <c r="BK284" s="83" t="s">
        <v>125</v>
      </c>
      <c r="BL284" s="38"/>
      <c r="BM284" s="114"/>
      <c r="BN284" s="115" t="s">
        <v>112</v>
      </c>
      <c r="BO284" s="83" t="s">
        <v>243</v>
      </c>
      <c r="BP284" s="83"/>
      <c r="BQ284" s="116" t="s">
        <v>112</v>
      </c>
      <c r="BR284" s="117"/>
    </row>
    <row r="285" spans="1:70" s="112" customFormat="1" ht="15" customHeight="1" x14ac:dyDescent="0.3">
      <c r="A285" s="83">
        <v>281</v>
      </c>
      <c r="B285" s="38" t="s">
        <v>261</v>
      </c>
      <c r="C285" s="38" t="s">
        <v>262</v>
      </c>
      <c r="D285" s="38" t="s">
        <v>247</v>
      </c>
      <c r="E285" s="38" t="s">
        <v>246</v>
      </c>
      <c r="F285" s="38" t="s">
        <v>246</v>
      </c>
      <c r="G285" s="83" t="s">
        <v>244</v>
      </c>
      <c r="H285" s="38" t="s">
        <v>245</v>
      </c>
      <c r="I285" s="83">
        <v>1157</v>
      </c>
      <c r="J285" s="38" t="s">
        <v>396</v>
      </c>
      <c r="K285" s="83">
        <v>1157</v>
      </c>
      <c r="L285" s="83" t="s">
        <v>264</v>
      </c>
      <c r="M285" s="38" t="s">
        <v>265</v>
      </c>
      <c r="N285" s="83">
        <v>8470</v>
      </c>
      <c r="O285" s="83" t="s">
        <v>838</v>
      </c>
      <c r="P285" s="83">
        <v>10398</v>
      </c>
      <c r="Q285" s="38" t="s">
        <v>420</v>
      </c>
      <c r="R285" s="38" t="s">
        <v>596</v>
      </c>
      <c r="S285" s="83" t="s">
        <v>1004</v>
      </c>
      <c r="T285" s="83" t="s">
        <v>1004</v>
      </c>
      <c r="U285" s="83" t="s">
        <v>279</v>
      </c>
      <c r="V285" s="83" t="s">
        <v>314</v>
      </c>
      <c r="W285" s="83">
        <v>0</v>
      </c>
      <c r="X285" s="38" t="s">
        <v>1005</v>
      </c>
      <c r="Y285" s="83">
        <v>356178354</v>
      </c>
      <c r="Z285" s="38" t="s">
        <v>1006</v>
      </c>
      <c r="AA285" s="107" t="s">
        <v>1801</v>
      </c>
      <c r="AB285" s="83">
        <v>80000</v>
      </c>
      <c r="AC285" s="107" t="s">
        <v>1132</v>
      </c>
      <c r="AD285" s="83">
        <v>24</v>
      </c>
      <c r="AE285" s="83" t="s">
        <v>383</v>
      </c>
      <c r="AF285" s="83" t="s">
        <v>1802</v>
      </c>
      <c r="AG285" s="107" t="s">
        <v>1803</v>
      </c>
      <c r="AH285" s="83" t="s">
        <v>1565</v>
      </c>
      <c r="AI285" s="107" t="s">
        <v>1790</v>
      </c>
      <c r="AJ285" s="83">
        <v>4270</v>
      </c>
      <c r="AK285" s="83">
        <v>4270</v>
      </c>
      <c r="AL285" s="107" t="s">
        <v>1540</v>
      </c>
      <c r="AM285" s="83">
        <v>52066.6</v>
      </c>
      <c r="AN285" s="111">
        <v>20523.400000000001</v>
      </c>
      <c r="AO285" s="111">
        <v>72590</v>
      </c>
      <c r="AP285" s="111">
        <v>27933.4</v>
      </c>
      <c r="AQ285" s="111">
        <v>2409.6</v>
      </c>
      <c r="AR285" s="111">
        <v>30343</v>
      </c>
      <c r="AS285" s="111">
        <v>0</v>
      </c>
      <c r="AT285" s="111">
        <v>0</v>
      </c>
      <c r="AU285" s="111">
        <v>0</v>
      </c>
      <c r="AV285" s="83">
        <v>17</v>
      </c>
      <c r="AW285" s="83">
        <v>0</v>
      </c>
      <c r="AX285" s="83" t="s">
        <v>1270</v>
      </c>
      <c r="AY285" s="107"/>
      <c r="AZ285" s="83"/>
      <c r="BA285" s="83"/>
      <c r="BB285" s="83" t="s">
        <v>1923</v>
      </c>
      <c r="BC285" s="83"/>
      <c r="BD285" s="107"/>
      <c r="BE285" s="83">
        <v>0</v>
      </c>
      <c r="BF285" s="38" t="s">
        <v>1004</v>
      </c>
      <c r="BG285" s="83" t="s">
        <v>2192</v>
      </c>
      <c r="BH285" s="113" t="s">
        <v>2254</v>
      </c>
      <c r="BI285" s="38" t="s">
        <v>112</v>
      </c>
      <c r="BJ285" s="84">
        <v>45919</v>
      </c>
      <c r="BK285" s="83" t="s">
        <v>125</v>
      </c>
      <c r="BL285" s="38"/>
      <c r="BM285" s="114"/>
      <c r="BN285" s="115" t="s">
        <v>112</v>
      </c>
      <c r="BO285" s="83" t="s">
        <v>243</v>
      </c>
      <c r="BP285" s="83"/>
      <c r="BQ285" s="116" t="s">
        <v>112</v>
      </c>
      <c r="BR285" s="117"/>
    </row>
    <row r="286" spans="1:70" s="112" customFormat="1" ht="15" customHeight="1" x14ac:dyDescent="0.3">
      <c r="A286" s="83">
        <v>282</v>
      </c>
      <c r="B286" s="38" t="s">
        <v>261</v>
      </c>
      <c r="C286" s="38" t="s">
        <v>262</v>
      </c>
      <c r="D286" s="38" t="s">
        <v>247</v>
      </c>
      <c r="E286" s="38" t="s">
        <v>246</v>
      </c>
      <c r="F286" s="38" t="s">
        <v>246</v>
      </c>
      <c r="G286" s="83" t="s">
        <v>244</v>
      </c>
      <c r="H286" s="38" t="s">
        <v>245</v>
      </c>
      <c r="I286" s="83">
        <v>886</v>
      </c>
      <c r="J286" s="38" t="s">
        <v>282</v>
      </c>
      <c r="K286" s="83">
        <v>886</v>
      </c>
      <c r="L286" s="83" t="s">
        <v>264</v>
      </c>
      <c r="M286" s="38" t="s">
        <v>265</v>
      </c>
      <c r="N286" s="83">
        <v>7002</v>
      </c>
      <c r="O286" s="83" t="s">
        <v>722</v>
      </c>
      <c r="P286" s="83">
        <v>8396</v>
      </c>
      <c r="Q286" s="38" t="s">
        <v>723</v>
      </c>
      <c r="R286" s="38" t="s">
        <v>596</v>
      </c>
      <c r="S286" s="83" t="s">
        <v>1007</v>
      </c>
      <c r="T286" s="83" t="s">
        <v>1007</v>
      </c>
      <c r="U286" s="83" t="s">
        <v>279</v>
      </c>
      <c r="V286" s="83" t="s">
        <v>271</v>
      </c>
      <c r="W286" s="83">
        <v>0</v>
      </c>
      <c r="X286" s="38" t="s">
        <v>294</v>
      </c>
      <c r="Y286" s="83">
        <v>356283140</v>
      </c>
      <c r="Z286" s="38" t="s">
        <v>530</v>
      </c>
      <c r="AA286" s="107" t="s">
        <v>1804</v>
      </c>
      <c r="AB286" s="83">
        <v>75000</v>
      </c>
      <c r="AC286" s="107" t="s">
        <v>1145</v>
      </c>
      <c r="AD286" s="83">
        <v>24</v>
      </c>
      <c r="AE286" s="83" t="s">
        <v>1206</v>
      </c>
      <c r="AF286" s="83" t="s">
        <v>1805</v>
      </c>
      <c r="AG286" s="107" t="s">
        <v>1806</v>
      </c>
      <c r="AH286" s="83" t="s">
        <v>1148</v>
      </c>
      <c r="AI286" s="107" t="s">
        <v>1807</v>
      </c>
      <c r="AJ286" s="83">
        <v>3970</v>
      </c>
      <c r="AK286" s="83">
        <v>3970</v>
      </c>
      <c r="AL286" s="107" t="s">
        <v>1722</v>
      </c>
      <c r="AM286" s="83">
        <v>48765.54</v>
      </c>
      <c r="AN286" s="111">
        <v>18724.46</v>
      </c>
      <c r="AO286" s="111">
        <v>67490</v>
      </c>
      <c r="AP286" s="111">
        <v>26234.46</v>
      </c>
      <c r="AQ286" s="111">
        <v>2223.54</v>
      </c>
      <c r="AR286" s="111">
        <v>28458</v>
      </c>
      <c r="AS286" s="111">
        <v>0</v>
      </c>
      <c r="AT286" s="111">
        <v>0</v>
      </c>
      <c r="AU286" s="111">
        <v>0</v>
      </c>
      <c r="AV286" s="83">
        <v>17</v>
      </c>
      <c r="AW286" s="83">
        <v>0</v>
      </c>
      <c r="AX286" s="83" t="s">
        <v>1270</v>
      </c>
      <c r="AY286" s="107"/>
      <c r="AZ286" s="83"/>
      <c r="BA286" s="83"/>
      <c r="BB286" s="83" t="s">
        <v>1923</v>
      </c>
      <c r="BC286" s="83"/>
      <c r="BD286" s="107"/>
      <c r="BE286" s="83">
        <v>0</v>
      </c>
      <c r="BF286" s="38" t="s">
        <v>1007</v>
      </c>
      <c r="BG286" s="83" t="s">
        <v>2193</v>
      </c>
      <c r="BH286" s="113" t="s">
        <v>2254</v>
      </c>
      <c r="BI286" s="38" t="s">
        <v>112</v>
      </c>
      <c r="BJ286" s="84">
        <v>45919</v>
      </c>
      <c r="BK286" s="83" t="s">
        <v>125</v>
      </c>
      <c r="BL286" s="38"/>
      <c r="BM286" s="114"/>
      <c r="BN286" s="115" t="s">
        <v>112</v>
      </c>
      <c r="BO286" s="83" t="s">
        <v>243</v>
      </c>
      <c r="BP286" s="83"/>
      <c r="BQ286" s="116" t="s">
        <v>112</v>
      </c>
      <c r="BR286" s="117"/>
    </row>
    <row r="287" spans="1:70" s="112" customFormat="1" ht="15" customHeight="1" x14ac:dyDescent="0.3">
      <c r="A287" s="83">
        <v>283</v>
      </c>
      <c r="B287" s="38" t="s">
        <v>261</v>
      </c>
      <c r="C287" s="38" t="s">
        <v>262</v>
      </c>
      <c r="D287" s="38" t="s">
        <v>247</v>
      </c>
      <c r="E287" s="38" t="s">
        <v>246</v>
      </c>
      <c r="F287" s="38" t="s">
        <v>246</v>
      </c>
      <c r="G287" s="83" t="s">
        <v>244</v>
      </c>
      <c r="H287" s="38" t="s">
        <v>245</v>
      </c>
      <c r="I287" s="83">
        <v>4166</v>
      </c>
      <c r="J287" s="38" t="s">
        <v>607</v>
      </c>
      <c r="K287" s="83">
        <v>4166</v>
      </c>
      <c r="L287" s="83" t="s">
        <v>264</v>
      </c>
      <c r="M287" s="38" t="s">
        <v>265</v>
      </c>
      <c r="N287" s="83">
        <v>6405</v>
      </c>
      <c r="O287" s="83" t="s">
        <v>971</v>
      </c>
      <c r="P287" s="83">
        <v>7637</v>
      </c>
      <c r="Q287" s="38" t="s">
        <v>972</v>
      </c>
      <c r="R287" s="38" t="s">
        <v>596</v>
      </c>
      <c r="S287" s="83" t="s">
        <v>1008</v>
      </c>
      <c r="T287" s="83" t="s">
        <v>1008</v>
      </c>
      <c r="U287" s="83" t="s">
        <v>626</v>
      </c>
      <c r="V287" s="83" t="s">
        <v>271</v>
      </c>
      <c r="W287" s="83">
        <v>0</v>
      </c>
      <c r="X287" s="38" t="s">
        <v>294</v>
      </c>
      <c r="Y287" s="83">
        <v>356285205</v>
      </c>
      <c r="Z287" s="38" t="s">
        <v>1009</v>
      </c>
      <c r="AA287" s="107" t="s">
        <v>1358</v>
      </c>
      <c r="AB287" s="83">
        <v>80000</v>
      </c>
      <c r="AC287" s="107" t="s">
        <v>1168</v>
      </c>
      <c r="AD287" s="83">
        <v>24</v>
      </c>
      <c r="AE287" s="83" t="s">
        <v>383</v>
      </c>
      <c r="AF287" s="83" t="s">
        <v>1281</v>
      </c>
      <c r="AG287" s="107" t="s">
        <v>1768</v>
      </c>
      <c r="AH287" s="83" t="s">
        <v>1148</v>
      </c>
      <c r="AI287" s="107" t="s">
        <v>1794</v>
      </c>
      <c r="AJ287" s="83">
        <v>4270</v>
      </c>
      <c r="AK287" s="83">
        <v>4270</v>
      </c>
      <c r="AL287" s="107" t="s">
        <v>1578</v>
      </c>
      <c r="AM287" s="83">
        <v>52343.72</v>
      </c>
      <c r="AN287" s="111">
        <v>20246.28</v>
      </c>
      <c r="AO287" s="111">
        <v>72590</v>
      </c>
      <c r="AP287" s="111">
        <v>27656.28</v>
      </c>
      <c r="AQ287" s="111">
        <v>2345.7199999999998</v>
      </c>
      <c r="AR287" s="111">
        <v>30002</v>
      </c>
      <c r="AS287" s="111">
        <v>0</v>
      </c>
      <c r="AT287" s="111">
        <v>0</v>
      </c>
      <c r="AU287" s="111">
        <v>0</v>
      </c>
      <c r="AV287" s="83">
        <v>17</v>
      </c>
      <c r="AW287" s="83">
        <v>0</v>
      </c>
      <c r="AX287" s="83" t="s">
        <v>1270</v>
      </c>
      <c r="AY287" s="107"/>
      <c r="AZ287" s="83"/>
      <c r="BA287" s="83"/>
      <c r="BB287" s="83" t="s">
        <v>1923</v>
      </c>
      <c r="BC287" s="83"/>
      <c r="BD287" s="107"/>
      <c r="BE287" s="83">
        <v>0</v>
      </c>
      <c r="BF287" s="38" t="s">
        <v>1008</v>
      </c>
      <c r="BG287" s="83" t="s">
        <v>2194</v>
      </c>
      <c r="BH287" s="113" t="s">
        <v>2254</v>
      </c>
      <c r="BI287" s="38" t="s">
        <v>112</v>
      </c>
      <c r="BJ287" s="84">
        <v>45919</v>
      </c>
      <c r="BK287" s="83" t="s">
        <v>125</v>
      </c>
      <c r="BL287" s="38"/>
      <c r="BM287" s="114"/>
      <c r="BN287" s="115" t="s">
        <v>112</v>
      </c>
      <c r="BO287" s="83" t="s">
        <v>243</v>
      </c>
      <c r="BP287" s="83"/>
      <c r="BQ287" s="116" t="s">
        <v>112</v>
      </c>
      <c r="BR287" s="117"/>
    </row>
    <row r="288" spans="1:70" s="112" customFormat="1" ht="15" customHeight="1" x14ac:dyDescent="0.3">
      <c r="A288" s="83">
        <v>284</v>
      </c>
      <c r="B288" s="38" t="s">
        <v>261</v>
      </c>
      <c r="C288" s="38" t="s">
        <v>262</v>
      </c>
      <c r="D288" s="38" t="s">
        <v>247</v>
      </c>
      <c r="E288" s="38" t="s">
        <v>246</v>
      </c>
      <c r="F288" s="38" t="s">
        <v>246</v>
      </c>
      <c r="G288" s="83" t="s">
        <v>244</v>
      </c>
      <c r="H288" s="38" t="s">
        <v>245</v>
      </c>
      <c r="I288" s="83">
        <v>886</v>
      </c>
      <c r="J288" s="38" t="s">
        <v>282</v>
      </c>
      <c r="K288" s="83">
        <v>886</v>
      </c>
      <c r="L288" s="83" t="s">
        <v>264</v>
      </c>
      <c r="M288" s="38" t="s">
        <v>265</v>
      </c>
      <c r="N288" s="83">
        <v>7002</v>
      </c>
      <c r="O288" s="83" t="s">
        <v>722</v>
      </c>
      <c r="P288" s="83">
        <v>8396</v>
      </c>
      <c r="Q288" s="38" t="s">
        <v>723</v>
      </c>
      <c r="R288" s="38" t="s">
        <v>596</v>
      </c>
      <c r="S288" s="83" t="s">
        <v>1010</v>
      </c>
      <c r="T288" s="83" t="s">
        <v>1010</v>
      </c>
      <c r="U288" s="83" t="s">
        <v>326</v>
      </c>
      <c r="V288" s="83" t="s">
        <v>271</v>
      </c>
      <c r="W288" s="83">
        <v>0</v>
      </c>
      <c r="X288" s="38" t="s">
        <v>294</v>
      </c>
      <c r="Y288" s="83">
        <v>356292856</v>
      </c>
      <c r="Z288" s="38" t="s">
        <v>1011</v>
      </c>
      <c r="AA288" s="107" t="s">
        <v>1804</v>
      </c>
      <c r="AB288" s="83">
        <v>75000</v>
      </c>
      <c r="AC288" s="107" t="s">
        <v>1145</v>
      </c>
      <c r="AD288" s="83">
        <v>24</v>
      </c>
      <c r="AE288" s="83" t="s">
        <v>1206</v>
      </c>
      <c r="AF288" s="83" t="s">
        <v>1805</v>
      </c>
      <c r="AG288" s="107" t="s">
        <v>1806</v>
      </c>
      <c r="AH288" s="83" t="s">
        <v>1148</v>
      </c>
      <c r="AI288" s="107" t="s">
        <v>1807</v>
      </c>
      <c r="AJ288" s="83">
        <v>3970</v>
      </c>
      <c r="AK288" s="83">
        <v>3970</v>
      </c>
      <c r="AL288" s="107" t="s">
        <v>1633</v>
      </c>
      <c r="AM288" s="83">
        <v>32577.97</v>
      </c>
      <c r="AN288" s="111">
        <v>15054.03</v>
      </c>
      <c r="AO288" s="111">
        <v>47632</v>
      </c>
      <c r="AP288" s="111">
        <v>42422.03</v>
      </c>
      <c r="AQ288" s="111">
        <v>5893.97</v>
      </c>
      <c r="AR288" s="111">
        <v>48316</v>
      </c>
      <c r="AS288" s="111">
        <v>16187.57</v>
      </c>
      <c r="AT288" s="111">
        <v>3670.43</v>
      </c>
      <c r="AU288" s="111">
        <v>19858</v>
      </c>
      <c r="AV288" s="83">
        <v>17</v>
      </c>
      <c r="AW288" s="83">
        <v>160</v>
      </c>
      <c r="AX288" s="83" t="s">
        <v>1493</v>
      </c>
      <c r="AY288" s="107"/>
      <c r="AZ288" s="83"/>
      <c r="BA288" s="83"/>
      <c r="BB288" s="83" t="s">
        <v>1923</v>
      </c>
      <c r="BC288" s="83"/>
      <c r="BD288" s="107"/>
      <c r="BE288" s="83">
        <v>0</v>
      </c>
      <c r="BF288" s="38" t="s">
        <v>1010</v>
      </c>
      <c r="BG288" s="83" t="s">
        <v>2195</v>
      </c>
      <c r="BH288" s="113" t="s">
        <v>2254</v>
      </c>
      <c r="BI288" s="38" t="s">
        <v>112</v>
      </c>
      <c r="BJ288" s="84">
        <v>45919</v>
      </c>
      <c r="BK288" s="83" t="s">
        <v>128</v>
      </c>
      <c r="BL288" s="38"/>
      <c r="BM288" s="114"/>
      <c r="BN288" s="115" t="s">
        <v>112</v>
      </c>
      <c r="BO288" s="83" t="s">
        <v>243</v>
      </c>
      <c r="BP288" s="83"/>
      <c r="BQ288" s="116" t="s">
        <v>112</v>
      </c>
      <c r="BR288" s="117"/>
    </row>
    <row r="289" spans="1:70" s="112" customFormat="1" ht="15" customHeight="1" x14ac:dyDescent="0.3">
      <c r="A289" s="83">
        <v>285</v>
      </c>
      <c r="B289" s="38" t="s">
        <v>261</v>
      </c>
      <c r="C289" s="38" t="s">
        <v>262</v>
      </c>
      <c r="D289" s="38" t="s">
        <v>247</v>
      </c>
      <c r="E289" s="38" t="s">
        <v>246</v>
      </c>
      <c r="F289" s="38" t="s">
        <v>246</v>
      </c>
      <c r="G289" s="83" t="s">
        <v>244</v>
      </c>
      <c r="H289" s="38" t="s">
        <v>245</v>
      </c>
      <c r="I289" s="83">
        <v>1343</v>
      </c>
      <c r="J289" s="38" t="s">
        <v>263</v>
      </c>
      <c r="K289" s="83">
        <v>1343</v>
      </c>
      <c r="L289" s="83" t="s">
        <v>264</v>
      </c>
      <c r="M289" s="38" t="s">
        <v>265</v>
      </c>
      <c r="N289" s="83">
        <v>923</v>
      </c>
      <c r="O289" s="83" t="s">
        <v>266</v>
      </c>
      <c r="P289" s="83">
        <v>583009</v>
      </c>
      <c r="Q289" s="38" t="s">
        <v>648</v>
      </c>
      <c r="R289" s="38" t="s">
        <v>714</v>
      </c>
      <c r="S289" s="83" t="s">
        <v>1012</v>
      </c>
      <c r="T289" s="83" t="s">
        <v>1012</v>
      </c>
      <c r="U289" s="83" t="s">
        <v>279</v>
      </c>
      <c r="V289" s="83" t="s">
        <v>271</v>
      </c>
      <c r="W289" s="83">
        <v>0</v>
      </c>
      <c r="X289" s="38" t="s">
        <v>1013</v>
      </c>
      <c r="Y289" s="83">
        <v>356303615</v>
      </c>
      <c r="Z289" s="38" t="s">
        <v>1014</v>
      </c>
      <c r="AA289" s="107" t="s">
        <v>1804</v>
      </c>
      <c r="AB289" s="83">
        <v>30000</v>
      </c>
      <c r="AC289" s="107" t="s">
        <v>1132</v>
      </c>
      <c r="AD289" s="83">
        <v>18</v>
      </c>
      <c r="AE289" s="83" t="s">
        <v>1407</v>
      </c>
      <c r="AF289" s="83" t="s">
        <v>1468</v>
      </c>
      <c r="AG289" s="107" t="s">
        <v>1469</v>
      </c>
      <c r="AH289" s="83" t="s">
        <v>1372</v>
      </c>
      <c r="AI289" s="107" t="s">
        <v>1790</v>
      </c>
      <c r="AJ289" s="83">
        <v>2020</v>
      </c>
      <c r="AK289" s="83">
        <v>2020</v>
      </c>
      <c r="AL289" s="107" t="s">
        <v>1643</v>
      </c>
      <c r="AM289" s="83">
        <v>26073.57</v>
      </c>
      <c r="AN289" s="111">
        <v>6246.43</v>
      </c>
      <c r="AO289" s="111">
        <v>32320</v>
      </c>
      <c r="AP289" s="111">
        <v>3926.43</v>
      </c>
      <c r="AQ289" s="111">
        <v>113.57</v>
      </c>
      <c r="AR289" s="111">
        <v>4040</v>
      </c>
      <c r="AS289" s="111">
        <v>1944.7</v>
      </c>
      <c r="AT289" s="111">
        <v>75.3</v>
      </c>
      <c r="AU289" s="111">
        <v>2020</v>
      </c>
      <c r="AV289" s="83">
        <v>17</v>
      </c>
      <c r="AW289" s="83">
        <v>5</v>
      </c>
      <c r="AX289" s="83" t="s">
        <v>1546</v>
      </c>
      <c r="AY289" s="107"/>
      <c r="AZ289" s="83"/>
      <c r="BA289" s="83"/>
      <c r="BB289" s="83" t="s">
        <v>1923</v>
      </c>
      <c r="BC289" s="83"/>
      <c r="BD289" s="107"/>
      <c r="BE289" s="83">
        <v>0</v>
      </c>
      <c r="BF289" s="38" t="s">
        <v>1012</v>
      </c>
      <c r="BG289" s="83" t="s">
        <v>2196</v>
      </c>
      <c r="BH289" s="113" t="s">
        <v>2254</v>
      </c>
      <c r="BI289" s="38" t="s">
        <v>110</v>
      </c>
      <c r="BJ289" s="84">
        <v>45919</v>
      </c>
      <c r="BK289" s="83"/>
      <c r="BL289" s="38" t="s">
        <v>114</v>
      </c>
      <c r="BM289" s="114" t="s">
        <v>119</v>
      </c>
      <c r="BN289" s="115" t="s">
        <v>199</v>
      </c>
      <c r="BO289" s="83" t="s">
        <v>242</v>
      </c>
      <c r="BP289" s="83"/>
      <c r="BQ289" s="116"/>
      <c r="BR289" s="117"/>
    </row>
    <row r="290" spans="1:70" s="112" customFormat="1" ht="15" customHeight="1" x14ac:dyDescent="0.3">
      <c r="A290" s="83">
        <v>286</v>
      </c>
      <c r="B290" s="38" t="s">
        <v>261</v>
      </c>
      <c r="C290" s="38" t="s">
        <v>262</v>
      </c>
      <c r="D290" s="38" t="s">
        <v>247</v>
      </c>
      <c r="E290" s="38" t="s">
        <v>246</v>
      </c>
      <c r="F290" s="38" t="s">
        <v>246</v>
      </c>
      <c r="G290" s="83" t="s">
        <v>244</v>
      </c>
      <c r="H290" s="38" t="s">
        <v>245</v>
      </c>
      <c r="I290" s="83">
        <v>886</v>
      </c>
      <c r="J290" s="38" t="s">
        <v>282</v>
      </c>
      <c r="K290" s="83">
        <v>886</v>
      </c>
      <c r="L290" s="83" t="s">
        <v>264</v>
      </c>
      <c r="M290" s="38" t="s">
        <v>265</v>
      </c>
      <c r="N290" s="83">
        <v>7002</v>
      </c>
      <c r="O290" s="83" t="s">
        <v>722</v>
      </c>
      <c r="P290" s="83">
        <v>8396</v>
      </c>
      <c r="Q290" s="38" t="s">
        <v>723</v>
      </c>
      <c r="R290" s="38" t="s">
        <v>596</v>
      </c>
      <c r="S290" s="83" t="s">
        <v>1015</v>
      </c>
      <c r="T290" s="83" t="s">
        <v>1015</v>
      </c>
      <c r="U290" s="83" t="s">
        <v>326</v>
      </c>
      <c r="V290" s="83" t="s">
        <v>271</v>
      </c>
      <c r="W290" s="83">
        <v>0</v>
      </c>
      <c r="X290" s="38" t="s">
        <v>826</v>
      </c>
      <c r="Y290" s="83">
        <v>356323445</v>
      </c>
      <c r="Z290" s="38" t="s">
        <v>1016</v>
      </c>
      <c r="AA290" s="107" t="s">
        <v>1804</v>
      </c>
      <c r="AB290" s="83">
        <v>75000</v>
      </c>
      <c r="AC290" s="107" t="s">
        <v>1145</v>
      </c>
      <c r="AD290" s="83">
        <v>24</v>
      </c>
      <c r="AE290" s="83" t="s">
        <v>749</v>
      </c>
      <c r="AF290" s="83" t="s">
        <v>1808</v>
      </c>
      <c r="AG290" s="107" t="s">
        <v>1809</v>
      </c>
      <c r="AH290" s="83" t="s">
        <v>1148</v>
      </c>
      <c r="AI290" s="107" t="s">
        <v>1807</v>
      </c>
      <c r="AJ290" s="83">
        <v>4000</v>
      </c>
      <c r="AK290" s="83">
        <v>4000</v>
      </c>
      <c r="AL290" s="107" t="s">
        <v>1584</v>
      </c>
      <c r="AM290" s="83">
        <v>44993.02</v>
      </c>
      <c r="AN290" s="111">
        <v>19006.98</v>
      </c>
      <c r="AO290" s="111">
        <v>64000</v>
      </c>
      <c r="AP290" s="111">
        <v>30006.98</v>
      </c>
      <c r="AQ290" s="111">
        <v>2941.02</v>
      </c>
      <c r="AR290" s="111">
        <v>32948</v>
      </c>
      <c r="AS290" s="111">
        <v>3424.52</v>
      </c>
      <c r="AT290" s="111">
        <v>575.48</v>
      </c>
      <c r="AU290" s="111">
        <v>4000</v>
      </c>
      <c r="AV290" s="83">
        <v>17</v>
      </c>
      <c r="AW290" s="83">
        <v>6</v>
      </c>
      <c r="AX290" s="83" t="s">
        <v>1546</v>
      </c>
      <c r="AY290" s="107"/>
      <c r="AZ290" s="83"/>
      <c r="BA290" s="83"/>
      <c r="BB290" s="83" t="s">
        <v>1923</v>
      </c>
      <c r="BC290" s="83"/>
      <c r="BD290" s="107"/>
      <c r="BE290" s="83">
        <v>0</v>
      </c>
      <c r="BF290" s="38" t="s">
        <v>1015</v>
      </c>
      <c r="BG290" s="83" t="s">
        <v>2197</v>
      </c>
      <c r="BH290" s="113" t="s">
        <v>2254</v>
      </c>
      <c r="BI290" s="38" t="s">
        <v>110</v>
      </c>
      <c r="BJ290" s="84">
        <v>45919</v>
      </c>
      <c r="BK290" s="83"/>
      <c r="BL290" s="38" t="s">
        <v>114</v>
      </c>
      <c r="BM290" s="114" t="s">
        <v>119</v>
      </c>
      <c r="BN290" s="115" t="s">
        <v>199</v>
      </c>
      <c r="BO290" s="83" t="s">
        <v>242</v>
      </c>
      <c r="BP290" s="83"/>
      <c r="BQ290" s="116"/>
      <c r="BR290" s="117"/>
    </row>
    <row r="291" spans="1:70" s="112" customFormat="1" ht="15" customHeight="1" x14ac:dyDescent="0.3">
      <c r="A291" s="83">
        <v>287</v>
      </c>
      <c r="B291" s="38" t="s">
        <v>261</v>
      </c>
      <c r="C291" s="38" t="s">
        <v>262</v>
      </c>
      <c r="D291" s="38" t="s">
        <v>247</v>
      </c>
      <c r="E291" s="38" t="s">
        <v>246</v>
      </c>
      <c r="F291" s="38" t="s">
        <v>246</v>
      </c>
      <c r="G291" s="83" t="s">
        <v>244</v>
      </c>
      <c r="H291" s="38" t="s">
        <v>245</v>
      </c>
      <c r="I291" s="83">
        <v>4166</v>
      </c>
      <c r="J291" s="38" t="s">
        <v>607</v>
      </c>
      <c r="K291" s="83">
        <v>4166</v>
      </c>
      <c r="L291" s="83" t="s">
        <v>264</v>
      </c>
      <c r="M291" s="38" t="s">
        <v>265</v>
      </c>
      <c r="N291" s="83">
        <v>340778</v>
      </c>
      <c r="O291" s="83" t="s">
        <v>608</v>
      </c>
      <c r="P291" s="83">
        <v>481559</v>
      </c>
      <c r="Q291" s="38" t="s">
        <v>609</v>
      </c>
      <c r="R291" s="38" t="s">
        <v>596</v>
      </c>
      <c r="S291" s="83" t="s">
        <v>1017</v>
      </c>
      <c r="T291" s="83" t="s">
        <v>1017</v>
      </c>
      <c r="U291" s="83" t="s">
        <v>326</v>
      </c>
      <c r="V291" s="83" t="s">
        <v>271</v>
      </c>
      <c r="W291" s="83">
        <v>0</v>
      </c>
      <c r="X291" s="38" t="s">
        <v>826</v>
      </c>
      <c r="Y291" s="83">
        <v>356354370</v>
      </c>
      <c r="Z291" s="38" t="s">
        <v>1018</v>
      </c>
      <c r="AA291" s="107" t="s">
        <v>1364</v>
      </c>
      <c r="AB291" s="83">
        <v>52000</v>
      </c>
      <c r="AC291" s="107" t="s">
        <v>1132</v>
      </c>
      <c r="AD291" s="83">
        <v>24</v>
      </c>
      <c r="AE291" s="83" t="s">
        <v>546</v>
      </c>
      <c r="AF291" s="83" t="s">
        <v>1418</v>
      </c>
      <c r="AG291" s="107" t="s">
        <v>1419</v>
      </c>
      <c r="AH291" s="83" t="s">
        <v>1372</v>
      </c>
      <c r="AI291" s="107" t="s">
        <v>1790</v>
      </c>
      <c r="AJ291" s="83">
        <v>2780</v>
      </c>
      <c r="AK291" s="83">
        <v>2780</v>
      </c>
      <c r="AL291" s="107" t="s">
        <v>1643</v>
      </c>
      <c r="AM291" s="83">
        <v>31692.35</v>
      </c>
      <c r="AN291" s="111">
        <v>12787.65</v>
      </c>
      <c r="AO291" s="111">
        <v>44480</v>
      </c>
      <c r="AP291" s="111">
        <v>20307.650000000001</v>
      </c>
      <c r="AQ291" s="111">
        <v>1917.35</v>
      </c>
      <c r="AR291" s="111">
        <v>22225</v>
      </c>
      <c r="AS291" s="111">
        <v>2390.54</v>
      </c>
      <c r="AT291" s="111">
        <v>389.46</v>
      </c>
      <c r="AU291" s="111">
        <v>2780</v>
      </c>
      <c r="AV291" s="83">
        <v>17</v>
      </c>
      <c r="AW291" s="83">
        <v>5</v>
      </c>
      <c r="AX291" s="83" t="s">
        <v>1546</v>
      </c>
      <c r="AY291" s="107"/>
      <c r="AZ291" s="83"/>
      <c r="BA291" s="83"/>
      <c r="BB291" s="83" t="s">
        <v>1923</v>
      </c>
      <c r="BC291" s="83"/>
      <c r="BD291" s="107"/>
      <c r="BE291" s="83">
        <v>0</v>
      </c>
      <c r="BF291" s="38" t="s">
        <v>1017</v>
      </c>
      <c r="BG291" s="83" t="s">
        <v>2198</v>
      </c>
      <c r="BH291" s="113" t="s">
        <v>2254</v>
      </c>
      <c r="BI291" s="38" t="s">
        <v>110</v>
      </c>
      <c r="BJ291" s="84">
        <v>45919</v>
      </c>
      <c r="BK291" s="83"/>
      <c r="BL291" s="38" t="s">
        <v>114</v>
      </c>
      <c r="BM291" s="114" t="s">
        <v>119</v>
      </c>
      <c r="BN291" s="115" t="s">
        <v>199</v>
      </c>
      <c r="BO291" s="83" t="s">
        <v>242</v>
      </c>
      <c r="BP291" s="83"/>
      <c r="BQ291" s="116"/>
      <c r="BR291" s="117"/>
    </row>
    <row r="292" spans="1:70" s="112" customFormat="1" ht="15" customHeight="1" x14ac:dyDescent="0.3">
      <c r="A292" s="83">
        <v>288</v>
      </c>
      <c r="B292" s="38" t="s">
        <v>261</v>
      </c>
      <c r="C292" s="38" t="s">
        <v>262</v>
      </c>
      <c r="D292" s="38" t="s">
        <v>247</v>
      </c>
      <c r="E292" s="38" t="s">
        <v>246</v>
      </c>
      <c r="F292" s="38" t="s">
        <v>246</v>
      </c>
      <c r="G292" s="83" t="s">
        <v>244</v>
      </c>
      <c r="H292" s="38" t="s">
        <v>245</v>
      </c>
      <c r="I292" s="83">
        <v>1020</v>
      </c>
      <c r="J292" s="38" t="s">
        <v>317</v>
      </c>
      <c r="K292" s="83">
        <v>1020</v>
      </c>
      <c r="L292" s="83" t="s">
        <v>264</v>
      </c>
      <c r="M292" s="38" t="s">
        <v>265</v>
      </c>
      <c r="N292" s="83">
        <v>3362</v>
      </c>
      <c r="O292" s="83" t="s">
        <v>387</v>
      </c>
      <c r="P292" s="83">
        <v>4794</v>
      </c>
      <c r="Q292" s="38" t="s">
        <v>434</v>
      </c>
      <c r="R292" s="38" t="s">
        <v>714</v>
      </c>
      <c r="S292" s="83" t="s">
        <v>1019</v>
      </c>
      <c r="T292" s="83" t="s">
        <v>1019</v>
      </c>
      <c r="U292" s="83" t="s">
        <v>270</v>
      </c>
      <c r="V292" s="83" t="s">
        <v>271</v>
      </c>
      <c r="W292" s="83">
        <v>0</v>
      </c>
      <c r="X292" s="38" t="s">
        <v>829</v>
      </c>
      <c r="Y292" s="83">
        <v>356390122</v>
      </c>
      <c r="Z292" s="38" t="s">
        <v>1020</v>
      </c>
      <c r="AA292" s="107" t="s">
        <v>1810</v>
      </c>
      <c r="AB292" s="83">
        <v>30000</v>
      </c>
      <c r="AC292" s="107" t="s">
        <v>1145</v>
      </c>
      <c r="AD292" s="83">
        <v>18</v>
      </c>
      <c r="AE292" s="83" t="s">
        <v>1407</v>
      </c>
      <c r="AF292" s="83" t="s">
        <v>1811</v>
      </c>
      <c r="AG292" s="107" t="s">
        <v>1361</v>
      </c>
      <c r="AH292" s="83" t="s">
        <v>1135</v>
      </c>
      <c r="AI292" s="107" t="s">
        <v>1728</v>
      </c>
      <c r="AJ292" s="83">
        <v>2020</v>
      </c>
      <c r="AK292" s="83">
        <v>2020</v>
      </c>
      <c r="AL292" s="107" t="s">
        <v>1598</v>
      </c>
      <c r="AM292" s="83">
        <v>28136.78</v>
      </c>
      <c r="AN292" s="111">
        <v>6203.22</v>
      </c>
      <c r="AO292" s="111">
        <v>34340</v>
      </c>
      <c r="AP292" s="111">
        <v>1863.22</v>
      </c>
      <c r="AQ292" s="111">
        <v>44.78</v>
      </c>
      <c r="AR292" s="111">
        <v>1908</v>
      </c>
      <c r="AS292" s="111">
        <v>0</v>
      </c>
      <c r="AT292" s="111">
        <v>0</v>
      </c>
      <c r="AU292" s="111">
        <v>0</v>
      </c>
      <c r="AV292" s="83">
        <v>17</v>
      </c>
      <c r="AW292" s="83">
        <v>0</v>
      </c>
      <c r="AX292" s="83" t="s">
        <v>1270</v>
      </c>
      <c r="AY292" s="107"/>
      <c r="AZ292" s="83"/>
      <c r="BA292" s="83"/>
      <c r="BB292" s="83" t="s">
        <v>1923</v>
      </c>
      <c r="BC292" s="83"/>
      <c r="BD292" s="107"/>
      <c r="BE292" s="83">
        <v>0</v>
      </c>
      <c r="BF292" s="38" t="s">
        <v>1019</v>
      </c>
      <c r="BG292" s="83" t="s">
        <v>2199</v>
      </c>
      <c r="BH292" s="113" t="s">
        <v>2254</v>
      </c>
      <c r="BI292" s="38" t="s">
        <v>112</v>
      </c>
      <c r="BJ292" s="84">
        <v>45919</v>
      </c>
      <c r="BK292" s="83" t="s">
        <v>125</v>
      </c>
      <c r="BL292" s="38"/>
      <c r="BM292" s="114"/>
      <c r="BN292" s="115" t="s">
        <v>112</v>
      </c>
      <c r="BO292" s="83" t="s">
        <v>243</v>
      </c>
      <c r="BP292" s="83"/>
      <c r="BQ292" s="116" t="s">
        <v>112</v>
      </c>
      <c r="BR292" s="117"/>
    </row>
    <row r="293" spans="1:70" s="112" customFormat="1" ht="15" customHeight="1" x14ac:dyDescent="0.3">
      <c r="A293" s="83">
        <v>289</v>
      </c>
      <c r="B293" s="38" t="s">
        <v>261</v>
      </c>
      <c r="C293" s="38" t="s">
        <v>262</v>
      </c>
      <c r="D293" s="38" t="s">
        <v>247</v>
      </c>
      <c r="E293" s="38" t="s">
        <v>246</v>
      </c>
      <c r="F293" s="38" t="s">
        <v>246</v>
      </c>
      <c r="G293" s="83" t="s">
        <v>244</v>
      </c>
      <c r="H293" s="38" t="s">
        <v>245</v>
      </c>
      <c r="I293" s="83">
        <v>886</v>
      </c>
      <c r="J293" s="38" t="s">
        <v>282</v>
      </c>
      <c r="K293" s="83">
        <v>886</v>
      </c>
      <c r="L293" s="83" t="s">
        <v>264</v>
      </c>
      <c r="M293" s="38" t="s">
        <v>265</v>
      </c>
      <c r="N293" s="83">
        <v>991</v>
      </c>
      <c r="O293" s="83" t="s">
        <v>283</v>
      </c>
      <c r="P293" s="83">
        <v>1196</v>
      </c>
      <c r="Q293" s="38" t="s">
        <v>284</v>
      </c>
      <c r="R293" s="38" t="s">
        <v>596</v>
      </c>
      <c r="S293" s="83" t="s">
        <v>1021</v>
      </c>
      <c r="T293" s="83" t="s">
        <v>1021</v>
      </c>
      <c r="U293" s="83" t="s">
        <v>279</v>
      </c>
      <c r="V293" s="83" t="s">
        <v>271</v>
      </c>
      <c r="W293" s="83">
        <v>0</v>
      </c>
      <c r="X293" s="38" t="s">
        <v>294</v>
      </c>
      <c r="Y293" s="83">
        <v>356398008</v>
      </c>
      <c r="Z293" s="38" t="s">
        <v>341</v>
      </c>
      <c r="AA293" s="107" t="s">
        <v>1349</v>
      </c>
      <c r="AB293" s="83">
        <v>65000</v>
      </c>
      <c r="AC293" s="107" t="s">
        <v>1145</v>
      </c>
      <c r="AD293" s="83">
        <v>24</v>
      </c>
      <c r="AE293" s="83" t="s">
        <v>546</v>
      </c>
      <c r="AF293" s="83" t="s">
        <v>1812</v>
      </c>
      <c r="AG293" s="107" t="s">
        <v>1813</v>
      </c>
      <c r="AH293" s="83" t="s">
        <v>1372</v>
      </c>
      <c r="AI293" s="107" t="s">
        <v>1807</v>
      </c>
      <c r="AJ293" s="83">
        <v>3470</v>
      </c>
      <c r="AK293" s="83">
        <v>3470</v>
      </c>
      <c r="AL293" s="107" t="s">
        <v>1722</v>
      </c>
      <c r="AM293" s="83">
        <v>42337.82</v>
      </c>
      <c r="AN293" s="111">
        <v>16652.18</v>
      </c>
      <c r="AO293" s="111">
        <v>58990</v>
      </c>
      <c r="AP293" s="111">
        <v>22662.18</v>
      </c>
      <c r="AQ293" s="111">
        <v>1988.82</v>
      </c>
      <c r="AR293" s="111">
        <v>24651</v>
      </c>
      <c r="AS293" s="111">
        <v>0</v>
      </c>
      <c r="AT293" s="111">
        <v>0</v>
      </c>
      <c r="AU293" s="111">
        <v>0</v>
      </c>
      <c r="AV293" s="83">
        <v>17</v>
      </c>
      <c r="AW293" s="83">
        <v>0</v>
      </c>
      <c r="AX293" s="83" t="s">
        <v>1270</v>
      </c>
      <c r="AY293" s="107"/>
      <c r="AZ293" s="83"/>
      <c r="BA293" s="83"/>
      <c r="BB293" s="83" t="s">
        <v>1923</v>
      </c>
      <c r="BC293" s="83"/>
      <c r="BD293" s="107"/>
      <c r="BE293" s="83">
        <v>0</v>
      </c>
      <c r="BF293" s="38" t="s">
        <v>1021</v>
      </c>
      <c r="BG293" s="83" t="s">
        <v>2200</v>
      </c>
      <c r="BH293" s="113" t="s">
        <v>2254</v>
      </c>
      <c r="BI293" s="38" t="s">
        <v>112</v>
      </c>
      <c r="BJ293" s="84">
        <v>45919</v>
      </c>
      <c r="BK293" s="83" t="s">
        <v>125</v>
      </c>
      <c r="BL293" s="38"/>
      <c r="BM293" s="114"/>
      <c r="BN293" s="115" t="s">
        <v>112</v>
      </c>
      <c r="BO293" s="83" t="s">
        <v>243</v>
      </c>
      <c r="BP293" s="83"/>
      <c r="BQ293" s="116" t="s">
        <v>112</v>
      </c>
      <c r="BR293" s="117"/>
    </row>
    <row r="294" spans="1:70" s="112" customFormat="1" ht="15" customHeight="1" x14ac:dyDescent="0.3">
      <c r="A294" s="83">
        <v>290</v>
      </c>
      <c r="B294" s="38" t="s">
        <v>261</v>
      </c>
      <c r="C294" s="38" t="s">
        <v>262</v>
      </c>
      <c r="D294" s="38" t="s">
        <v>247</v>
      </c>
      <c r="E294" s="38" t="s">
        <v>246</v>
      </c>
      <c r="F294" s="38" t="s">
        <v>246</v>
      </c>
      <c r="G294" s="83" t="s">
        <v>244</v>
      </c>
      <c r="H294" s="38" t="s">
        <v>245</v>
      </c>
      <c r="I294" s="83">
        <v>886</v>
      </c>
      <c r="J294" s="38" t="s">
        <v>282</v>
      </c>
      <c r="K294" s="83">
        <v>886</v>
      </c>
      <c r="L294" s="83" t="s">
        <v>264</v>
      </c>
      <c r="M294" s="38" t="s">
        <v>265</v>
      </c>
      <c r="N294" s="83">
        <v>7002</v>
      </c>
      <c r="O294" s="83" t="s">
        <v>722</v>
      </c>
      <c r="P294" s="83">
        <v>8396</v>
      </c>
      <c r="Q294" s="38" t="s">
        <v>723</v>
      </c>
      <c r="R294" s="38" t="s">
        <v>596</v>
      </c>
      <c r="S294" s="83" t="s">
        <v>1022</v>
      </c>
      <c r="T294" s="83" t="s">
        <v>1022</v>
      </c>
      <c r="U294" s="83" t="s">
        <v>626</v>
      </c>
      <c r="V294" s="83" t="s">
        <v>271</v>
      </c>
      <c r="W294" s="83">
        <v>0</v>
      </c>
      <c r="X294" s="38" t="s">
        <v>294</v>
      </c>
      <c r="Y294" s="83">
        <v>356407966</v>
      </c>
      <c r="Z294" s="38" t="s">
        <v>1023</v>
      </c>
      <c r="AA294" s="107" t="s">
        <v>1349</v>
      </c>
      <c r="AB294" s="83">
        <v>68000</v>
      </c>
      <c r="AC294" s="107" t="s">
        <v>1145</v>
      </c>
      <c r="AD294" s="83">
        <v>24</v>
      </c>
      <c r="AE294" s="83" t="s">
        <v>1206</v>
      </c>
      <c r="AF294" s="83" t="s">
        <v>1163</v>
      </c>
      <c r="AG294" s="107" t="s">
        <v>1814</v>
      </c>
      <c r="AH294" s="83" t="s">
        <v>1148</v>
      </c>
      <c r="AI294" s="107" t="s">
        <v>1807</v>
      </c>
      <c r="AJ294" s="83">
        <v>3600</v>
      </c>
      <c r="AK294" s="83">
        <v>3600</v>
      </c>
      <c r="AL294" s="107" t="s">
        <v>1689</v>
      </c>
      <c r="AM294" s="83">
        <v>41420.26</v>
      </c>
      <c r="AN294" s="111">
        <v>16179.74</v>
      </c>
      <c r="AO294" s="111">
        <v>57600</v>
      </c>
      <c r="AP294" s="111">
        <v>26579.74</v>
      </c>
      <c r="AQ294" s="111">
        <v>2456.2600000000002</v>
      </c>
      <c r="AR294" s="111">
        <v>29036</v>
      </c>
      <c r="AS294" s="111">
        <v>3110.64</v>
      </c>
      <c r="AT294" s="111">
        <v>489.36</v>
      </c>
      <c r="AU294" s="111">
        <v>3600</v>
      </c>
      <c r="AV294" s="83">
        <v>17</v>
      </c>
      <c r="AW294" s="83">
        <v>6</v>
      </c>
      <c r="AX294" s="83" t="s">
        <v>1546</v>
      </c>
      <c r="AY294" s="107"/>
      <c r="AZ294" s="83"/>
      <c r="BA294" s="83"/>
      <c r="BB294" s="83" t="s">
        <v>1923</v>
      </c>
      <c r="BC294" s="83"/>
      <c r="BD294" s="107"/>
      <c r="BE294" s="83">
        <v>0</v>
      </c>
      <c r="BF294" s="38" t="s">
        <v>1022</v>
      </c>
      <c r="BG294" s="83" t="s">
        <v>2201</v>
      </c>
      <c r="BH294" s="113" t="s">
        <v>2254</v>
      </c>
      <c r="BI294" s="38" t="s">
        <v>110</v>
      </c>
      <c r="BJ294" s="84">
        <v>45919</v>
      </c>
      <c r="BK294" s="83"/>
      <c r="BL294" s="38" t="s">
        <v>114</v>
      </c>
      <c r="BM294" s="114" t="s">
        <v>119</v>
      </c>
      <c r="BN294" s="115" t="s">
        <v>199</v>
      </c>
      <c r="BO294" s="83" t="s">
        <v>242</v>
      </c>
      <c r="BP294" s="83"/>
      <c r="BQ294" s="116"/>
      <c r="BR294" s="117"/>
    </row>
    <row r="295" spans="1:70" s="112" customFormat="1" ht="15" customHeight="1" x14ac:dyDescent="0.3">
      <c r="A295" s="83">
        <v>291</v>
      </c>
      <c r="B295" s="38" t="s">
        <v>261</v>
      </c>
      <c r="C295" s="38" t="s">
        <v>262</v>
      </c>
      <c r="D295" s="38" t="s">
        <v>247</v>
      </c>
      <c r="E295" s="38" t="s">
        <v>246</v>
      </c>
      <c r="F295" s="38" t="s">
        <v>246</v>
      </c>
      <c r="G295" s="83" t="s">
        <v>244</v>
      </c>
      <c r="H295" s="38" t="s">
        <v>245</v>
      </c>
      <c r="I295" s="83">
        <v>961</v>
      </c>
      <c r="J295" s="38" t="s">
        <v>310</v>
      </c>
      <c r="K295" s="83">
        <v>961</v>
      </c>
      <c r="L295" s="83" t="s">
        <v>264</v>
      </c>
      <c r="M295" s="38" t="s">
        <v>265</v>
      </c>
      <c r="N295" s="83">
        <v>1085</v>
      </c>
      <c r="O295" s="83" t="s">
        <v>311</v>
      </c>
      <c r="P295" s="83">
        <v>1298</v>
      </c>
      <c r="Q295" s="38" t="s">
        <v>312</v>
      </c>
      <c r="R295" s="38" t="s">
        <v>714</v>
      </c>
      <c r="S295" s="83" t="s">
        <v>1024</v>
      </c>
      <c r="T295" s="83" t="s">
        <v>1024</v>
      </c>
      <c r="U295" s="83" t="s">
        <v>279</v>
      </c>
      <c r="V295" s="83" t="s">
        <v>271</v>
      </c>
      <c r="W295" s="83">
        <v>0</v>
      </c>
      <c r="X295" s="38" t="s">
        <v>870</v>
      </c>
      <c r="Y295" s="83">
        <v>356419314</v>
      </c>
      <c r="Z295" s="38" t="s">
        <v>1025</v>
      </c>
      <c r="AA295" s="107" t="s">
        <v>1815</v>
      </c>
      <c r="AB295" s="83">
        <v>30000</v>
      </c>
      <c r="AC295" s="107" t="s">
        <v>1139</v>
      </c>
      <c r="AD295" s="83">
        <v>18</v>
      </c>
      <c r="AE295" s="83" t="s">
        <v>1407</v>
      </c>
      <c r="AF295" s="83" t="s">
        <v>1816</v>
      </c>
      <c r="AG295" s="107" t="s">
        <v>1348</v>
      </c>
      <c r="AH295" s="83" t="s">
        <v>1148</v>
      </c>
      <c r="AI295" s="107" t="s">
        <v>1730</v>
      </c>
      <c r="AJ295" s="83">
        <v>2020</v>
      </c>
      <c r="AK295" s="83">
        <v>2020</v>
      </c>
      <c r="AL295" s="107" t="s">
        <v>1618</v>
      </c>
      <c r="AM295" s="83">
        <v>23814.63</v>
      </c>
      <c r="AN295" s="111">
        <v>6485.37</v>
      </c>
      <c r="AO295" s="111">
        <v>30300</v>
      </c>
      <c r="AP295" s="111">
        <v>6185.37</v>
      </c>
      <c r="AQ295" s="111">
        <v>288.63</v>
      </c>
      <c r="AR295" s="111">
        <v>6474</v>
      </c>
      <c r="AS295" s="111">
        <v>0</v>
      </c>
      <c r="AT295" s="111">
        <v>0</v>
      </c>
      <c r="AU295" s="111">
        <v>0</v>
      </c>
      <c r="AV295" s="83">
        <v>15</v>
      </c>
      <c r="AW295" s="83">
        <v>0</v>
      </c>
      <c r="AX295" s="83" t="s">
        <v>1270</v>
      </c>
      <c r="AY295" s="107"/>
      <c r="AZ295" s="83"/>
      <c r="BA295" s="83"/>
      <c r="BB295" s="83" t="s">
        <v>1923</v>
      </c>
      <c r="BC295" s="83"/>
      <c r="BD295" s="107"/>
      <c r="BE295" s="83">
        <v>0</v>
      </c>
      <c r="BF295" s="38" t="s">
        <v>1024</v>
      </c>
      <c r="BG295" s="83" t="s">
        <v>2202</v>
      </c>
      <c r="BH295" s="113" t="s">
        <v>2254</v>
      </c>
      <c r="BI295" s="38" t="s">
        <v>112</v>
      </c>
      <c r="BJ295" s="84">
        <v>45919</v>
      </c>
      <c r="BK295" s="83" t="s">
        <v>125</v>
      </c>
      <c r="BL295" s="38"/>
      <c r="BM295" s="114"/>
      <c r="BN295" s="115" t="s">
        <v>112</v>
      </c>
      <c r="BO295" s="83" t="s">
        <v>243</v>
      </c>
      <c r="BP295" s="83"/>
      <c r="BQ295" s="116" t="s">
        <v>112</v>
      </c>
      <c r="BR295" s="117"/>
    </row>
    <row r="296" spans="1:70" s="112" customFormat="1" ht="15" customHeight="1" x14ac:dyDescent="0.3">
      <c r="A296" s="83">
        <v>292</v>
      </c>
      <c r="B296" s="38" t="s">
        <v>261</v>
      </c>
      <c r="C296" s="38" t="s">
        <v>262</v>
      </c>
      <c r="D296" s="38" t="s">
        <v>247</v>
      </c>
      <c r="E296" s="38" t="s">
        <v>246</v>
      </c>
      <c r="F296" s="38" t="s">
        <v>246</v>
      </c>
      <c r="G296" s="83" t="s">
        <v>244</v>
      </c>
      <c r="H296" s="38" t="s">
        <v>245</v>
      </c>
      <c r="I296" s="83">
        <v>4166</v>
      </c>
      <c r="J296" s="38" t="s">
        <v>607</v>
      </c>
      <c r="K296" s="83">
        <v>4166</v>
      </c>
      <c r="L296" s="83" t="s">
        <v>264</v>
      </c>
      <c r="M296" s="38" t="s">
        <v>265</v>
      </c>
      <c r="N296" s="83">
        <v>340778</v>
      </c>
      <c r="O296" s="83" t="s">
        <v>608</v>
      </c>
      <c r="P296" s="83">
        <v>481559</v>
      </c>
      <c r="Q296" s="38" t="s">
        <v>609</v>
      </c>
      <c r="R296" s="38" t="s">
        <v>596</v>
      </c>
      <c r="S296" s="83" t="s">
        <v>1026</v>
      </c>
      <c r="T296" s="83" t="s">
        <v>1026</v>
      </c>
      <c r="U296" s="83" t="s">
        <v>279</v>
      </c>
      <c r="V296" s="83" t="s">
        <v>271</v>
      </c>
      <c r="W296" s="83">
        <v>0</v>
      </c>
      <c r="X296" s="38" t="s">
        <v>895</v>
      </c>
      <c r="Y296" s="83">
        <v>356452152</v>
      </c>
      <c r="Z296" s="38" t="s">
        <v>1027</v>
      </c>
      <c r="AA296" s="107" t="s">
        <v>1817</v>
      </c>
      <c r="AB296" s="83">
        <v>52000</v>
      </c>
      <c r="AC296" s="107" t="s">
        <v>1132</v>
      </c>
      <c r="AD296" s="83">
        <v>24</v>
      </c>
      <c r="AE296" s="83" t="s">
        <v>546</v>
      </c>
      <c r="AF296" s="83" t="s">
        <v>1418</v>
      </c>
      <c r="AG296" s="107" t="s">
        <v>1419</v>
      </c>
      <c r="AH296" s="83" t="s">
        <v>1372</v>
      </c>
      <c r="AI296" s="107" t="s">
        <v>1818</v>
      </c>
      <c r="AJ296" s="83">
        <v>2780</v>
      </c>
      <c r="AK296" s="83">
        <v>2780</v>
      </c>
      <c r="AL296" s="107" t="s">
        <v>1598</v>
      </c>
      <c r="AM296" s="83">
        <v>31550.61</v>
      </c>
      <c r="AN296" s="111">
        <v>12929.39</v>
      </c>
      <c r="AO296" s="111">
        <v>44480</v>
      </c>
      <c r="AP296" s="111">
        <v>20449.39</v>
      </c>
      <c r="AQ296" s="111">
        <v>1984.61</v>
      </c>
      <c r="AR296" s="111">
        <v>22434</v>
      </c>
      <c r="AS296" s="111">
        <v>0</v>
      </c>
      <c r="AT296" s="111">
        <v>0</v>
      </c>
      <c r="AU296" s="111">
        <v>0</v>
      </c>
      <c r="AV296" s="83">
        <v>16</v>
      </c>
      <c r="AW296" s="83">
        <v>0</v>
      </c>
      <c r="AX296" s="83" t="s">
        <v>1270</v>
      </c>
      <c r="AY296" s="107"/>
      <c r="AZ296" s="83"/>
      <c r="BA296" s="83"/>
      <c r="BB296" s="83" t="s">
        <v>1923</v>
      </c>
      <c r="BC296" s="83"/>
      <c r="BD296" s="107"/>
      <c r="BE296" s="83">
        <v>0</v>
      </c>
      <c r="BF296" s="38" t="s">
        <v>1026</v>
      </c>
      <c r="BG296" s="83" t="s">
        <v>2203</v>
      </c>
      <c r="BH296" s="113" t="s">
        <v>2254</v>
      </c>
      <c r="BI296" s="38" t="s">
        <v>112</v>
      </c>
      <c r="BJ296" s="84">
        <v>45919</v>
      </c>
      <c r="BK296" s="83" t="s">
        <v>125</v>
      </c>
      <c r="BL296" s="38"/>
      <c r="BM296" s="114"/>
      <c r="BN296" s="115" t="s">
        <v>112</v>
      </c>
      <c r="BO296" s="83" t="s">
        <v>243</v>
      </c>
      <c r="BP296" s="83"/>
      <c r="BQ296" s="116" t="s">
        <v>112</v>
      </c>
      <c r="BR296" s="117"/>
    </row>
    <row r="297" spans="1:70" s="112" customFormat="1" ht="15" customHeight="1" x14ac:dyDescent="0.3">
      <c r="A297" s="83">
        <v>293</v>
      </c>
      <c r="B297" s="38" t="s">
        <v>261</v>
      </c>
      <c r="C297" s="38" t="s">
        <v>262</v>
      </c>
      <c r="D297" s="38" t="s">
        <v>247</v>
      </c>
      <c r="E297" s="38" t="s">
        <v>246</v>
      </c>
      <c r="F297" s="38" t="s">
        <v>246</v>
      </c>
      <c r="G297" s="83" t="s">
        <v>244</v>
      </c>
      <c r="H297" s="38" t="s">
        <v>245</v>
      </c>
      <c r="I297" s="83">
        <v>1146</v>
      </c>
      <c r="J297" s="38" t="s">
        <v>274</v>
      </c>
      <c r="K297" s="83">
        <v>1146</v>
      </c>
      <c r="L297" s="83" t="s">
        <v>264</v>
      </c>
      <c r="M297" s="38" t="s">
        <v>265</v>
      </c>
      <c r="N297" s="83">
        <v>2493</v>
      </c>
      <c r="O297" s="83" t="s">
        <v>367</v>
      </c>
      <c r="P297" s="83">
        <v>2917</v>
      </c>
      <c r="Q297" s="38" t="s">
        <v>368</v>
      </c>
      <c r="R297" s="38" t="s">
        <v>596</v>
      </c>
      <c r="S297" s="83" t="s">
        <v>1028</v>
      </c>
      <c r="T297" s="83" t="s">
        <v>1028</v>
      </c>
      <c r="U297" s="83" t="s">
        <v>286</v>
      </c>
      <c r="V297" s="83" t="s">
        <v>271</v>
      </c>
      <c r="W297" s="83">
        <v>0</v>
      </c>
      <c r="X297" s="38" t="s">
        <v>1029</v>
      </c>
      <c r="Y297" s="83">
        <v>356545217</v>
      </c>
      <c r="Z297" s="38" t="s">
        <v>1030</v>
      </c>
      <c r="AA297" s="107" t="s">
        <v>1815</v>
      </c>
      <c r="AB297" s="83">
        <v>80000</v>
      </c>
      <c r="AC297" s="107" t="s">
        <v>1145</v>
      </c>
      <c r="AD297" s="83">
        <v>24</v>
      </c>
      <c r="AE297" s="83" t="s">
        <v>1140</v>
      </c>
      <c r="AF297" s="83" t="s">
        <v>1819</v>
      </c>
      <c r="AG297" s="107" t="s">
        <v>1820</v>
      </c>
      <c r="AH297" s="83" t="s">
        <v>1565</v>
      </c>
      <c r="AI297" s="107" t="s">
        <v>1821</v>
      </c>
      <c r="AJ297" s="83">
        <v>4230</v>
      </c>
      <c r="AK297" s="83">
        <v>4230</v>
      </c>
      <c r="AL297" s="107" t="s">
        <v>1626</v>
      </c>
      <c r="AM297" s="83">
        <v>44797.24</v>
      </c>
      <c r="AN297" s="111">
        <v>18652.759999999998</v>
      </c>
      <c r="AO297" s="111">
        <v>63450</v>
      </c>
      <c r="AP297" s="111">
        <v>35202.76</v>
      </c>
      <c r="AQ297" s="111">
        <v>3664.24</v>
      </c>
      <c r="AR297" s="111">
        <v>38867</v>
      </c>
      <c r="AS297" s="111">
        <v>3581.88</v>
      </c>
      <c r="AT297" s="111">
        <v>648.12</v>
      </c>
      <c r="AU297" s="111">
        <v>4230</v>
      </c>
      <c r="AV297" s="83">
        <v>16</v>
      </c>
      <c r="AW297" s="83">
        <v>6</v>
      </c>
      <c r="AX297" s="83" t="s">
        <v>1546</v>
      </c>
      <c r="AY297" s="107"/>
      <c r="AZ297" s="83"/>
      <c r="BA297" s="83"/>
      <c r="BB297" s="83" t="s">
        <v>1923</v>
      </c>
      <c r="BC297" s="83"/>
      <c r="BD297" s="107"/>
      <c r="BE297" s="83">
        <v>0</v>
      </c>
      <c r="BF297" s="38" t="s">
        <v>1028</v>
      </c>
      <c r="BG297" s="83" t="s">
        <v>2204</v>
      </c>
      <c r="BH297" s="113" t="s">
        <v>2254</v>
      </c>
      <c r="BI297" s="38" t="s">
        <v>110</v>
      </c>
      <c r="BJ297" s="84">
        <v>45919</v>
      </c>
      <c r="BK297" s="83"/>
      <c r="BL297" s="38" t="s">
        <v>114</v>
      </c>
      <c r="BM297" s="114" t="s">
        <v>119</v>
      </c>
      <c r="BN297" s="115" t="s">
        <v>199</v>
      </c>
      <c r="BO297" s="83" t="s">
        <v>242</v>
      </c>
      <c r="BP297" s="83"/>
      <c r="BQ297" s="116"/>
      <c r="BR297" s="117"/>
    </row>
    <row r="298" spans="1:70" s="112" customFormat="1" ht="15" customHeight="1" x14ac:dyDescent="0.3">
      <c r="A298" s="83">
        <v>294</v>
      </c>
      <c r="B298" s="38" t="s">
        <v>261</v>
      </c>
      <c r="C298" s="38" t="s">
        <v>262</v>
      </c>
      <c r="D298" s="38" t="s">
        <v>247</v>
      </c>
      <c r="E298" s="38" t="s">
        <v>246</v>
      </c>
      <c r="F298" s="38" t="s">
        <v>246</v>
      </c>
      <c r="G298" s="83" t="s">
        <v>244</v>
      </c>
      <c r="H298" s="38" t="s">
        <v>245</v>
      </c>
      <c r="I298" s="83">
        <v>1343</v>
      </c>
      <c r="J298" s="38" t="s">
        <v>263</v>
      </c>
      <c r="K298" s="83">
        <v>1343</v>
      </c>
      <c r="L298" s="83" t="s">
        <v>264</v>
      </c>
      <c r="M298" s="38" t="s">
        <v>265</v>
      </c>
      <c r="N298" s="83">
        <v>1152</v>
      </c>
      <c r="O298" s="83" t="s">
        <v>303</v>
      </c>
      <c r="P298" s="83">
        <v>1371</v>
      </c>
      <c r="Q298" s="38" t="s">
        <v>304</v>
      </c>
      <c r="R298" s="38" t="s">
        <v>596</v>
      </c>
      <c r="S298" s="83" t="s">
        <v>1031</v>
      </c>
      <c r="T298" s="83" t="s">
        <v>1031</v>
      </c>
      <c r="U298" s="83" t="s">
        <v>279</v>
      </c>
      <c r="V298" s="83" t="s">
        <v>271</v>
      </c>
      <c r="W298" s="83">
        <v>0</v>
      </c>
      <c r="X298" s="38" t="s">
        <v>1032</v>
      </c>
      <c r="Y298" s="83">
        <v>356589387</v>
      </c>
      <c r="Z298" s="38" t="s">
        <v>1033</v>
      </c>
      <c r="AA298" s="107" t="s">
        <v>1817</v>
      </c>
      <c r="AB298" s="83">
        <v>60000</v>
      </c>
      <c r="AC298" s="107" t="s">
        <v>1132</v>
      </c>
      <c r="AD298" s="83">
        <v>24</v>
      </c>
      <c r="AE298" s="83" t="s">
        <v>1314</v>
      </c>
      <c r="AF298" s="83" t="s">
        <v>1822</v>
      </c>
      <c r="AG298" s="107" t="s">
        <v>1404</v>
      </c>
      <c r="AH298" s="83" t="s">
        <v>1565</v>
      </c>
      <c r="AI298" s="107" t="s">
        <v>1818</v>
      </c>
      <c r="AJ298" s="83">
        <v>3170</v>
      </c>
      <c r="AK298" s="83">
        <v>3170</v>
      </c>
      <c r="AL298" s="107" t="s">
        <v>1578</v>
      </c>
      <c r="AM298" s="83">
        <v>36413.65</v>
      </c>
      <c r="AN298" s="111">
        <v>14306.35</v>
      </c>
      <c r="AO298" s="111">
        <v>50720</v>
      </c>
      <c r="AP298" s="111">
        <v>23586.35</v>
      </c>
      <c r="AQ298" s="111">
        <v>2210.65</v>
      </c>
      <c r="AR298" s="111">
        <v>25797</v>
      </c>
      <c r="AS298" s="111">
        <v>0</v>
      </c>
      <c r="AT298" s="111">
        <v>0</v>
      </c>
      <c r="AU298" s="111">
        <v>0</v>
      </c>
      <c r="AV298" s="83">
        <v>16</v>
      </c>
      <c r="AW298" s="83">
        <v>0</v>
      </c>
      <c r="AX298" s="83" t="s">
        <v>1270</v>
      </c>
      <c r="AY298" s="107"/>
      <c r="AZ298" s="83"/>
      <c r="BA298" s="83"/>
      <c r="BB298" s="83" t="s">
        <v>1923</v>
      </c>
      <c r="BC298" s="83"/>
      <c r="BD298" s="107"/>
      <c r="BE298" s="83">
        <v>0</v>
      </c>
      <c r="BF298" s="38" t="s">
        <v>1031</v>
      </c>
      <c r="BG298" s="83" t="s">
        <v>2205</v>
      </c>
      <c r="BH298" s="113" t="s">
        <v>2254</v>
      </c>
      <c r="BI298" s="38" t="s">
        <v>112</v>
      </c>
      <c r="BJ298" s="84">
        <v>45919</v>
      </c>
      <c r="BK298" s="83" t="s">
        <v>125</v>
      </c>
      <c r="BL298" s="38"/>
      <c r="BM298" s="114"/>
      <c r="BN298" s="115" t="s">
        <v>112</v>
      </c>
      <c r="BO298" s="83" t="s">
        <v>243</v>
      </c>
      <c r="BP298" s="83"/>
      <c r="BQ298" s="116" t="s">
        <v>112</v>
      </c>
      <c r="BR298" s="117"/>
    </row>
    <row r="299" spans="1:70" s="112" customFormat="1" ht="15" customHeight="1" x14ac:dyDescent="0.3">
      <c r="A299" s="83">
        <v>295</v>
      </c>
      <c r="B299" s="38" t="s">
        <v>261</v>
      </c>
      <c r="C299" s="38" t="s">
        <v>262</v>
      </c>
      <c r="D299" s="38" t="s">
        <v>247</v>
      </c>
      <c r="E299" s="38" t="s">
        <v>246</v>
      </c>
      <c r="F299" s="38" t="s">
        <v>246</v>
      </c>
      <c r="G299" s="83" t="s">
        <v>244</v>
      </c>
      <c r="H299" s="38" t="s">
        <v>245</v>
      </c>
      <c r="I299" s="83">
        <v>4166</v>
      </c>
      <c r="J299" s="38" t="s">
        <v>607</v>
      </c>
      <c r="K299" s="83">
        <v>4166</v>
      </c>
      <c r="L299" s="83" t="s">
        <v>264</v>
      </c>
      <c r="M299" s="38" t="s">
        <v>265</v>
      </c>
      <c r="N299" s="83">
        <v>6405</v>
      </c>
      <c r="O299" s="83" t="s">
        <v>971</v>
      </c>
      <c r="P299" s="83">
        <v>7637</v>
      </c>
      <c r="Q299" s="38" t="s">
        <v>972</v>
      </c>
      <c r="R299" s="38" t="s">
        <v>596</v>
      </c>
      <c r="S299" s="83" t="s">
        <v>1034</v>
      </c>
      <c r="T299" s="83" t="s">
        <v>1034</v>
      </c>
      <c r="U299" s="83" t="s">
        <v>326</v>
      </c>
      <c r="V299" s="83" t="s">
        <v>271</v>
      </c>
      <c r="W299" s="83">
        <v>0</v>
      </c>
      <c r="X299" s="38" t="s">
        <v>1035</v>
      </c>
      <c r="Y299" s="83">
        <v>356635259</v>
      </c>
      <c r="Z299" s="38" t="s">
        <v>1036</v>
      </c>
      <c r="AA299" s="107" t="s">
        <v>1416</v>
      </c>
      <c r="AB299" s="83">
        <v>72000</v>
      </c>
      <c r="AC299" s="107" t="s">
        <v>1168</v>
      </c>
      <c r="AD299" s="83">
        <v>24</v>
      </c>
      <c r="AE299" s="83" t="s">
        <v>1160</v>
      </c>
      <c r="AF299" s="83" t="s">
        <v>1823</v>
      </c>
      <c r="AG299" s="107" t="s">
        <v>1768</v>
      </c>
      <c r="AH299" s="83" t="s">
        <v>1236</v>
      </c>
      <c r="AI299" s="107" t="s">
        <v>1824</v>
      </c>
      <c r="AJ299" s="83">
        <v>3840</v>
      </c>
      <c r="AK299" s="83">
        <v>3840</v>
      </c>
      <c r="AL299" s="107" t="s">
        <v>1578</v>
      </c>
      <c r="AM299" s="83">
        <v>43891.17</v>
      </c>
      <c r="AN299" s="111">
        <v>17548.830000000002</v>
      </c>
      <c r="AO299" s="111">
        <v>61440</v>
      </c>
      <c r="AP299" s="111">
        <v>28108.83</v>
      </c>
      <c r="AQ299" s="111">
        <v>2697.17</v>
      </c>
      <c r="AR299" s="111">
        <v>30806</v>
      </c>
      <c r="AS299" s="111">
        <v>0</v>
      </c>
      <c r="AT299" s="111">
        <v>0</v>
      </c>
      <c r="AU299" s="111">
        <v>0</v>
      </c>
      <c r="AV299" s="83">
        <v>16</v>
      </c>
      <c r="AW299" s="83">
        <v>0</v>
      </c>
      <c r="AX299" s="83" t="s">
        <v>1270</v>
      </c>
      <c r="AY299" s="107"/>
      <c r="AZ299" s="83"/>
      <c r="BA299" s="83"/>
      <c r="BB299" s="83" t="s">
        <v>1923</v>
      </c>
      <c r="BC299" s="83"/>
      <c r="BD299" s="107"/>
      <c r="BE299" s="83">
        <v>0</v>
      </c>
      <c r="BF299" s="38" t="s">
        <v>1034</v>
      </c>
      <c r="BG299" s="83" t="s">
        <v>2206</v>
      </c>
      <c r="BH299" s="113" t="s">
        <v>2254</v>
      </c>
      <c r="BI299" s="38" t="s">
        <v>112</v>
      </c>
      <c r="BJ299" s="84">
        <v>45919</v>
      </c>
      <c r="BK299" s="83" t="s">
        <v>125</v>
      </c>
      <c r="BL299" s="38"/>
      <c r="BM299" s="114"/>
      <c r="BN299" s="115" t="s">
        <v>112</v>
      </c>
      <c r="BO299" s="83" t="s">
        <v>243</v>
      </c>
      <c r="BP299" s="83"/>
      <c r="BQ299" s="116" t="s">
        <v>112</v>
      </c>
      <c r="BR299" s="117"/>
    </row>
    <row r="300" spans="1:70" s="112" customFormat="1" ht="15" customHeight="1" x14ac:dyDescent="0.3">
      <c r="A300" s="83">
        <v>296</v>
      </c>
      <c r="B300" s="38" t="s">
        <v>261</v>
      </c>
      <c r="C300" s="38" t="s">
        <v>262</v>
      </c>
      <c r="D300" s="38" t="s">
        <v>247</v>
      </c>
      <c r="E300" s="38" t="s">
        <v>246</v>
      </c>
      <c r="F300" s="38" t="s">
        <v>246</v>
      </c>
      <c r="G300" s="83" t="s">
        <v>244</v>
      </c>
      <c r="H300" s="38" t="s">
        <v>245</v>
      </c>
      <c r="I300" s="83">
        <v>798</v>
      </c>
      <c r="J300" s="38" t="s">
        <v>352</v>
      </c>
      <c r="K300" s="83">
        <v>798</v>
      </c>
      <c r="L300" s="83" t="s">
        <v>264</v>
      </c>
      <c r="M300" s="38" t="s">
        <v>265</v>
      </c>
      <c r="N300" s="83">
        <v>356325</v>
      </c>
      <c r="O300" s="83" t="s">
        <v>695</v>
      </c>
      <c r="P300" s="83">
        <v>578703</v>
      </c>
      <c r="Q300" s="38" t="s">
        <v>696</v>
      </c>
      <c r="R300" s="38" t="s">
        <v>714</v>
      </c>
      <c r="S300" s="83" t="s">
        <v>1037</v>
      </c>
      <c r="T300" s="83" t="s">
        <v>1037</v>
      </c>
      <c r="U300" s="83" t="s">
        <v>279</v>
      </c>
      <c r="V300" s="83" t="s">
        <v>271</v>
      </c>
      <c r="W300" s="83">
        <v>0</v>
      </c>
      <c r="X300" s="38" t="s">
        <v>895</v>
      </c>
      <c r="Y300" s="83">
        <v>356652270</v>
      </c>
      <c r="Z300" s="38" t="s">
        <v>1038</v>
      </c>
      <c r="AA300" s="107" t="s">
        <v>1416</v>
      </c>
      <c r="AB300" s="83">
        <v>30000</v>
      </c>
      <c r="AC300" s="107" t="s">
        <v>1145</v>
      </c>
      <c r="AD300" s="83">
        <v>18</v>
      </c>
      <c r="AE300" s="83" t="s">
        <v>1407</v>
      </c>
      <c r="AF300" s="83" t="s">
        <v>1474</v>
      </c>
      <c r="AG300" s="107" t="s">
        <v>1825</v>
      </c>
      <c r="AH300" s="83" t="s">
        <v>1372</v>
      </c>
      <c r="AI300" s="107" t="s">
        <v>1821</v>
      </c>
      <c r="AJ300" s="83">
        <v>2020</v>
      </c>
      <c r="AK300" s="83">
        <v>2020</v>
      </c>
      <c r="AL300" s="107" t="s">
        <v>1689</v>
      </c>
      <c r="AM300" s="83">
        <v>24280.28</v>
      </c>
      <c r="AN300" s="111">
        <v>6019.72</v>
      </c>
      <c r="AO300" s="111">
        <v>30300</v>
      </c>
      <c r="AP300" s="111">
        <v>5719.72</v>
      </c>
      <c r="AQ300" s="111">
        <v>237.28</v>
      </c>
      <c r="AR300" s="111">
        <v>5957</v>
      </c>
      <c r="AS300" s="111">
        <v>1910.31</v>
      </c>
      <c r="AT300" s="111">
        <v>109.69</v>
      </c>
      <c r="AU300" s="111">
        <v>2020</v>
      </c>
      <c r="AV300" s="83">
        <v>16</v>
      </c>
      <c r="AW300" s="83">
        <v>6</v>
      </c>
      <c r="AX300" s="83" t="s">
        <v>1546</v>
      </c>
      <c r="AY300" s="107"/>
      <c r="AZ300" s="83"/>
      <c r="BA300" s="83"/>
      <c r="BB300" s="83" t="s">
        <v>1923</v>
      </c>
      <c r="BC300" s="83"/>
      <c r="BD300" s="107"/>
      <c r="BE300" s="83">
        <v>0</v>
      </c>
      <c r="BF300" s="38" t="s">
        <v>1037</v>
      </c>
      <c r="BG300" s="83" t="s">
        <v>2207</v>
      </c>
      <c r="BH300" s="113" t="s">
        <v>2254</v>
      </c>
      <c r="BI300" s="38" t="s">
        <v>110</v>
      </c>
      <c r="BJ300" s="84">
        <v>45917</v>
      </c>
      <c r="BK300" s="83"/>
      <c r="BL300" s="38" t="s">
        <v>114</v>
      </c>
      <c r="BM300" s="114" t="s">
        <v>119</v>
      </c>
      <c r="BN300" s="115" t="s">
        <v>199</v>
      </c>
      <c r="BO300" s="83" t="s">
        <v>242</v>
      </c>
      <c r="BP300" s="83"/>
      <c r="BQ300" s="116"/>
      <c r="BR300" s="117"/>
    </row>
    <row r="301" spans="1:70" s="112" customFormat="1" ht="15" customHeight="1" x14ac:dyDescent="0.3">
      <c r="A301" s="83">
        <v>297</v>
      </c>
      <c r="B301" s="38" t="s">
        <v>261</v>
      </c>
      <c r="C301" s="38" t="s">
        <v>262</v>
      </c>
      <c r="D301" s="38" t="s">
        <v>247</v>
      </c>
      <c r="E301" s="38" t="s">
        <v>246</v>
      </c>
      <c r="F301" s="38" t="s">
        <v>246</v>
      </c>
      <c r="G301" s="83" t="s">
        <v>244</v>
      </c>
      <c r="H301" s="38" t="s">
        <v>245</v>
      </c>
      <c r="I301" s="83">
        <v>886</v>
      </c>
      <c r="J301" s="38" t="s">
        <v>282</v>
      </c>
      <c r="K301" s="83">
        <v>886</v>
      </c>
      <c r="L301" s="83" t="s">
        <v>264</v>
      </c>
      <c r="M301" s="38" t="s">
        <v>265</v>
      </c>
      <c r="N301" s="83">
        <v>7002</v>
      </c>
      <c r="O301" s="83" t="s">
        <v>722</v>
      </c>
      <c r="P301" s="83">
        <v>8396</v>
      </c>
      <c r="Q301" s="38" t="s">
        <v>723</v>
      </c>
      <c r="R301" s="38" t="s">
        <v>596</v>
      </c>
      <c r="S301" s="83" t="s">
        <v>1039</v>
      </c>
      <c r="T301" s="83" t="s">
        <v>1039</v>
      </c>
      <c r="U301" s="83" t="s">
        <v>326</v>
      </c>
      <c r="V301" s="83" t="s">
        <v>271</v>
      </c>
      <c r="W301" s="83">
        <v>0</v>
      </c>
      <c r="X301" s="38" t="s">
        <v>294</v>
      </c>
      <c r="Y301" s="83">
        <v>356803966</v>
      </c>
      <c r="Z301" s="38" t="s">
        <v>1040</v>
      </c>
      <c r="AA301" s="107" t="s">
        <v>1826</v>
      </c>
      <c r="AB301" s="83">
        <v>60000</v>
      </c>
      <c r="AC301" s="107" t="s">
        <v>1145</v>
      </c>
      <c r="AD301" s="83">
        <v>24</v>
      </c>
      <c r="AE301" s="83" t="s">
        <v>1206</v>
      </c>
      <c r="AF301" s="83" t="s">
        <v>1169</v>
      </c>
      <c r="AG301" s="107" t="s">
        <v>1814</v>
      </c>
      <c r="AH301" s="83" t="s">
        <v>1148</v>
      </c>
      <c r="AI301" s="107" t="s">
        <v>1827</v>
      </c>
      <c r="AJ301" s="83">
        <v>3170</v>
      </c>
      <c r="AK301" s="83">
        <v>3170</v>
      </c>
      <c r="AL301" s="107" t="s">
        <v>1722</v>
      </c>
      <c r="AM301" s="83">
        <v>32794.71</v>
      </c>
      <c r="AN301" s="111">
        <v>14755.29</v>
      </c>
      <c r="AO301" s="111">
        <v>47550</v>
      </c>
      <c r="AP301" s="111">
        <v>27205.29</v>
      </c>
      <c r="AQ301" s="111">
        <v>2953.71</v>
      </c>
      <c r="AR301" s="111">
        <v>30159</v>
      </c>
      <c r="AS301" s="111">
        <v>0</v>
      </c>
      <c r="AT301" s="111">
        <v>0</v>
      </c>
      <c r="AU301" s="111">
        <v>0</v>
      </c>
      <c r="AV301" s="83">
        <v>15</v>
      </c>
      <c r="AW301" s="83">
        <v>0</v>
      </c>
      <c r="AX301" s="83" t="s">
        <v>1270</v>
      </c>
      <c r="AY301" s="107"/>
      <c r="AZ301" s="83"/>
      <c r="BA301" s="83"/>
      <c r="BB301" s="83" t="s">
        <v>1923</v>
      </c>
      <c r="BC301" s="83"/>
      <c r="BD301" s="107"/>
      <c r="BE301" s="83">
        <v>0</v>
      </c>
      <c r="BF301" s="38" t="s">
        <v>1039</v>
      </c>
      <c r="BG301" s="83" t="s">
        <v>2208</v>
      </c>
      <c r="BH301" s="113" t="s">
        <v>2254</v>
      </c>
      <c r="BI301" s="38" t="s">
        <v>111</v>
      </c>
      <c r="BJ301" s="84">
        <v>45919</v>
      </c>
      <c r="BK301" s="83"/>
      <c r="BL301" s="38"/>
      <c r="BM301" s="114" t="s">
        <v>120</v>
      </c>
      <c r="BN301" s="115" t="s">
        <v>200</v>
      </c>
      <c r="BO301" s="83" t="s">
        <v>243</v>
      </c>
      <c r="BP301" s="83"/>
      <c r="BQ301" s="116"/>
      <c r="BR301" s="117"/>
    </row>
    <row r="302" spans="1:70" s="112" customFormat="1" ht="15" customHeight="1" x14ac:dyDescent="0.3">
      <c r="A302" s="83">
        <v>298</v>
      </c>
      <c r="B302" s="38" t="s">
        <v>261</v>
      </c>
      <c r="C302" s="38" t="s">
        <v>262</v>
      </c>
      <c r="D302" s="38" t="s">
        <v>247</v>
      </c>
      <c r="E302" s="38" t="s">
        <v>246</v>
      </c>
      <c r="F302" s="38" t="s">
        <v>246</v>
      </c>
      <c r="G302" s="83" t="s">
        <v>244</v>
      </c>
      <c r="H302" s="38" t="s">
        <v>245</v>
      </c>
      <c r="I302" s="83">
        <v>1157</v>
      </c>
      <c r="J302" s="38" t="s">
        <v>396</v>
      </c>
      <c r="K302" s="83">
        <v>1157</v>
      </c>
      <c r="L302" s="83" t="s">
        <v>264</v>
      </c>
      <c r="M302" s="38" t="s">
        <v>265</v>
      </c>
      <c r="N302" s="83">
        <v>3415</v>
      </c>
      <c r="O302" s="83" t="s">
        <v>397</v>
      </c>
      <c r="P302" s="83">
        <v>4018</v>
      </c>
      <c r="Q302" s="38" t="s">
        <v>398</v>
      </c>
      <c r="R302" s="38" t="s">
        <v>596</v>
      </c>
      <c r="S302" s="83" t="s">
        <v>1041</v>
      </c>
      <c r="T302" s="83" t="s">
        <v>1041</v>
      </c>
      <c r="U302" s="83" t="s">
        <v>286</v>
      </c>
      <c r="V302" s="83" t="s">
        <v>271</v>
      </c>
      <c r="W302" s="83">
        <v>0</v>
      </c>
      <c r="X302" s="38" t="s">
        <v>826</v>
      </c>
      <c r="Y302" s="83">
        <v>357009970</v>
      </c>
      <c r="Z302" s="38" t="s">
        <v>433</v>
      </c>
      <c r="AA302" s="107" t="s">
        <v>1828</v>
      </c>
      <c r="AB302" s="83">
        <v>80000</v>
      </c>
      <c r="AC302" s="107" t="s">
        <v>1132</v>
      </c>
      <c r="AD302" s="83">
        <v>24</v>
      </c>
      <c r="AE302" s="83" t="s">
        <v>1829</v>
      </c>
      <c r="AF302" s="83" t="s">
        <v>1830</v>
      </c>
      <c r="AG302" s="107" t="s">
        <v>1226</v>
      </c>
      <c r="AH302" s="83" t="s">
        <v>1372</v>
      </c>
      <c r="AI302" s="107" t="s">
        <v>1679</v>
      </c>
      <c r="AJ302" s="83">
        <v>4270</v>
      </c>
      <c r="AK302" s="83">
        <v>4270</v>
      </c>
      <c r="AL302" s="107" t="s">
        <v>1592</v>
      </c>
      <c r="AM302" s="83">
        <v>44917.69</v>
      </c>
      <c r="AN302" s="111">
        <v>19132.310000000001</v>
      </c>
      <c r="AO302" s="111">
        <v>64050</v>
      </c>
      <c r="AP302" s="111">
        <v>35082.31</v>
      </c>
      <c r="AQ302" s="111">
        <v>3800.69</v>
      </c>
      <c r="AR302" s="111">
        <v>38883</v>
      </c>
      <c r="AS302" s="111">
        <v>0</v>
      </c>
      <c r="AT302" s="111">
        <v>0</v>
      </c>
      <c r="AU302" s="111">
        <v>0</v>
      </c>
      <c r="AV302" s="83">
        <v>15</v>
      </c>
      <c r="AW302" s="83">
        <v>0</v>
      </c>
      <c r="AX302" s="83" t="s">
        <v>1270</v>
      </c>
      <c r="AY302" s="107"/>
      <c r="AZ302" s="83"/>
      <c r="BA302" s="83"/>
      <c r="BB302" s="83" t="s">
        <v>1923</v>
      </c>
      <c r="BC302" s="83"/>
      <c r="BD302" s="107"/>
      <c r="BE302" s="83">
        <v>0</v>
      </c>
      <c r="BF302" s="38" t="s">
        <v>1041</v>
      </c>
      <c r="BG302" s="83" t="s">
        <v>2209</v>
      </c>
      <c r="BH302" s="113" t="s">
        <v>2254</v>
      </c>
      <c r="BI302" s="38" t="s">
        <v>111</v>
      </c>
      <c r="BJ302" s="84">
        <v>45919</v>
      </c>
      <c r="BK302" s="83"/>
      <c r="BL302" s="38"/>
      <c r="BM302" s="114" t="s">
        <v>120</v>
      </c>
      <c r="BN302" s="115" t="s">
        <v>200</v>
      </c>
      <c r="BO302" s="83" t="s">
        <v>243</v>
      </c>
      <c r="BP302" s="83"/>
      <c r="BQ302" s="116"/>
      <c r="BR302" s="117"/>
    </row>
    <row r="303" spans="1:70" s="112" customFormat="1" ht="15" customHeight="1" x14ac:dyDescent="0.3">
      <c r="A303" s="83">
        <v>299</v>
      </c>
      <c r="B303" s="38" t="s">
        <v>261</v>
      </c>
      <c r="C303" s="38" t="s">
        <v>262</v>
      </c>
      <c r="D303" s="38" t="s">
        <v>247</v>
      </c>
      <c r="E303" s="38" t="s">
        <v>246</v>
      </c>
      <c r="F303" s="38" t="s">
        <v>246</v>
      </c>
      <c r="G303" s="83" t="s">
        <v>244</v>
      </c>
      <c r="H303" s="38" t="s">
        <v>245</v>
      </c>
      <c r="I303" s="83">
        <v>1157</v>
      </c>
      <c r="J303" s="38" t="s">
        <v>396</v>
      </c>
      <c r="K303" s="83">
        <v>1157</v>
      </c>
      <c r="L303" s="83" t="s">
        <v>264</v>
      </c>
      <c r="M303" s="38" t="s">
        <v>265</v>
      </c>
      <c r="N303" s="83">
        <v>3415</v>
      </c>
      <c r="O303" s="83" t="s">
        <v>397</v>
      </c>
      <c r="P303" s="83">
        <v>4018</v>
      </c>
      <c r="Q303" s="38" t="s">
        <v>398</v>
      </c>
      <c r="R303" s="38" t="s">
        <v>596</v>
      </c>
      <c r="S303" s="83" t="s">
        <v>1042</v>
      </c>
      <c r="T303" s="83" t="s">
        <v>1042</v>
      </c>
      <c r="U303" s="83" t="s">
        <v>279</v>
      </c>
      <c r="V303" s="83" t="s">
        <v>271</v>
      </c>
      <c r="W303" s="83">
        <v>0</v>
      </c>
      <c r="X303" s="38" t="s">
        <v>826</v>
      </c>
      <c r="Y303" s="83">
        <v>357011397</v>
      </c>
      <c r="Z303" s="38" t="s">
        <v>1043</v>
      </c>
      <c r="AA303" s="107" t="s">
        <v>1828</v>
      </c>
      <c r="AB303" s="83">
        <v>80000</v>
      </c>
      <c r="AC303" s="107" t="s">
        <v>1132</v>
      </c>
      <c r="AD303" s="83">
        <v>24</v>
      </c>
      <c r="AE303" s="83" t="s">
        <v>1831</v>
      </c>
      <c r="AF303" s="83" t="s">
        <v>1832</v>
      </c>
      <c r="AG303" s="107" t="s">
        <v>1294</v>
      </c>
      <c r="AH303" s="83" t="s">
        <v>1148</v>
      </c>
      <c r="AI303" s="107" t="s">
        <v>1679</v>
      </c>
      <c r="AJ303" s="83">
        <v>4270</v>
      </c>
      <c r="AK303" s="83">
        <v>4270</v>
      </c>
      <c r="AL303" s="107" t="s">
        <v>1592</v>
      </c>
      <c r="AM303" s="83">
        <v>44917.69</v>
      </c>
      <c r="AN303" s="111">
        <v>19132.310000000001</v>
      </c>
      <c r="AO303" s="111">
        <v>64050</v>
      </c>
      <c r="AP303" s="111">
        <v>35082.31</v>
      </c>
      <c r="AQ303" s="111">
        <v>3800.69</v>
      </c>
      <c r="AR303" s="111">
        <v>38883</v>
      </c>
      <c r="AS303" s="111">
        <v>0</v>
      </c>
      <c r="AT303" s="111">
        <v>0</v>
      </c>
      <c r="AU303" s="111">
        <v>0</v>
      </c>
      <c r="AV303" s="83">
        <v>15</v>
      </c>
      <c r="AW303" s="83">
        <v>0</v>
      </c>
      <c r="AX303" s="83" t="s">
        <v>1270</v>
      </c>
      <c r="AY303" s="107"/>
      <c r="AZ303" s="83"/>
      <c r="BA303" s="83"/>
      <c r="BB303" s="83" t="s">
        <v>1923</v>
      </c>
      <c r="BC303" s="83"/>
      <c r="BD303" s="107"/>
      <c r="BE303" s="83">
        <v>0</v>
      </c>
      <c r="BF303" s="38" t="s">
        <v>1042</v>
      </c>
      <c r="BG303" s="83" t="s">
        <v>2210</v>
      </c>
      <c r="BH303" s="113" t="s">
        <v>2254</v>
      </c>
      <c r="BI303" s="38" t="s">
        <v>111</v>
      </c>
      <c r="BJ303" s="84">
        <v>45919</v>
      </c>
      <c r="BK303" s="83"/>
      <c r="BL303" s="38"/>
      <c r="BM303" s="114" t="s">
        <v>120</v>
      </c>
      <c r="BN303" s="115" t="s">
        <v>200</v>
      </c>
      <c r="BO303" s="83" t="s">
        <v>243</v>
      </c>
      <c r="BP303" s="83"/>
      <c r="BQ303" s="116"/>
      <c r="BR303" s="117"/>
    </row>
    <row r="304" spans="1:70" s="112" customFormat="1" ht="15" customHeight="1" x14ac:dyDescent="0.3">
      <c r="A304" s="83">
        <v>300</v>
      </c>
      <c r="B304" s="38" t="s">
        <v>261</v>
      </c>
      <c r="C304" s="38" t="s">
        <v>262</v>
      </c>
      <c r="D304" s="38" t="s">
        <v>247</v>
      </c>
      <c r="E304" s="38" t="s">
        <v>246</v>
      </c>
      <c r="F304" s="38" t="s">
        <v>246</v>
      </c>
      <c r="G304" s="83" t="s">
        <v>244</v>
      </c>
      <c r="H304" s="38" t="s">
        <v>245</v>
      </c>
      <c r="I304" s="83">
        <v>1184</v>
      </c>
      <c r="J304" s="38" t="s">
        <v>401</v>
      </c>
      <c r="K304" s="83">
        <v>1184</v>
      </c>
      <c r="L304" s="83" t="s">
        <v>264</v>
      </c>
      <c r="M304" s="38" t="s">
        <v>265</v>
      </c>
      <c r="N304" s="83">
        <v>3489</v>
      </c>
      <c r="O304" s="83" t="s">
        <v>402</v>
      </c>
      <c r="P304" s="83">
        <v>4105</v>
      </c>
      <c r="Q304" s="38" t="s">
        <v>403</v>
      </c>
      <c r="R304" s="38" t="s">
        <v>596</v>
      </c>
      <c r="S304" s="83" t="s">
        <v>1044</v>
      </c>
      <c r="T304" s="83" t="s">
        <v>1044</v>
      </c>
      <c r="U304" s="83" t="s">
        <v>286</v>
      </c>
      <c r="V304" s="83" t="s">
        <v>271</v>
      </c>
      <c r="W304" s="83">
        <v>0</v>
      </c>
      <c r="X304" s="38" t="s">
        <v>870</v>
      </c>
      <c r="Y304" s="83">
        <v>357030033</v>
      </c>
      <c r="Z304" s="38" t="s">
        <v>1045</v>
      </c>
      <c r="AA304" s="107" t="s">
        <v>1833</v>
      </c>
      <c r="AB304" s="83">
        <v>52000</v>
      </c>
      <c r="AC304" s="107" t="s">
        <v>1139</v>
      </c>
      <c r="AD304" s="83">
        <v>24</v>
      </c>
      <c r="AE304" s="83" t="s">
        <v>1831</v>
      </c>
      <c r="AF304" s="83" t="s">
        <v>1834</v>
      </c>
      <c r="AG304" s="107" t="s">
        <v>1835</v>
      </c>
      <c r="AH304" s="83" t="s">
        <v>1565</v>
      </c>
      <c r="AI304" s="107" t="s">
        <v>1836</v>
      </c>
      <c r="AJ304" s="83">
        <v>2780</v>
      </c>
      <c r="AK304" s="83">
        <v>2780</v>
      </c>
      <c r="AL304" s="107" t="s">
        <v>1643</v>
      </c>
      <c r="AM304" s="83">
        <v>26825.85</v>
      </c>
      <c r="AN304" s="111">
        <v>12094.15</v>
      </c>
      <c r="AO304" s="111">
        <v>38920</v>
      </c>
      <c r="AP304" s="111">
        <v>25174.15</v>
      </c>
      <c r="AQ304" s="111">
        <v>3081.85</v>
      </c>
      <c r="AR304" s="111">
        <v>28256</v>
      </c>
      <c r="AS304" s="111">
        <v>0</v>
      </c>
      <c r="AT304" s="111">
        <v>0</v>
      </c>
      <c r="AU304" s="111">
        <v>0</v>
      </c>
      <c r="AV304" s="83">
        <v>14</v>
      </c>
      <c r="AW304" s="83">
        <v>0</v>
      </c>
      <c r="AX304" s="83" t="s">
        <v>1270</v>
      </c>
      <c r="AY304" s="107"/>
      <c r="AZ304" s="83"/>
      <c r="BA304" s="83"/>
      <c r="BB304" s="83" t="s">
        <v>1923</v>
      </c>
      <c r="BC304" s="83"/>
      <c r="BD304" s="107"/>
      <c r="BE304" s="83">
        <v>0</v>
      </c>
      <c r="BF304" s="38" t="s">
        <v>1044</v>
      </c>
      <c r="BG304" s="83" t="s">
        <v>2211</v>
      </c>
      <c r="BH304" s="113" t="s">
        <v>2254</v>
      </c>
      <c r="BI304" s="38" t="s">
        <v>111</v>
      </c>
      <c r="BJ304" s="84">
        <v>45919</v>
      </c>
      <c r="BK304" s="83"/>
      <c r="BL304" s="38"/>
      <c r="BM304" s="114" t="s">
        <v>120</v>
      </c>
      <c r="BN304" s="115" t="s">
        <v>200</v>
      </c>
      <c r="BO304" s="83" t="s">
        <v>243</v>
      </c>
      <c r="BP304" s="83"/>
      <c r="BQ304" s="116"/>
      <c r="BR304" s="117"/>
    </row>
    <row r="305" spans="1:70" s="112" customFormat="1" ht="15" customHeight="1" x14ac:dyDescent="0.3">
      <c r="A305" s="83">
        <v>301</v>
      </c>
      <c r="B305" s="38" t="s">
        <v>261</v>
      </c>
      <c r="C305" s="38" t="s">
        <v>262</v>
      </c>
      <c r="D305" s="38" t="s">
        <v>247</v>
      </c>
      <c r="E305" s="38" t="s">
        <v>246</v>
      </c>
      <c r="F305" s="38" t="s">
        <v>246</v>
      </c>
      <c r="G305" s="83" t="s">
        <v>244</v>
      </c>
      <c r="H305" s="38" t="s">
        <v>245</v>
      </c>
      <c r="I305" s="83">
        <v>798</v>
      </c>
      <c r="J305" s="38" t="s">
        <v>352</v>
      </c>
      <c r="K305" s="83">
        <v>798</v>
      </c>
      <c r="L305" s="83" t="s">
        <v>264</v>
      </c>
      <c r="M305" s="38" t="s">
        <v>265</v>
      </c>
      <c r="N305" s="83">
        <v>5679</v>
      </c>
      <c r="O305" s="83" t="s">
        <v>613</v>
      </c>
      <c r="P305" s="83">
        <v>9305</v>
      </c>
      <c r="Q305" s="38" t="s">
        <v>653</v>
      </c>
      <c r="R305" s="38" t="s">
        <v>596</v>
      </c>
      <c r="S305" s="83" t="s">
        <v>1046</v>
      </c>
      <c r="T305" s="83" t="s">
        <v>1046</v>
      </c>
      <c r="U305" s="83" t="s">
        <v>279</v>
      </c>
      <c r="V305" s="83" t="s">
        <v>271</v>
      </c>
      <c r="W305" s="83">
        <v>0</v>
      </c>
      <c r="X305" s="38" t="s">
        <v>1032</v>
      </c>
      <c r="Y305" s="83">
        <v>357186337</v>
      </c>
      <c r="Z305" s="38" t="s">
        <v>1047</v>
      </c>
      <c r="AA305" s="107" t="s">
        <v>1462</v>
      </c>
      <c r="AB305" s="83">
        <v>72000</v>
      </c>
      <c r="AC305" s="107" t="s">
        <v>1145</v>
      </c>
      <c r="AD305" s="83">
        <v>24</v>
      </c>
      <c r="AE305" s="83" t="s">
        <v>1837</v>
      </c>
      <c r="AF305" s="83" t="s">
        <v>1838</v>
      </c>
      <c r="AG305" s="107" t="s">
        <v>1839</v>
      </c>
      <c r="AH305" s="83" t="s">
        <v>1236</v>
      </c>
      <c r="AI305" s="107" t="s">
        <v>1827</v>
      </c>
      <c r="AJ305" s="83">
        <v>3840</v>
      </c>
      <c r="AK305" s="83">
        <v>3840</v>
      </c>
      <c r="AL305" s="107" t="s">
        <v>1722</v>
      </c>
      <c r="AM305" s="83">
        <v>40220.79</v>
      </c>
      <c r="AN305" s="111">
        <v>17379.21</v>
      </c>
      <c r="AO305" s="111">
        <v>57600</v>
      </c>
      <c r="AP305" s="111">
        <v>31779.21</v>
      </c>
      <c r="AQ305" s="111">
        <v>3504.79</v>
      </c>
      <c r="AR305" s="111">
        <v>35284</v>
      </c>
      <c r="AS305" s="111">
        <v>0</v>
      </c>
      <c r="AT305" s="111">
        <v>0</v>
      </c>
      <c r="AU305" s="111">
        <v>0</v>
      </c>
      <c r="AV305" s="83">
        <v>15</v>
      </c>
      <c r="AW305" s="83">
        <v>0</v>
      </c>
      <c r="AX305" s="83" t="s">
        <v>1270</v>
      </c>
      <c r="AY305" s="107"/>
      <c r="AZ305" s="83"/>
      <c r="BA305" s="83"/>
      <c r="BB305" s="83" t="s">
        <v>1923</v>
      </c>
      <c r="BC305" s="83"/>
      <c r="BD305" s="107"/>
      <c r="BE305" s="83">
        <v>0</v>
      </c>
      <c r="BF305" s="38" t="s">
        <v>1046</v>
      </c>
      <c r="BG305" s="83" t="s">
        <v>2212</v>
      </c>
      <c r="BH305" s="113" t="s">
        <v>2254</v>
      </c>
      <c r="BI305" s="38" t="s">
        <v>111</v>
      </c>
      <c r="BJ305" s="84">
        <v>45919</v>
      </c>
      <c r="BK305" s="83"/>
      <c r="BL305" s="38"/>
      <c r="BM305" s="114" t="s">
        <v>120</v>
      </c>
      <c r="BN305" s="115" t="s">
        <v>200</v>
      </c>
      <c r="BO305" s="83" t="s">
        <v>243</v>
      </c>
      <c r="BP305" s="83"/>
      <c r="BQ305" s="116"/>
      <c r="BR305" s="117"/>
    </row>
    <row r="306" spans="1:70" s="112" customFormat="1" ht="15" customHeight="1" x14ac:dyDescent="0.3">
      <c r="A306" s="83">
        <v>302</v>
      </c>
      <c r="B306" s="38" t="s">
        <v>261</v>
      </c>
      <c r="C306" s="38" t="s">
        <v>262</v>
      </c>
      <c r="D306" s="38" t="s">
        <v>247</v>
      </c>
      <c r="E306" s="38" t="s">
        <v>246</v>
      </c>
      <c r="F306" s="38" t="s">
        <v>246</v>
      </c>
      <c r="G306" s="83" t="s">
        <v>244</v>
      </c>
      <c r="H306" s="38" t="s">
        <v>245</v>
      </c>
      <c r="I306" s="83">
        <v>798</v>
      </c>
      <c r="J306" s="38" t="s">
        <v>352</v>
      </c>
      <c r="K306" s="83">
        <v>798</v>
      </c>
      <c r="L306" s="83" t="s">
        <v>264</v>
      </c>
      <c r="M306" s="38" t="s">
        <v>265</v>
      </c>
      <c r="N306" s="83">
        <v>5679</v>
      </c>
      <c r="O306" s="83" t="s">
        <v>613</v>
      </c>
      <c r="P306" s="83">
        <v>6739</v>
      </c>
      <c r="Q306" s="38" t="s">
        <v>614</v>
      </c>
      <c r="R306" s="38" t="s">
        <v>596</v>
      </c>
      <c r="S306" s="83" t="s">
        <v>1048</v>
      </c>
      <c r="T306" s="83" t="s">
        <v>1048</v>
      </c>
      <c r="U306" s="83" t="s">
        <v>326</v>
      </c>
      <c r="V306" s="83" t="s">
        <v>271</v>
      </c>
      <c r="W306" s="83">
        <v>0</v>
      </c>
      <c r="X306" s="38" t="s">
        <v>895</v>
      </c>
      <c r="Y306" s="83">
        <v>357189284</v>
      </c>
      <c r="Z306" s="38" t="s">
        <v>1049</v>
      </c>
      <c r="AA306" s="107" t="s">
        <v>1462</v>
      </c>
      <c r="AB306" s="83">
        <v>73000</v>
      </c>
      <c r="AC306" s="107" t="s">
        <v>1145</v>
      </c>
      <c r="AD306" s="83">
        <v>24</v>
      </c>
      <c r="AE306" s="83" t="s">
        <v>1840</v>
      </c>
      <c r="AF306" s="83" t="s">
        <v>1841</v>
      </c>
      <c r="AG306" s="107" t="s">
        <v>1423</v>
      </c>
      <c r="AH306" s="83" t="s">
        <v>1148</v>
      </c>
      <c r="AI306" s="107" t="s">
        <v>1827</v>
      </c>
      <c r="AJ306" s="83">
        <v>3860</v>
      </c>
      <c r="AK306" s="83">
        <v>3860</v>
      </c>
      <c r="AL306" s="107" t="s">
        <v>1618</v>
      </c>
      <c r="AM306" s="83">
        <v>37820.14</v>
      </c>
      <c r="AN306" s="111">
        <v>16219.86</v>
      </c>
      <c r="AO306" s="111">
        <v>54040</v>
      </c>
      <c r="AP306" s="111">
        <v>35179.86</v>
      </c>
      <c r="AQ306" s="111">
        <v>4019.14</v>
      </c>
      <c r="AR306" s="111">
        <v>39199</v>
      </c>
      <c r="AS306" s="111">
        <v>3212.31</v>
      </c>
      <c r="AT306" s="111">
        <v>647.69000000000005</v>
      </c>
      <c r="AU306" s="111">
        <v>3860</v>
      </c>
      <c r="AV306" s="83">
        <v>15</v>
      </c>
      <c r="AW306" s="83">
        <v>6</v>
      </c>
      <c r="AX306" s="83" t="s">
        <v>1546</v>
      </c>
      <c r="AY306" s="107"/>
      <c r="AZ306" s="83"/>
      <c r="BA306" s="83"/>
      <c r="BB306" s="83" t="s">
        <v>1923</v>
      </c>
      <c r="BC306" s="83"/>
      <c r="BD306" s="107"/>
      <c r="BE306" s="83">
        <v>0</v>
      </c>
      <c r="BF306" s="38" t="s">
        <v>1048</v>
      </c>
      <c r="BG306" s="83" t="s">
        <v>2213</v>
      </c>
      <c r="BH306" s="113" t="s">
        <v>2254</v>
      </c>
      <c r="BI306" s="38" t="s">
        <v>110</v>
      </c>
      <c r="BJ306" s="84">
        <v>45917</v>
      </c>
      <c r="BK306" s="83"/>
      <c r="BL306" s="38" t="s">
        <v>114</v>
      </c>
      <c r="BM306" s="114" t="s">
        <v>119</v>
      </c>
      <c r="BN306" s="115" t="s">
        <v>200</v>
      </c>
      <c r="BO306" s="83" t="s">
        <v>243</v>
      </c>
      <c r="BP306" s="83"/>
      <c r="BQ306" s="116"/>
      <c r="BR306" s="117"/>
    </row>
    <row r="307" spans="1:70" s="112" customFormat="1" ht="15" customHeight="1" x14ac:dyDescent="0.3">
      <c r="A307" s="83">
        <v>303</v>
      </c>
      <c r="B307" s="38" t="s">
        <v>261</v>
      </c>
      <c r="C307" s="38" t="s">
        <v>262</v>
      </c>
      <c r="D307" s="38" t="s">
        <v>247</v>
      </c>
      <c r="E307" s="38" t="s">
        <v>246</v>
      </c>
      <c r="F307" s="38" t="s">
        <v>246</v>
      </c>
      <c r="G307" s="83" t="s">
        <v>244</v>
      </c>
      <c r="H307" s="38" t="s">
        <v>245</v>
      </c>
      <c r="I307" s="83">
        <v>886</v>
      </c>
      <c r="J307" s="38" t="s">
        <v>282</v>
      </c>
      <c r="K307" s="83">
        <v>886</v>
      </c>
      <c r="L307" s="83" t="s">
        <v>264</v>
      </c>
      <c r="M307" s="38" t="s">
        <v>265</v>
      </c>
      <c r="N307" s="83">
        <v>991</v>
      </c>
      <c r="O307" s="83" t="s">
        <v>283</v>
      </c>
      <c r="P307" s="83">
        <v>11183</v>
      </c>
      <c r="Q307" s="38" t="s">
        <v>498</v>
      </c>
      <c r="R307" s="38" t="s">
        <v>596</v>
      </c>
      <c r="S307" s="83" t="s">
        <v>1050</v>
      </c>
      <c r="T307" s="83" t="s">
        <v>1050</v>
      </c>
      <c r="U307" s="83" t="s">
        <v>279</v>
      </c>
      <c r="V307" s="83" t="s">
        <v>271</v>
      </c>
      <c r="W307" s="83">
        <v>0</v>
      </c>
      <c r="X307" s="38" t="s">
        <v>829</v>
      </c>
      <c r="Y307" s="83">
        <v>357193715</v>
      </c>
      <c r="Z307" s="38" t="s">
        <v>1051</v>
      </c>
      <c r="AA307" s="107" t="s">
        <v>1462</v>
      </c>
      <c r="AB307" s="83">
        <v>60000</v>
      </c>
      <c r="AC307" s="107" t="s">
        <v>1145</v>
      </c>
      <c r="AD307" s="83">
        <v>24</v>
      </c>
      <c r="AE307" s="83" t="s">
        <v>1840</v>
      </c>
      <c r="AF307" s="83" t="s">
        <v>1842</v>
      </c>
      <c r="AG307" s="107" t="s">
        <v>1486</v>
      </c>
      <c r="AH307" s="83" t="s">
        <v>1148</v>
      </c>
      <c r="AI307" s="107" t="s">
        <v>1827</v>
      </c>
      <c r="AJ307" s="83">
        <v>3170</v>
      </c>
      <c r="AK307" s="83">
        <v>3170</v>
      </c>
      <c r="AL307" s="107" t="s">
        <v>1722</v>
      </c>
      <c r="AM307" s="83">
        <v>33680.33</v>
      </c>
      <c r="AN307" s="111">
        <v>13869.67</v>
      </c>
      <c r="AO307" s="111">
        <v>47550</v>
      </c>
      <c r="AP307" s="111">
        <v>26319.67</v>
      </c>
      <c r="AQ307" s="111">
        <v>2781.33</v>
      </c>
      <c r="AR307" s="111">
        <v>29101</v>
      </c>
      <c r="AS307" s="111">
        <v>0</v>
      </c>
      <c r="AT307" s="111">
        <v>0</v>
      </c>
      <c r="AU307" s="111">
        <v>0</v>
      </c>
      <c r="AV307" s="83">
        <v>15</v>
      </c>
      <c r="AW307" s="83">
        <v>0</v>
      </c>
      <c r="AX307" s="83" t="s">
        <v>1270</v>
      </c>
      <c r="AY307" s="107"/>
      <c r="AZ307" s="83"/>
      <c r="BA307" s="83"/>
      <c r="BB307" s="83" t="s">
        <v>1923</v>
      </c>
      <c r="BC307" s="83"/>
      <c r="BD307" s="107"/>
      <c r="BE307" s="83">
        <v>0</v>
      </c>
      <c r="BF307" s="38" t="s">
        <v>1050</v>
      </c>
      <c r="BG307" s="83" t="s">
        <v>2214</v>
      </c>
      <c r="BH307" s="113" t="s">
        <v>2254</v>
      </c>
      <c r="BI307" s="38" t="s">
        <v>111</v>
      </c>
      <c r="BJ307" s="84">
        <v>45919</v>
      </c>
      <c r="BK307" s="83"/>
      <c r="BL307" s="38"/>
      <c r="BM307" s="114" t="s">
        <v>120</v>
      </c>
      <c r="BN307" s="115" t="s">
        <v>200</v>
      </c>
      <c r="BO307" s="83" t="s">
        <v>243</v>
      </c>
      <c r="BP307" s="83"/>
      <c r="BQ307" s="116"/>
      <c r="BR307" s="117"/>
    </row>
    <row r="308" spans="1:70" s="112" customFormat="1" ht="15" customHeight="1" x14ac:dyDescent="0.3">
      <c r="A308" s="83">
        <v>304</v>
      </c>
      <c r="B308" s="38" t="s">
        <v>261</v>
      </c>
      <c r="C308" s="38" t="s">
        <v>262</v>
      </c>
      <c r="D308" s="38" t="s">
        <v>247</v>
      </c>
      <c r="E308" s="38" t="s">
        <v>246</v>
      </c>
      <c r="F308" s="38" t="s">
        <v>246</v>
      </c>
      <c r="G308" s="83" t="s">
        <v>244</v>
      </c>
      <c r="H308" s="38" t="s">
        <v>245</v>
      </c>
      <c r="I308" s="83">
        <v>1157</v>
      </c>
      <c r="J308" s="38" t="s">
        <v>396</v>
      </c>
      <c r="K308" s="83">
        <v>1157</v>
      </c>
      <c r="L308" s="83" t="s">
        <v>264</v>
      </c>
      <c r="M308" s="38" t="s">
        <v>265</v>
      </c>
      <c r="N308" s="83">
        <v>8470</v>
      </c>
      <c r="O308" s="83" t="s">
        <v>838</v>
      </c>
      <c r="P308" s="83">
        <v>10398</v>
      </c>
      <c r="Q308" s="38" t="s">
        <v>420</v>
      </c>
      <c r="R308" s="38" t="s">
        <v>596</v>
      </c>
      <c r="S308" s="83" t="s">
        <v>1052</v>
      </c>
      <c r="T308" s="83" t="s">
        <v>1052</v>
      </c>
      <c r="U308" s="83" t="s">
        <v>279</v>
      </c>
      <c r="V308" s="83" t="s">
        <v>271</v>
      </c>
      <c r="W308" s="83">
        <v>0</v>
      </c>
      <c r="X308" s="38" t="s">
        <v>988</v>
      </c>
      <c r="Y308" s="83">
        <v>357217611</v>
      </c>
      <c r="Z308" s="38" t="s">
        <v>1053</v>
      </c>
      <c r="AA308" s="107" t="s">
        <v>1462</v>
      </c>
      <c r="AB308" s="83">
        <v>80000</v>
      </c>
      <c r="AC308" s="107" t="s">
        <v>1132</v>
      </c>
      <c r="AD308" s="83">
        <v>24</v>
      </c>
      <c r="AE308" s="83" t="s">
        <v>1829</v>
      </c>
      <c r="AF308" s="83" t="s">
        <v>1843</v>
      </c>
      <c r="AG308" s="107" t="s">
        <v>1803</v>
      </c>
      <c r="AH308" s="83" t="s">
        <v>1148</v>
      </c>
      <c r="AI308" s="107" t="s">
        <v>1679</v>
      </c>
      <c r="AJ308" s="83">
        <v>4270</v>
      </c>
      <c r="AK308" s="83">
        <v>4270</v>
      </c>
      <c r="AL308" s="107" t="s">
        <v>1540</v>
      </c>
      <c r="AM308" s="83">
        <v>45210.43</v>
      </c>
      <c r="AN308" s="111">
        <v>18839.57</v>
      </c>
      <c r="AO308" s="111">
        <v>64050</v>
      </c>
      <c r="AP308" s="111">
        <v>34789.57</v>
      </c>
      <c r="AQ308" s="111">
        <v>3741.43</v>
      </c>
      <c r="AR308" s="111">
        <v>38531</v>
      </c>
      <c r="AS308" s="111">
        <v>0</v>
      </c>
      <c r="AT308" s="111">
        <v>0</v>
      </c>
      <c r="AU308" s="111">
        <v>0</v>
      </c>
      <c r="AV308" s="83">
        <v>15</v>
      </c>
      <c r="AW308" s="83">
        <v>0</v>
      </c>
      <c r="AX308" s="83" t="s">
        <v>1270</v>
      </c>
      <c r="AY308" s="107"/>
      <c r="AZ308" s="83"/>
      <c r="BA308" s="83"/>
      <c r="BB308" s="83" t="s">
        <v>1923</v>
      </c>
      <c r="BC308" s="83"/>
      <c r="BD308" s="107"/>
      <c r="BE308" s="83">
        <v>0</v>
      </c>
      <c r="BF308" s="38" t="s">
        <v>1052</v>
      </c>
      <c r="BG308" s="83" t="s">
        <v>2215</v>
      </c>
      <c r="BH308" s="113" t="s">
        <v>2254</v>
      </c>
      <c r="BI308" s="38" t="s">
        <v>111</v>
      </c>
      <c r="BJ308" s="84">
        <v>45917</v>
      </c>
      <c r="BK308" s="83"/>
      <c r="BL308" s="38"/>
      <c r="BM308" s="114" t="s">
        <v>120</v>
      </c>
      <c r="BN308" s="115" t="s">
        <v>200</v>
      </c>
      <c r="BO308" s="83" t="s">
        <v>243</v>
      </c>
      <c r="BP308" s="83"/>
      <c r="BQ308" s="116"/>
      <c r="BR308" s="117"/>
    </row>
    <row r="309" spans="1:70" s="112" customFormat="1" ht="15" customHeight="1" x14ac:dyDescent="0.3">
      <c r="A309" s="83">
        <v>305</v>
      </c>
      <c r="B309" s="38" t="s">
        <v>261</v>
      </c>
      <c r="C309" s="38" t="s">
        <v>262</v>
      </c>
      <c r="D309" s="38" t="s">
        <v>247</v>
      </c>
      <c r="E309" s="38" t="s">
        <v>246</v>
      </c>
      <c r="F309" s="38" t="s">
        <v>246</v>
      </c>
      <c r="G309" s="83" t="s">
        <v>244</v>
      </c>
      <c r="H309" s="38" t="s">
        <v>245</v>
      </c>
      <c r="I309" s="83">
        <v>1343</v>
      </c>
      <c r="J309" s="38" t="s">
        <v>263</v>
      </c>
      <c r="K309" s="83">
        <v>1343</v>
      </c>
      <c r="L309" s="83" t="s">
        <v>264</v>
      </c>
      <c r="M309" s="38" t="s">
        <v>265</v>
      </c>
      <c r="N309" s="83">
        <v>1152</v>
      </c>
      <c r="O309" s="83" t="s">
        <v>303</v>
      </c>
      <c r="P309" s="83">
        <v>11041</v>
      </c>
      <c r="Q309" s="38" t="s">
        <v>372</v>
      </c>
      <c r="R309" s="38" t="s">
        <v>596</v>
      </c>
      <c r="S309" s="83" t="s">
        <v>1054</v>
      </c>
      <c r="T309" s="83" t="s">
        <v>1054</v>
      </c>
      <c r="U309" s="83" t="s">
        <v>279</v>
      </c>
      <c r="V309" s="83" t="s">
        <v>271</v>
      </c>
      <c r="W309" s="83">
        <v>0</v>
      </c>
      <c r="X309" s="38" t="s">
        <v>647</v>
      </c>
      <c r="Y309" s="83">
        <v>357274750</v>
      </c>
      <c r="Z309" s="38" t="s">
        <v>1055</v>
      </c>
      <c r="AA309" s="107" t="s">
        <v>1844</v>
      </c>
      <c r="AB309" s="83">
        <v>53000</v>
      </c>
      <c r="AC309" s="107" t="s">
        <v>1132</v>
      </c>
      <c r="AD309" s="83">
        <v>24</v>
      </c>
      <c r="AE309" s="83" t="s">
        <v>1140</v>
      </c>
      <c r="AF309" s="83" t="s">
        <v>1845</v>
      </c>
      <c r="AG309" s="107" t="s">
        <v>1361</v>
      </c>
      <c r="AH309" s="83" t="s">
        <v>1148</v>
      </c>
      <c r="AI309" s="107" t="s">
        <v>1846</v>
      </c>
      <c r="AJ309" s="83">
        <v>2800</v>
      </c>
      <c r="AK309" s="83">
        <v>2800</v>
      </c>
      <c r="AL309" s="107"/>
      <c r="AM309" s="83">
        <v>0</v>
      </c>
      <c r="AN309" s="111">
        <v>0</v>
      </c>
      <c r="AO309" s="111">
        <v>0</v>
      </c>
      <c r="AP309" s="111">
        <v>53000</v>
      </c>
      <c r="AQ309" s="111">
        <v>14629</v>
      </c>
      <c r="AR309" s="111">
        <v>67629</v>
      </c>
      <c r="AS309" s="111">
        <v>27497.33</v>
      </c>
      <c r="AT309" s="111">
        <v>11702.67</v>
      </c>
      <c r="AU309" s="111">
        <v>39200</v>
      </c>
      <c r="AV309" s="83">
        <v>14</v>
      </c>
      <c r="AW309" s="83">
        <v>397</v>
      </c>
      <c r="AX309" s="83" t="s">
        <v>1137</v>
      </c>
      <c r="AY309" s="107"/>
      <c r="AZ309" s="83"/>
      <c r="BA309" s="83"/>
      <c r="BB309" s="83" t="s">
        <v>1923</v>
      </c>
      <c r="BC309" s="83"/>
      <c r="BD309" s="107" t="s">
        <v>1931</v>
      </c>
      <c r="BE309" s="83">
        <v>53000</v>
      </c>
      <c r="BF309" s="38" t="s">
        <v>1054</v>
      </c>
      <c r="BG309" s="83" t="s">
        <v>2216</v>
      </c>
      <c r="BH309" s="113" t="s">
        <v>2254</v>
      </c>
      <c r="BI309" s="38" t="s">
        <v>112</v>
      </c>
      <c r="BJ309" s="84">
        <v>45919</v>
      </c>
      <c r="BK309" s="83" t="s">
        <v>128</v>
      </c>
      <c r="BL309" s="38"/>
      <c r="BM309" s="114"/>
      <c r="BN309" s="115" t="s">
        <v>112</v>
      </c>
      <c r="BO309" s="83" t="s">
        <v>243</v>
      </c>
      <c r="BP309" s="83"/>
      <c r="BQ309" s="116" t="s">
        <v>112</v>
      </c>
      <c r="BR309" s="117"/>
    </row>
    <row r="310" spans="1:70" s="112" customFormat="1" ht="15" customHeight="1" x14ac:dyDescent="0.3">
      <c r="A310" s="83">
        <v>306</v>
      </c>
      <c r="B310" s="38" t="s">
        <v>261</v>
      </c>
      <c r="C310" s="38" t="s">
        <v>262</v>
      </c>
      <c r="D310" s="38" t="s">
        <v>247</v>
      </c>
      <c r="E310" s="38" t="s">
        <v>246</v>
      </c>
      <c r="F310" s="38" t="s">
        <v>246</v>
      </c>
      <c r="G310" s="83" t="s">
        <v>244</v>
      </c>
      <c r="H310" s="38" t="s">
        <v>245</v>
      </c>
      <c r="I310" s="83">
        <v>167943</v>
      </c>
      <c r="J310" s="38" t="s">
        <v>684</v>
      </c>
      <c r="K310" s="83">
        <v>167943</v>
      </c>
      <c r="L310" s="83" t="s">
        <v>264</v>
      </c>
      <c r="M310" s="38" t="s">
        <v>265</v>
      </c>
      <c r="N310" s="83">
        <v>289564</v>
      </c>
      <c r="O310" s="83" t="s">
        <v>685</v>
      </c>
      <c r="P310" s="83">
        <v>380939</v>
      </c>
      <c r="Q310" s="38" t="s">
        <v>686</v>
      </c>
      <c r="R310" s="38" t="s">
        <v>714</v>
      </c>
      <c r="S310" s="83" t="s">
        <v>1056</v>
      </c>
      <c r="T310" s="83" t="s">
        <v>1056</v>
      </c>
      <c r="U310" s="83" t="s">
        <v>279</v>
      </c>
      <c r="V310" s="83" t="s">
        <v>271</v>
      </c>
      <c r="W310" s="83">
        <v>0</v>
      </c>
      <c r="X310" s="38" t="s">
        <v>688</v>
      </c>
      <c r="Y310" s="83">
        <v>357320050</v>
      </c>
      <c r="Z310" s="38" t="s">
        <v>1057</v>
      </c>
      <c r="AA310" s="107" t="s">
        <v>1847</v>
      </c>
      <c r="AB310" s="83">
        <v>30000</v>
      </c>
      <c r="AC310" s="107" t="s">
        <v>1145</v>
      </c>
      <c r="AD310" s="83">
        <v>18</v>
      </c>
      <c r="AE310" s="83" t="s">
        <v>1848</v>
      </c>
      <c r="AF310" s="83" t="s">
        <v>1515</v>
      </c>
      <c r="AG310" s="107" t="s">
        <v>1516</v>
      </c>
      <c r="AH310" s="83" t="s">
        <v>1372</v>
      </c>
      <c r="AI310" s="107" t="s">
        <v>1827</v>
      </c>
      <c r="AJ310" s="83">
        <v>2020</v>
      </c>
      <c r="AK310" s="83">
        <v>2020</v>
      </c>
      <c r="AL310" s="107" t="s">
        <v>1689</v>
      </c>
      <c r="AM310" s="83">
        <v>22297.89</v>
      </c>
      <c r="AN310" s="111">
        <v>5982.11</v>
      </c>
      <c r="AO310" s="111">
        <v>28280</v>
      </c>
      <c r="AP310" s="111">
        <v>7702.11</v>
      </c>
      <c r="AQ310" s="111">
        <v>401.89</v>
      </c>
      <c r="AR310" s="111">
        <v>8104</v>
      </c>
      <c r="AS310" s="111">
        <v>1872.29</v>
      </c>
      <c r="AT310" s="111">
        <v>147.71</v>
      </c>
      <c r="AU310" s="111">
        <v>2020</v>
      </c>
      <c r="AV310" s="83">
        <v>15</v>
      </c>
      <c r="AW310" s="83">
        <v>6</v>
      </c>
      <c r="AX310" s="83" t="s">
        <v>1546</v>
      </c>
      <c r="AY310" s="107"/>
      <c r="AZ310" s="83"/>
      <c r="BA310" s="83"/>
      <c r="BB310" s="83" t="s">
        <v>1923</v>
      </c>
      <c r="BC310" s="83"/>
      <c r="BD310" s="107"/>
      <c r="BE310" s="83">
        <v>0</v>
      </c>
      <c r="BF310" s="38" t="s">
        <v>1056</v>
      </c>
      <c r="BG310" s="83" t="s">
        <v>2217</v>
      </c>
      <c r="BH310" s="113" t="s">
        <v>2254</v>
      </c>
      <c r="BI310" s="38" t="s">
        <v>110</v>
      </c>
      <c r="BJ310" s="84">
        <v>45917</v>
      </c>
      <c r="BK310" s="83"/>
      <c r="BL310" s="38" t="s">
        <v>114</v>
      </c>
      <c r="BM310" s="114" t="s">
        <v>119</v>
      </c>
      <c r="BN310" s="115" t="s">
        <v>199</v>
      </c>
      <c r="BO310" s="83" t="s">
        <v>242</v>
      </c>
      <c r="BP310" s="83"/>
      <c r="BQ310" s="116"/>
      <c r="BR310" s="117"/>
    </row>
    <row r="311" spans="1:70" s="112" customFormat="1" ht="15" customHeight="1" x14ac:dyDescent="0.3">
      <c r="A311" s="83">
        <v>307</v>
      </c>
      <c r="B311" s="38" t="s">
        <v>261</v>
      </c>
      <c r="C311" s="38" t="s">
        <v>262</v>
      </c>
      <c r="D311" s="38" t="s">
        <v>247</v>
      </c>
      <c r="E311" s="38" t="s">
        <v>246</v>
      </c>
      <c r="F311" s="38" t="s">
        <v>246</v>
      </c>
      <c r="G311" s="83" t="s">
        <v>244</v>
      </c>
      <c r="H311" s="38" t="s">
        <v>245</v>
      </c>
      <c r="I311" s="83">
        <v>756</v>
      </c>
      <c r="J311" s="38" t="s">
        <v>336</v>
      </c>
      <c r="K311" s="83">
        <v>756</v>
      </c>
      <c r="L311" s="83" t="s">
        <v>264</v>
      </c>
      <c r="M311" s="38" t="s">
        <v>265</v>
      </c>
      <c r="N311" s="83">
        <v>1756</v>
      </c>
      <c r="O311" s="83" t="s">
        <v>337</v>
      </c>
      <c r="P311" s="83">
        <v>2039</v>
      </c>
      <c r="Q311" s="38" t="s">
        <v>338</v>
      </c>
      <c r="R311" s="38" t="s">
        <v>714</v>
      </c>
      <c r="S311" s="83" t="s">
        <v>809</v>
      </c>
      <c r="T311" s="83" t="s">
        <v>809</v>
      </c>
      <c r="U311" s="83" t="s">
        <v>279</v>
      </c>
      <c r="V311" s="83" t="s">
        <v>271</v>
      </c>
      <c r="W311" s="83">
        <v>0</v>
      </c>
      <c r="X311" s="38" t="s">
        <v>688</v>
      </c>
      <c r="Y311" s="83">
        <v>357345698</v>
      </c>
      <c r="Z311" s="38" t="s">
        <v>295</v>
      </c>
      <c r="AA311" s="107" t="s">
        <v>1462</v>
      </c>
      <c r="AB311" s="83">
        <v>30000</v>
      </c>
      <c r="AC311" s="107" t="s">
        <v>1139</v>
      </c>
      <c r="AD311" s="83">
        <v>18</v>
      </c>
      <c r="AE311" s="83" t="s">
        <v>1848</v>
      </c>
      <c r="AF311" s="83" t="s">
        <v>1664</v>
      </c>
      <c r="AG311" s="107" t="s">
        <v>1665</v>
      </c>
      <c r="AH311" s="83" t="s">
        <v>1565</v>
      </c>
      <c r="AI311" s="107" t="s">
        <v>1836</v>
      </c>
      <c r="AJ311" s="83">
        <v>2020</v>
      </c>
      <c r="AK311" s="83">
        <v>2020</v>
      </c>
      <c r="AL311" s="107" t="s">
        <v>1666</v>
      </c>
      <c r="AM311" s="83">
        <v>22200.25</v>
      </c>
      <c r="AN311" s="111">
        <v>6079.75</v>
      </c>
      <c r="AO311" s="111">
        <v>28280</v>
      </c>
      <c r="AP311" s="111">
        <v>7799.75</v>
      </c>
      <c r="AQ311" s="111">
        <v>440.25</v>
      </c>
      <c r="AR311" s="111">
        <v>8240</v>
      </c>
      <c r="AS311" s="111">
        <v>0</v>
      </c>
      <c r="AT311" s="111">
        <v>0</v>
      </c>
      <c r="AU311" s="111">
        <v>0</v>
      </c>
      <c r="AV311" s="83">
        <v>14</v>
      </c>
      <c r="AW311" s="83">
        <v>0</v>
      </c>
      <c r="AX311" s="83" t="s">
        <v>1270</v>
      </c>
      <c r="AY311" s="107"/>
      <c r="AZ311" s="83"/>
      <c r="BA311" s="83"/>
      <c r="BB311" s="83" t="s">
        <v>1923</v>
      </c>
      <c r="BC311" s="83"/>
      <c r="BD311" s="107"/>
      <c r="BE311" s="83">
        <v>0</v>
      </c>
      <c r="BF311" s="38" t="s">
        <v>809</v>
      </c>
      <c r="BG311" s="83" t="s">
        <v>2108</v>
      </c>
      <c r="BH311" s="113" t="s">
        <v>2254</v>
      </c>
      <c r="BI311" s="38" t="s">
        <v>111</v>
      </c>
      <c r="BJ311" s="84">
        <v>45917</v>
      </c>
      <c r="BK311" s="83"/>
      <c r="BL311" s="38"/>
      <c r="BM311" s="114" t="s">
        <v>120</v>
      </c>
      <c r="BN311" s="115" t="s">
        <v>200</v>
      </c>
      <c r="BO311" s="83" t="s">
        <v>243</v>
      </c>
      <c r="BP311" s="83"/>
      <c r="BQ311" s="116"/>
      <c r="BR311" s="117"/>
    </row>
    <row r="312" spans="1:70" s="112" customFormat="1" ht="15" customHeight="1" x14ac:dyDescent="0.3">
      <c r="A312" s="83">
        <v>308</v>
      </c>
      <c r="B312" s="38" t="s">
        <v>261</v>
      </c>
      <c r="C312" s="38" t="s">
        <v>262</v>
      </c>
      <c r="D312" s="38" t="s">
        <v>247</v>
      </c>
      <c r="E312" s="38" t="s">
        <v>246</v>
      </c>
      <c r="F312" s="38" t="s">
        <v>246</v>
      </c>
      <c r="G312" s="83" t="s">
        <v>244</v>
      </c>
      <c r="H312" s="38" t="s">
        <v>245</v>
      </c>
      <c r="I312" s="83">
        <v>4166</v>
      </c>
      <c r="J312" s="38" t="s">
        <v>607</v>
      </c>
      <c r="K312" s="83">
        <v>4166</v>
      </c>
      <c r="L312" s="83" t="s">
        <v>264</v>
      </c>
      <c r="M312" s="38" t="s">
        <v>265</v>
      </c>
      <c r="N312" s="83">
        <v>6405</v>
      </c>
      <c r="O312" s="83" t="s">
        <v>971</v>
      </c>
      <c r="P312" s="83">
        <v>478855</v>
      </c>
      <c r="Q312" s="38" t="s">
        <v>1058</v>
      </c>
      <c r="R312" s="38" t="s">
        <v>596</v>
      </c>
      <c r="S312" s="83" t="s">
        <v>1059</v>
      </c>
      <c r="T312" s="83" t="s">
        <v>1059</v>
      </c>
      <c r="U312" s="83" t="s">
        <v>326</v>
      </c>
      <c r="V312" s="83" t="s">
        <v>271</v>
      </c>
      <c r="W312" s="83">
        <v>0</v>
      </c>
      <c r="X312" s="38" t="s">
        <v>876</v>
      </c>
      <c r="Y312" s="83">
        <v>357467777</v>
      </c>
      <c r="Z312" s="38" t="s">
        <v>1060</v>
      </c>
      <c r="AA312" s="107" t="s">
        <v>1731</v>
      </c>
      <c r="AB312" s="83">
        <v>65000</v>
      </c>
      <c r="AC312" s="107" t="s">
        <v>1168</v>
      </c>
      <c r="AD312" s="83">
        <v>24</v>
      </c>
      <c r="AE312" s="83" t="s">
        <v>1849</v>
      </c>
      <c r="AF312" s="83" t="s">
        <v>1418</v>
      </c>
      <c r="AG312" s="107" t="s">
        <v>1850</v>
      </c>
      <c r="AH312" s="83" t="s">
        <v>1372</v>
      </c>
      <c r="AI312" s="107" t="s">
        <v>1851</v>
      </c>
      <c r="AJ312" s="83">
        <v>3470</v>
      </c>
      <c r="AK312" s="83">
        <v>3470</v>
      </c>
      <c r="AL312" s="107" t="s">
        <v>1540</v>
      </c>
      <c r="AM312" s="83">
        <v>33640.82</v>
      </c>
      <c r="AN312" s="111">
        <v>14939.18</v>
      </c>
      <c r="AO312" s="111">
        <v>48580</v>
      </c>
      <c r="AP312" s="111">
        <v>31359.18</v>
      </c>
      <c r="AQ312" s="111">
        <v>3721.82</v>
      </c>
      <c r="AR312" s="111">
        <v>35081</v>
      </c>
      <c r="AS312" s="111">
        <v>0</v>
      </c>
      <c r="AT312" s="111">
        <v>0</v>
      </c>
      <c r="AU312" s="111">
        <v>0</v>
      </c>
      <c r="AV312" s="83">
        <v>14</v>
      </c>
      <c r="AW312" s="83">
        <v>0</v>
      </c>
      <c r="AX312" s="83" t="s">
        <v>1270</v>
      </c>
      <c r="AY312" s="107"/>
      <c r="AZ312" s="83"/>
      <c r="BA312" s="83"/>
      <c r="BB312" s="83" t="s">
        <v>1923</v>
      </c>
      <c r="BC312" s="83"/>
      <c r="BD312" s="107"/>
      <c r="BE312" s="83">
        <v>0</v>
      </c>
      <c r="BF312" s="38" t="s">
        <v>1059</v>
      </c>
      <c r="BG312" s="83" t="s">
        <v>2218</v>
      </c>
      <c r="BH312" s="113" t="s">
        <v>2254</v>
      </c>
      <c r="BI312" s="38" t="s">
        <v>111</v>
      </c>
      <c r="BJ312" s="84">
        <v>45917</v>
      </c>
      <c r="BK312" s="83"/>
      <c r="BL312" s="38"/>
      <c r="BM312" s="114" t="s">
        <v>120</v>
      </c>
      <c r="BN312" s="115" t="s">
        <v>200</v>
      </c>
      <c r="BO312" s="83" t="s">
        <v>243</v>
      </c>
      <c r="BP312" s="83"/>
      <c r="BQ312" s="116"/>
      <c r="BR312" s="117"/>
    </row>
    <row r="313" spans="1:70" s="112" customFormat="1" ht="15" customHeight="1" x14ac:dyDescent="0.3">
      <c r="A313" s="83">
        <v>309</v>
      </c>
      <c r="B313" s="38" t="s">
        <v>261</v>
      </c>
      <c r="C313" s="38" t="s">
        <v>262</v>
      </c>
      <c r="D313" s="38" t="s">
        <v>247</v>
      </c>
      <c r="E313" s="38" t="s">
        <v>246</v>
      </c>
      <c r="F313" s="38" t="s">
        <v>246</v>
      </c>
      <c r="G313" s="83" t="s">
        <v>244</v>
      </c>
      <c r="H313" s="38" t="s">
        <v>245</v>
      </c>
      <c r="I313" s="83">
        <v>1157</v>
      </c>
      <c r="J313" s="38" t="s">
        <v>396</v>
      </c>
      <c r="K313" s="83">
        <v>1157</v>
      </c>
      <c r="L313" s="83" t="s">
        <v>264</v>
      </c>
      <c r="M313" s="38" t="s">
        <v>265</v>
      </c>
      <c r="N313" s="83">
        <v>8470</v>
      </c>
      <c r="O313" s="83" t="s">
        <v>838</v>
      </c>
      <c r="P313" s="83">
        <v>10398</v>
      </c>
      <c r="Q313" s="38" t="s">
        <v>420</v>
      </c>
      <c r="R313" s="38" t="s">
        <v>596</v>
      </c>
      <c r="S313" s="83" t="s">
        <v>1061</v>
      </c>
      <c r="T313" s="83" t="s">
        <v>1061</v>
      </c>
      <c r="U313" s="83" t="s">
        <v>270</v>
      </c>
      <c r="V313" s="83" t="s">
        <v>314</v>
      </c>
      <c r="W313" s="83">
        <v>0</v>
      </c>
      <c r="X313" s="38" t="s">
        <v>826</v>
      </c>
      <c r="Y313" s="83">
        <v>357487119</v>
      </c>
      <c r="Z313" s="38" t="s">
        <v>1062</v>
      </c>
      <c r="AA313" s="107" t="s">
        <v>1731</v>
      </c>
      <c r="AB313" s="83">
        <v>62000</v>
      </c>
      <c r="AC313" s="107" t="s">
        <v>1132</v>
      </c>
      <c r="AD313" s="83">
        <v>24</v>
      </c>
      <c r="AE313" s="83" t="s">
        <v>1849</v>
      </c>
      <c r="AF313" s="83" t="s">
        <v>1852</v>
      </c>
      <c r="AG313" s="107" t="s">
        <v>1853</v>
      </c>
      <c r="AH313" s="83" t="s">
        <v>1372</v>
      </c>
      <c r="AI313" s="107" t="s">
        <v>1846</v>
      </c>
      <c r="AJ313" s="83">
        <v>3310</v>
      </c>
      <c r="AK313" s="83">
        <v>3310</v>
      </c>
      <c r="AL313" s="107" t="s">
        <v>1540</v>
      </c>
      <c r="AM313" s="83">
        <v>32110.16</v>
      </c>
      <c r="AN313" s="111">
        <v>14229.84</v>
      </c>
      <c r="AO313" s="111">
        <v>46340</v>
      </c>
      <c r="AP313" s="111">
        <v>29889.84</v>
      </c>
      <c r="AQ313" s="111">
        <v>3563.16</v>
      </c>
      <c r="AR313" s="111">
        <v>33453</v>
      </c>
      <c r="AS313" s="111">
        <v>0</v>
      </c>
      <c r="AT313" s="111">
        <v>0</v>
      </c>
      <c r="AU313" s="111">
        <v>0</v>
      </c>
      <c r="AV313" s="83">
        <v>14</v>
      </c>
      <c r="AW313" s="83">
        <v>0</v>
      </c>
      <c r="AX313" s="83" t="s">
        <v>1270</v>
      </c>
      <c r="AY313" s="107"/>
      <c r="AZ313" s="83"/>
      <c r="BA313" s="83"/>
      <c r="BB313" s="83" t="s">
        <v>1923</v>
      </c>
      <c r="BC313" s="83"/>
      <c r="BD313" s="107"/>
      <c r="BE313" s="83">
        <v>0</v>
      </c>
      <c r="BF313" s="38" t="s">
        <v>1061</v>
      </c>
      <c r="BG313" s="83" t="s">
        <v>2219</v>
      </c>
      <c r="BH313" s="113" t="s">
        <v>2254</v>
      </c>
      <c r="BI313" s="38" t="s">
        <v>111</v>
      </c>
      <c r="BJ313" s="84">
        <v>45917</v>
      </c>
      <c r="BK313" s="83"/>
      <c r="BL313" s="38"/>
      <c r="BM313" s="114" t="s">
        <v>120</v>
      </c>
      <c r="BN313" s="115" t="s">
        <v>200</v>
      </c>
      <c r="BO313" s="83" t="s">
        <v>243</v>
      </c>
      <c r="BP313" s="83"/>
      <c r="BQ313" s="116"/>
      <c r="BR313" s="117"/>
    </row>
    <row r="314" spans="1:70" s="112" customFormat="1" ht="15" customHeight="1" x14ac:dyDescent="0.3">
      <c r="A314" s="83">
        <v>310</v>
      </c>
      <c r="B314" s="38" t="s">
        <v>261</v>
      </c>
      <c r="C314" s="38" t="s">
        <v>262</v>
      </c>
      <c r="D314" s="38" t="s">
        <v>247</v>
      </c>
      <c r="E314" s="38" t="s">
        <v>246</v>
      </c>
      <c r="F314" s="38" t="s">
        <v>246</v>
      </c>
      <c r="G314" s="83" t="s">
        <v>244</v>
      </c>
      <c r="H314" s="38" t="s">
        <v>245</v>
      </c>
      <c r="I314" s="83">
        <v>2646</v>
      </c>
      <c r="J314" s="38" t="s">
        <v>593</v>
      </c>
      <c r="K314" s="83">
        <v>2646</v>
      </c>
      <c r="L314" s="83" t="s">
        <v>264</v>
      </c>
      <c r="M314" s="38" t="s">
        <v>265</v>
      </c>
      <c r="N314" s="83">
        <v>3601</v>
      </c>
      <c r="O314" s="83" t="s">
        <v>795</v>
      </c>
      <c r="P314" s="83">
        <v>4230</v>
      </c>
      <c r="Q314" s="38" t="s">
        <v>796</v>
      </c>
      <c r="R314" s="38" t="s">
        <v>596</v>
      </c>
      <c r="S314" s="83" t="s">
        <v>1063</v>
      </c>
      <c r="T314" s="83" t="s">
        <v>1063</v>
      </c>
      <c r="U314" s="83" t="s">
        <v>271</v>
      </c>
      <c r="V314" s="83" t="s">
        <v>271</v>
      </c>
      <c r="W314" s="83">
        <v>0</v>
      </c>
      <c r="X314" s="38" t="s">
        <v>930</v>
      </c>
      <c r="Y314" s="83">
        <v>357510215</v>
      </c>
      <c r="Z314" s="38" t="s">
        <v>1064</v>
      </c>
      <c r="AA314" s="107" t="s">
        <v>1499</v>
      </c>
      <c r="AB314" s="83">
        <v>52000</v>
      </c>
      <c r="AC314" s="107" t="s">
        <v>1258</v>
      </c>
      <c r="AD314" s="83">
        <v>24</v>
      </c>
      <c r="AE314" s="83" t="s">
        <v>1849</v>
      </c>
      <c r="AF314" s="83" t="s">
        <v>1418</v>
      </c>
      <c r="AG314" s="107" t="s">
        <v>1419</v>
      </c>
      <c r="AH314" s="83" t="s">
        <v>1372</v>
      </c>
      <c r="AI314" s="107" t="s">
        <v>1854</v>
      </c>
      <c r="AJ314" s="83">
        <v>2780</v>
      </c>
      <c r="AK314" s="83">
        <v>2780</v>
      </c>
      <c r="AL314" s="107" t="s">
        <v>1598</v>
      </c>
      <c r="AM314" s="83">
        <v>27119.32</v>
      </c>
      <c r="AN314" s="111">
        <v>11800.68</v>
      </c>
      <c r="AO314" s="111">
        <v>38920</v>
      </c>
      <c r="AP314" s="111">
        <v>24880.68</v>
      </c>
      <c r="AQ314" s="111">
        <v>2984.32</v>
      </c>
      <c r="AR314" s="111">
        <v>27865</v>
      </c>
      <c r="AS314" s="111">
        <v>0</v>
      </c>
      <c r="AT314" s="111">
        <v>0</v>
      </c>
      <c r="AU314" s="111">
        <v>0</v>
      </c>
      <c r="AV314" s="83">
        <v>14</v>
      </c>
      <c r="AW314" s="83">
        <v>0</v>
      </c>
      <c r="AX314" s="83" t="s">
        <v>1270</v>
      </c>
      <c r="AY314" s="107"/>
      <c r="AZ314" s="83"/>
      <c r="BA314" s="83"/>
      <c r="BB314" s="83" t="s">
        <v>1923</v>
      </c>
      <c r="BC314" s="83"/>
      <c r="BD314" s="107"/>
      <c r="BE314" s="83">
        <v>0</v>
      </c>
      <c r="BF314" s="38" t="s">
        <v>1063</v>
      </c>
      <c r="BG314" s="83" t="s">
        <v>2220</v>
      </c>
      <c r="BH314" s="113" t="s">
        <v>2254</v>
      </c>
      <c r="BI314" s="38" t="s">
        <v>111</v>
      </c>
      <c r="BJ314" s="84">
        <v>45917</v>
      </c>
      <c r="BK314" s="83"/>
      <c r="BL314" s="38"/>
      <c r="BM314" s="114" t="s">
        <v>120</v>
      </c>
      <c r="BN314" s="115" t="s">
        <v>200</v>
      </c>
      <c r="BO314" s="83" t="s">
        <v>243</v>
      </c>
      <c r="BP314" s="83"/>
      <c r="BQ314" s="116"/>
      <c r="BR314" s="117"/>
    </row>
    <row r="315" spans="1:70" s="112" customFormat="1" ht="15" customHeight="1" x14ac:dyDescent="0.3">
      <c r="A315" s="83">
        <v>311</v>
      </c>
      <c r="B315" s="38" t="s">
        <v>261</v>
      </c>
      <c r="C315" s="38" t="s">
        <v>262</v>
      </c>
      <c r="D315" s="38" t="s">
        <v>247</v>
      </c>
      <c r="E315" s="38" t="s">
        <v>246</v>
      </c>
      <c r="F315" s="38" t="s">
        <v>246</v>
      </c>
      <c r="G315" s="83" t="s">
        <v>244</v>
      </c>
      <c r="H315" s="38" t="s">
        <v>245</v>
      </c>
      <c r="I315" s="83">
        <v>1155</v>
      </c>
      <c r="J315" s="38" t="s">
        <v>347</v>
      </c>
      <c r="K315" s="83">
        <v>1155</v>
      </c>
      <c r="L315" s="83" t="s">
        <v>264</v>
      </c>
      <c r="M315" s="38" t="s">
        <v>265</v>
      </c>
      <c r="N315" s="83">
        <v>1061</v>
      </c>
      <c r="O315" s="83" t="s">
        <v>423</v>
      </c>
      <c r="P315" s="83">
        <v>461811</v>
      </c>
      <c r="Q315" s="38" t="s">
        <v>888</v>
      </c>
      <c r="R315" s="38" t="s">
        <v>596</v>
      </c>
      <c r="S315" s="83" t="s">
        <v>1065</v>
      </c>
      <c r="T315" s="83" t="s">
        <v>1065</v>
      </c>
      <c r="U315" s="83" t="s">
        <v>270</v>
      </c>
      <c r="V315" s="83" t="s">
        <v>314</v>
      </c>
      <c r="W315" s="83">
        <v>0</v>
      </c>
      <c r="X315" s="38" t="s">
        <v>294</v>
      </c>
      <c r="Y315" s="83">
        <v>357513108</v>
      </c>
      <c r="Z315" s="38" t="s">
        <v>1066</v>
      </c>
      <c r="AA315" s="107" t="s">
        <v>1499</v>
      </c>
      <c r="AB315" s="83">
        <v>62000</v>
      </c>
      <c r="AC315" s="107" t="s">
        <v>1586</v>
      </c>
      <c r="AD315" s="83">
        <v>24</v>
      </c>
      <c r="AE315" s="83" t="s">
        <v>1849</v>
      </c>
      <c r="AF315" s="83" t="s">
        <v>1710</v>
      </c>
      <c r="AG315" s="107" t="s">
        <v>1711</v>
      </c>
      <c r="AH315" s="83" t="s">
        <v>1372</v>
      </c>
      <c r="AI315" s="107" t="s">
        <v>1855</v>
      </c>
      <c r="AJ315" s="83">
        <v>3310</v>
      </c>
      <c r="AK315" s="83">
        <v>3310</v>
      </c>
      <c r="AL315" s="107" t="s">
        <v>1550</v>
      </c>
      <c r="AM315" s="83">
        <v>29132.720000000001</v>
      </c>
      <c r="AN315" s="111">
        <v>13897.28</v>
      </c>
      <c r="AO315" s="111">
        <v>43030</v>
      </c>
      <c r="AP315" s="111">
        <v>32867.279999999999</v>
      </c>
      <c r="AQ315" s="111">
        <v>4242.72</v>
      </c>
      <c r="AR315" s="111">
        <v>37110</v>
      </c>
      <c r="AS315" s="111">
        <v>0</v>
      </c>
      <c r="AT315" s="111">
        <v>0</v>
      </c>
      <c r="AU315" s="111">
        <v>0</v>
      </c>
      <c r="AV315" s="83">
        <v>13</v>
      </c>
      <c r="AW315" s="83">
        <v>0</v>
      </c>
      <c r="AX315" s="83" t="s">
        <v>1270</v>
      </c>
      <c r="AY315" s="107"/>
      <c r="AZ315" s="83"/>
      <c r="BA315" s="83"/>
      <c r="BB315" s="83" t="s">
        <v>1923</v>
      </c>
      <c r="BC315" s="83"/>
      <c r="BD315" s="107"/>
      <c r="BE315" s="83">
        <v>0</v>
      </c>
      <c r="BF315" s="38" t="s">
        <v>1065</v>
      </c>
      <c r="BG315" s="83" t="s">
        <v>2221</v>
      </c>
      <c r="BH315" s="113" t="s">
        <v>2254</v>
      </c>
      <c r="BI315" s="38" t="s">
        <v>111</v>
      </c>
      <c r="BJ315" s="84">
        <v>45917</v>
      </c>
      <c r="BK315" s="83"/>
      <c r="BL315" s="38"/>
      <c r="BM315" s="114" t="s">
        <v>120</v>
      </c>
      <c r="BN315" s="115" t="s">
        <v>200</v>
      </c>
      <c r="BO315" s="83" t="s">
        <v>243</v>
      </c>
      <c r="BP315" s="83"/>
      <c r="BQ315" s="116"/>
      <c r="BR315" s="117"/>
    </row>
    <row r="316" spans="1:70" s="112" customFormat="1" ht="15" customHeight="1" x14ac:dyDescent="0.3">
      <c r="A316" s="83">
        <v>312</v>
      </c>
      <c r="B316" s="38" t="s">
        <v>261</v>
      </c>
      <c r="C316" s="38" t="s">
        <v>262</v>
      </c>
      <c r="D316" s="38" t="s">
        <v>247</v>
      </c>
      <c r="E316" s="38" t="s">
        <v>246</v>
      </c>
      <c r="F316" s="38" t="s">
        <v>246</v>
      </c>
      <c r="G316" s="83" t="s">
        <v>244</v>
      </c>
      <c r="H316" s="38" t="s">
        <v>245</v>
      </c>
      <c r="I316" s="83">
        <v>2875</v>
      </c>
      <c r="J316" s="38" t="s">
        <v>517</v>
      </c>
      <c r="K316" s="83">
        <v>2875</v>
      </c>
      <c r="L316" s="83" t="s">
        <v>264</v>
      </c>
      <c r="M316" s="38" t="s">
        <v>265</v>
      </c>
      <c r="N316" s="83">
        <v>8313</v>
      </c>
      <c r="O316" s="83" t="s">
        <v>518</v>
      </c>
      <c r="P316" s="83">
        <v>534268</v>
      </c>
      <c r="Q316" s="38" t="s">
        <v>866</v>
      </c>
      <c r="R316" s="38" t="s">
        <v>714</v>
      </c>
      <c r="S316" s="83" t="s">
        <v>1067</v>
      </c>
      <c r="T316" s="83" t="s">
        <v>1067</v>
      </c>
      <c r="U316" s="83" t="s">
        <v>279</v>
      </c>
      <c r="V316" s="83" t="s">
        <v>271</v>
      </c>
      <c r="W316" s="83">
        <v>0</v>
      </c>
      <c r="X316" s="38" t="s">
        <v>688</v>
      </c>
      <c r="Y316" s="83">
        <v>357544074</v>
      </c>
      <c r="Z316" s="38" t="s">
        <v>1068</v>
      </c>
      <c r="AA316" s="107" t="s">
        <v>1499</v>
      </c>
      <c r="AB316" s="83">
        <v>30000</v>
      </c>
      <c r="AC316" s="107" t="s">
        <v>1139</v>
      </c>
      <c r="AD316" s="83">
        <v>18</v>
      </c>
      <c r="AE316" s="83" t="s">
        <v>1848</v>
      </c>
      <c r="AF316" s="83" t="s">
        <v>1531</v>
      </c>
      <c r="AG316" s="107" t="s">
        <v>1532</v>
      </c>
      <c r="AH316" s="83" t="s">
        <v>1372</v>
      </c>
      <c r="AI316" s="107" t="s">
        <v>1557</v>
      </c>
      <c r="AJ316" s="83">
        <v>2020</v>
      </c>
      <c r="AK316" s="83">
        <v>2020</v>
      </c>
      <c r="AL316" s="107" t="s">
        <v>1643</v>
      </c>
      <c r="AM316" s="83">
        <v>20321.43</v>
      </c>
      <c r="AN316" s="111">
        <v>5938.57</v>
      </c>
      <c r="AO316" s="111">
        <v>26260</v>
      </c>
      <c r="AP316" s="111">
        <v>9678.57</v>
      </c>
      <c r="AQ316" s="111">
        <v>650.42999999999995</v>
      </c>
      <c r="AR316" s="111">
        <v>10329</v>
      </c>
      <c r="AS316" s="111">
        <v>0</v>
      </c>
      <c r="AT316" s="111">
        <v>0</v>
      </c>
      <c r="AU316" s="111">
        <v>0</v>
      </c>
      <c r="AV316" s="83">
        <v>13</v>
      </c>
      <c r="AW316" s="83">
        <v>0</v>
      </c>
      <c r="AX316" s="83" t="s">
        <v>1270</v>
      </c>
      <c r="AY316" s="107"/>
      <c r="AZ316" s="83"/>
      <c r="BA316" s="83"/>
      <c r="BB316" s="83" t="s">
        <v>1923</v>
      </c>
      <c r="BC316" s="83"/>
      <c r="BD316" s="107"/>
      <c r="BE316" s="83">
        <v>0</v>
      </c>
      <c r="BF316" s="38" t="s">
        <v>1067</v>
      </c>
      <c r="BG316" s="83" t="s">
        <v>2222</v>
      </c>
      <c r="BH316" s="113" t="s">
        <v>2254</v>
      </c>
      <c r="BI316" s="38" t="s">
        <v>111</v>
      </c>
      <c r="BJ316" s="84">
        <v>45917</v>
      </c>
      <c r="BK316" s="83"/>
      <c r="BL316" s="38"/>
      <c r="BM316" s="114" t="s">
        <v>120</v>
      </c>
      <c r="BN316" s="115" t="s">
        <v>200</v>
      </c>
      <c r="BO316" s="83" t="s">
        <v>243</v>
      </c>
      <c r="BP316" s="83"/>
      <c r="BQ316" s="116"/>
      <c r="BR316" s="117"/>
    </row>
    <row r="317" spans="1:70" s="112" customFormat="1" ht="15" customHeight="1" x14ac:dyDescent="0.3">
      <c r="A317" s="83">
        <v>313</v>
      </c>
      <c r="B317" s="38" t="s">
        <v>261</v>
      </c>
      <c r="C317" s="38" t="s">
        <v>262</v>
      </c>
      <c r="D317" s="38" t="s">
        <v>247</v>
      </c>
      <c r="E317" s="38" t="s">
        <v>246</v>
      </c>
      <c r="F317" s="38" t="s">
        <v>246</v>
      </c>
      <c r="G317" s="83" t="s">
        <v>244</v>
      </c>
      <c r="H317" s="38" t="s">
        <v>245</v>
      </c>
      <c r="I317" s="83">
        <v>886</v>
      </c>
      <c r="J317" s="38" t="s">
        <v>282</v>
      </c>
      <c r="K317" s="83">
        <v>886</v>
      </c>
      <c r="L317" s="83" t="s">
        <v>264</v>
      </c>
      <c r="M317" s="38" t="s">
        <v>265</v>
      </c>
      <c r="N317" s="83">
        <v>991</v>
      </c>
      <c r="O317" s="83" t="s">
        <v>283</v>
      </c>
      <c r="P317" s="83">
        <v>1196</v>
      </c>
      <c r="Q317" s="38" t="s">
        <v>284</v>
      </c>
      <c r="R317" s="38" t="s">
        <v>714</v>
      </c>
      <c r="S317" s="83" t="s">
        <v>1069</v>
      </c>
      <c r="T317" s="83" t="s">
        <v>1069</v>
      </c>
      <c r="U317" s="83" t="s">
        <v>279</v>
      </c>
      <c r="V317" s="83" t="s">
        <v>271</v>
      </c>
      <c r="W317" s="83">
        <v>0</v>
      </c>
      <c r="X317" s="38" t="s">
        <v>826</v>
      </c>
      <c r="Y317" s="83">
        <v>357560892</v>
      </c>
      <c r="Z317" s="38" t="s">
        <v>357</v>
      </c>
      <c r="AA317" s="107" t="s">
        <v>1688</v>
      </c>
      <c r="AB317" s="83">
        <v>30000</v>
      </c>
      <c r="AC317" s="107" t="s">
        <v>1145</v>
      </c>
      <c r="AD317" s="83">
        <v>18</v>
      </c>
      <c r="AE317" s="83" t="s">
        <v>1848</v>
      </c>
      <c r="AF317" s="83" t="s">
        <v>1200</v>
      </c>
      <c r="AG317" s="107" t="s">
        <v>1856</v>
      </c>
      <c r="AH317" s="83" t="s">
        <v>1148</v>
      </c>
      <c r="AI317" s="107" t="s">
        <v>1857</v>
      </c>
      <c r="AJ317" s="83">
        <v>2020</v>
      </c>
      <c r="AK317" s="83">
        <v>2020</v>
      </c>
      <c r="AL317" s="107" t="s">
        <v>1722</v>
      </c>
      <c r="AM317" s="83">
        <v>22162.78</v>
      </c>
      <c r="AN317" s="111">
        <v>6117.22</v>
      </c>
      <c r="AO317" s="111">
        <v>28280</v>
      </c>
      <c r="AP317" s="111">
        <v>7837.22</v>
      </c>
      <c r="AQ317" s="111">
        <v>433.78</v>
      </c>
      <c r="AR317" s="111">
        <v>8271</v>
      </c>
      <c r="AS317" s="111">
        <v>0</v>
      </c>
      <c r="AT317" s="111">
        <v>0</v>
      </c>
      <c r="AU317" s="111">
        <v>0</v>
      </c>
      <c r="AV317" s="83">
        <v>14</v>
      </c>
      <c r="AW317" s="83">
        <v>0</v>
      </c>
      <c r="AX317" s="83" t="s">
        <v>1270</v>
      </c>
      <c r="AY317" s="107"/>
      <c r="AZ317" s="83"/>
      <c r="BA317" s="83"/>
      <c r="BB317" s="83" t="s">
        <v>1923</v>
      </c>
      <c r="BC317" s="83"/>
      <c r="BD317" s="107"/>
      <c r="BE317" s="83">
        <v>0</v>
      </c>
      <c r="BF317" s="38" t="s">
        <v>1069</v>
      </c>
      <c r="BG317" s="83" t="s">
        <v>2223</v>
      </c>
      <c r="BH317" s="113" t="s">
        <v>2254</v>
      </c>
      <c r="BI317" s="38" t="s">
        <v>111</v>
      </c>
      <c r="BJ317" s="84">
        <v>45917</v>
      </c>
      <c r="BK317" s="83"/>
      <c r="BL317" s="38"/>
      <c r="BM317" s="114" t="s">
        <v>120</v>
      </c>
      <c r="BN317" s="115" t="s">
        <v>200</v>
      </c>
      <c r="BO317" s="83" t="s">
        <v>243</v>
      </c>
      <c r="BP317" s="83"/>
      <c r="BQ317" s="116"/>
      <c r="BR317" s="117"/>
    </row>
    <row r="318" spans="1:70" s="112" customFormat="1" ht="15" customHeight="1" x14ac:dyDescent="0.3">
      <c r="A318" s="83">
        <v>314</v>
      </c>
      <c r="B318" s="38" t="s">
        <v>261</v>
      </c>
      <c r="C318" s="38" t="s">
        <v>262</v>
      </c>
      <c r="D318" s="38" t="s">
        <v>247</v>
      </c>
      <c r="E318" s="38" t="s">
        <v>246</v>
      </c>
      <c r="F318" s="38" t="s">
        <v>246</v>
      </c>
      <c r="G318" s="83" t="s">
        <v>244</v>
      </c>
      <c r="H318" s="38" t="s">
        <v>245</v>
      </c>
      <c r="I318" s="83">
        <v>2875</v>
      </c>
      <c r="J318" s="38" t="s">
        <v>517</v>
      </c>
      <c r="K318" s="83">
        <v>2875</v>
      </c>
      <c r="L318" s="83" t="s">
        <v>264</v>
      </c>
      <c r="M318" s="38" t="s">
        <v>265</v>
      </c>
      <c r="N318" s="83">
        <v>8313</v>
      </c>
      <c r="O318" s="83" t="s">
        <v>518</v>
      </c>
      <c r="P318" s="83">
        <v>534268</v>
      </c>
      <c r="Q318" s="38" t="s">
        <v>866</v>
      </c>
      <c r="R318" s="38" t="s">
        <v>714</v>
      </c>
      <c r="S318" s="83" t="s">
        <v>1070</v>
      </c>
      <c r="T318" s="83" t="s">
        <v>1070</v>
      </c>
      <c r="U318" s="83" t="s">
        <v>626</v>
      </c>
      <c r="V318" s="83" t="s">
        <v>271</v>
      </c>
      <c r="W318" s="83">
        <v>0</v>
      </c>
      <c r="X318" s="38" t="s">
        <v>826</v>
      </c>
      <c r="Y318" s="83">
        <v>357610922</v>
      </c>
      <c r="Z318" s="38" t="s">
        <v>1071</v>
      </c>
      <c r="AA318" s="107" t="s">
        <v>1688</v>
      </c>
      <c r="AB318" s="83">
        <v>30000</v>
      </c>
      <c r="AC318" s="107" t="s">
        <v>1139</v>
      </c>
      <c r="AD318" s="83">
        <v>18</v>
      </c>
      <c r="AE318" s="83" t="s">
        <v>1848</v>
      </c>
      <c r="AF318" s="83" t="s">
        <v>1858</v>
      </c>
      <c r="AG318" s="107" t="s">
        <v>1859</v>
      </c>
      <c r="AH318" s="83" t="s">
        <v>1372</v>
      </c>
      <c r="AI318" s="107" t="s">
        <v>1557</v>
      </c>
      <c r="AJ318" s="83">
        <v>2020</v>
      </c>
      <c r="AK318" s="83">
        <v>2020</v>
      </c>
      <c r="AL318" s="107" t="s">
        <v>1584</v>
      </c>
      <c r="AM318" s="83">
        <v>20347.71</v>
      </c>
      <c r="AN318" s="111">
        <v>5912.29</v>
      </c>
      <c r="AO318" s="111">
        <v>26260</v>
      </c>
      <c r="AP318" s="111">
        <v>9652.2900000000009</v>
      </c>
      <c r="AQ318" s="111">
        <v>646.71</v>
      </c>
      <c r="AR318" s="111">
        <v>10299</v>
      </c>
      <c r="AS318" s="111">
        <v>0</v>
      </c>
      <c r="AT318" s="111">
        <v>0</v>
      </c>
      <c r="AU318" s="111">
        <v>0</v>
      </c>
      <c r="AV318" s="83">
        <v>13</v>
      </c>
      <c r="AW318" s="83">
        <v>0</v>
      </c>
      <c r="AX318" s="83" t="s">
        <v>1270</v>
      </c>
      <c r="AY318" s="107"/>
      <c r="AZ318" s="83"/>
      <c r="BA318" s="83"/>
      <c r="BB318" s="83" t="s">
        <v>1923</v>
      </c>
      <c r="BC318" s="83"/>
      <c r="BD318" s="107"/>
      <c r="BE318" s="83">
        <v>0</v>
      </c>
      <c r="BF318" s="38" t="s">
        <v>1070</v>
      </c>
      <c r="BG318" s="83" t="s">
        <v>2224</v>
      </c>
      <c r="BH318" s="113" t="s">
        <v>2254</v>
      </c>
      <c r="BI318" s="38" t="s">
        <v>111</v>
      </c>
      <c r="BJ318" s="84">
        <v>45917</v>
      </c>
      <c r="BK318" s="83"/>
      <c r="BL318" s="38"/>
      <c r="BM318" s="114" t="s">
        <v>120</v>
      </c>
      <c r="BN318" s="115" t="s">
        <v>200</v>
      </c>
      <c r="BO318" s="83" t="s">
        <v>243</v>
      </c>
      <c r="BP318" s="83"/>
      <c r="BQ318" s="116"/>
      <c r="BR318" s="117"/>
    </row>
    <row r="319" spans="1:70" s="112" customFormat="1" ht="15" customHeight="1" x14ac:dyDescent="0.3">
      <c r="A319" s="83">
        <v>315</v>
      </c>
      <c r="B319" s="38" t="s">
        <v>261</v>
      </c>
      <c r="C319" s="38" t="s">
        <v>262</v>
      </c>
      <c r="D319" s="38" t="s">
        <v>247</v>
      </c>
      <c r="E319" s="38" t="s">
        <v>246</v>
      </c>
      <c r="F319" s="38" t="s">
        <v>246</v>
      </c>
      <c r="G319" s="83" t="s">
        <v>244</v>
      </c>
      <c r="H319" s="38" t="s">
        <v>245</v>
      </c>
      <c r="I319" s="83">
        <v>798</v>
      </c>
      <c r="J319" s="38" t="s">
        <v>352</v>
      </c>
      <c r="K319" s="83">
        <v>798</v>
      </c>
      <c r="L319" s="83" t="s">
        <v>264</v>
      </c>
      <c r="M319" s="38" t="s">
        <v>265</v>
      </c>
      <c r="N319" s="83">
        <v>356325</v>
      </c>
      <c r="O319" s="83" t="s">
        <v>695</v>
      </c>
      <c r="P319" s="83">
        <v>508416</v>
      </c>
      <c r="Q319" s="38" t="s">
        <v>998</v>
      </c>
      <c r="R319" s="38" t="s">
        <v>596</v>
      </c>
      <c r="S319" s="83" t="s">
        <v>1072</v>
      </c>
      <c r="T319" s="83" t="s">
        <v>1072</v>
      </c>
      <c r="U319" s="83" t="s">
        <v>279</v>
      </c>
      <c r="V319" s="83" t="s">
        <v>271</v>
      </c>
      <c r="W319" s="83">
        <v>0</v>
      </c>
      <c r="X319" s="38" t="s">
        <v>895</v>
      </c>
      <c r="Y319" s="83">
        <v>357662458</v>
      </c>
      <c r="Z319" s="38" t="s">
        <v>1073</v>
      </c>
      <c r="AA319" s="107" t="s">
        <v>1688</v>
      </c>
      <c r="AB319" s="83">
        <v>62000</v>
      </c>
      <c r="AC319" s="107" t="s">
        <v>1145</v>
      </c>
      <c r="AD319" s="83">
        <v>24</v>
      </c>
      <c r="AE319" s="83" t="s">
        <v>1849</v>
      </c>
      <c r="AF319" s="83" t="s">
        <v>1623</v>
      </c>
      <c r="AG319" s="107" t="s">
        <v>1797</v>
      </c>
      <c r="AH319" s="83" t="s">
        <v>1372</v>
      </c>
      <c r="AI319" s="107" t="s">
        <v>1680</v>
      </c>
      <c r="AJ319" s="83">
        <v>3310</v>
      </c>
      <c r="AK319" s="83">
        <v>3310</v>
      </c>
      <c r="AL319" s="107" t="s">
        <v>1722</v>
      </c>
      <c r="AM319" s="83">
        <v>32313.43</v>
      </c>
      <c r="AN319" s="111">
        <v>14026.57</v>
      </c>
      <c r="AO319" s="111">
        <v>46340</v>
      </c>
      <c r="AP319" s="111">
        <v>29686.57</v>
      </c>
      <c r="AQ319" s="111">
        <v>3568.43</v>
      </c>
      <c r="AR319" s="111">
        <v>33255</v>
      </c>
      <c r="AS319" s="111">
        <v>0</v>
      </c>
      <c r="AT319" s="111">
        <v>0</v>
      </c>
      <c r="AU319" s="111">
        <v>0</v>
      </c>
      <c r="AV319" s="83">
        <v>14</v>
      </c>
      <c r="AW319" s="83">
        <v>0</v>
      </c>
      <c r="AX319" s="83" t="s">
        <v>1270</v>
      </c>
      <c r="AY319" s="107"/>
      <c r="AZ319" s="83"/>
      <c r="BA319" s="83"/>
      <c r="BB319" s="83" t="s">
        <v>1923</v>
      </c>
      <c r="BC319" s="83"/>
      <c r="BD319" s="107"/>
      <c r="BE319" s="83">
        <v>0</v>
      </c>
      <c r="BF319" s="38" t="s">
        <v>1072</v>
      </c>
      <c r="BG319" s="83" t="s">
        <v>2225</v>
      </c>
      <c r="BH319" s="113" t="s">
        <v>2254</v>
      </c>
      <c r="BI319" s="38" t="s">
        <v>111</v>
      </c>
      <c r="BJ319" s="84">
        <v>45917</v>
      </c>
      <c r="BK319" s="83"/>
      <c r="BL319" s="38"/>
      <c r="BM319" s="114" t="s">
        <v>120</v>
      </c>
      <c r="BN319" s="115" t="s">
        <v>200</v>
      </c>
      <c r="BO319" s="83" t="s">
        <v>243</v>
      </c>
      <c r="BP319" s="83"/>
      <c r="BQ319" s="116"/>
      <c r="BR319" s="117"/>
    </row>
    <row r="320" spans="1:70" s="112" customFormat="1" ht="15" customHeight="1" x14ac:dyDescent="0.3">
      <c r="A320" s="83">
        <v>316</v>
      </c>
      <c r="B320" s="38" t="s">
        <v>261</v>
      </c>
      <c r="C320" s="38" t="s">
        <v>262</v>
      </c>
      <c r="D320" s="38" t="s">
        <v>247</v>
      </c>
      <c r="E320" s="38" t="s">
        <v>246</v>
      </c>
      <c r="F320" s="38" t="s">
        <v>246</v>
      </c>
      <c r="G320" s="83" t="s">
        <v>244</v>
      </c>
      <c r="H320" s="38" t="s">
        <v>245</v>
      </c>
      <c r="I320" s="83">
        <v>4166</v>
      </c>
      <c r="J320" s="38" t="s">
        <v>607</v>
      </c>
      <c r="K320" s="83">
        <v>4166</v>
      </c>
      <c r="L320" s="83" t="s">
        <v>264</v>
      </c>
      <c r="M320" s="38" t="s">
        <v>265</v>
      </c>
      <c r="N320" s="83">
        <v>8722</v>
      </c>
      <c r="O320" s="83" t="s">
        <v>631</v>
      </c>
      <c r="P320" s="83">
        <v>10759</v>
      </c>
      <c r="Q320" s="38" t="s">
        <v>413</v>
      </c>
      <c r="R320" s="38" t="s">
        <v>714</v>
      </c>
      <c r="S320" s="83" t="s">
        <v>1074</v>
      </c>
      <c r="T320" s="83" t="s">
        <v>1074</v>
      </c>
      <c r="U320" s="83" t="s">
        <v>279</v>
      </c>
      <c r="V320" s="83" t="s">
        <v>271</v>
      </c>
      <c r="W320" s="83">
        <v>0</v>
      </c>
      <c r="X320" s="38" t="s">
        <v>688</v>
      </c>
      <c r="Y320" s="83">
        <v>357663967</v>
      </c>
      <c r="Z320" s="38" t="s">
        <v>925</v>
      </c>
      <c r="AA320" s="107" t="s">
        <v>1679</v>
      </c>
      <c r="AB320" s="83">
        <v>30000</v>
      </c>
      <c r="AC320" s="107" t="s">
        <v>1168</v>
      </c>
      <c r="AD320" s="83">
        <v>18</v>
      </c>
      <c r="AE320" s="83" t="s">
        <v>1848</v>
      </c>
      <c r="AF320" s="83" t="s">
        <v>1552</v>
      </c>
      <c r="AG320" s="107" t="s">
        <v>1860</v>
      </c>
      <c r="AH320" s="83" t="s">
        <v>1372</v>
      </c>
      <c r="AI320" s="107" t="s">
        <v>1851</v>
      </c>
      <c r="AJ320" s="83">
        <v>2020</v>
      </c>
      <c r="AK320" s="83">
        <v>2020</v>
      </c>
      <c r="AL320" s="107" t="s">
        <v>1578</v>
      </c>
      <c r="AM320" s="83">
        <v>22357.33</v>
      </c>
      <c r="AN320" s="111">
        <v>5922.67</v>
      </c>
      <c r="AO320" s="111">
        <v>28280</v>
      </c>
      <c r="AP320" s="111">
        <v>7642.67</v>
      </c>
      <c r="AQ320" s="111">
        <v>397.33</v>
      </c>
      <c r="AR320" s="111">
        <v>8040</v>
      </c>
      <c r="AS320" s="111">
        <v>0</v>
      </c>
      <c r="AT320" s="111">
        <v>0</v>
      </c>
      <c r="AU320" s="111">
        <v>0</v>
      </c>
      <c r="AV320" s="83">
        <v>14</v>
      </c>
      <c r="AW320" s="83">
        <v>0</v>
      </c>
      <c r="AX320" s="83" t="s">
        <v>1270</v>
      </c>
      <c r="AY320" s="107"/>
      <c r="AZ320" s="83"/>
      <c r="BA320" s="83"/>
      <c r="BB320" s="83" t="s">
        <v>1923</v>
      </c>
      <c r="BC320" s="83"/>
      <c r="BD320" s="107"/>
      <c r="BE320" s="83">
        <v>0</v>
      </c>
      <c r="BF320" s="38" t="s">
        <v>1074</v>
      </c>
      <c r="BG320" s="83" t="s">
        <v>2226</v>
      </c>
      <c r="BH320" s="113" t="s">
        <v>2254</v>
      </c>
      <c r="BI320" s="38" t="s">
        <v>111</v>
      </c>
      <c r="BJ320" s="84">
        <v>45917</v>
      </c>
      <c r="BK320" s="83"/>
      <c r="BL320" s="38"/>
      <c r="BM320" s="114" t="s">
        <v>120</v>
      </c>
      <c r="BN320" s="115" t="s">
        <v>200</v>
      </c>
      <c r="BO320" s="83" t="s">
        <v>243</v>
      </c>
      <c r="BP320" s="83"/>
      <c r="BQ320" s="116"/>
      <c r="BR320" s="117"/>
    </row>
    <row r="321" spans="1:70" s="112" customFormat="1" ht="15" customHeight="1" x14ac:dyDescent="0.3">
      <c r="A321" s="83">
        <v>317</v>
      </c>
      <c r="B321" s="38" t="s">
        <v>261</v>
      </c>
      <c r="C321" s="38" t="s">
        <v>262</v>
      </c>
      <c r="D321" s="38" t="s">
        <v>247</v>
      </c>
      <c r="E321" s="38" t="s">
        <v>246</v>
      </c>
      <c r="F321" s="38" t="s">
        <v>246</v>
      </c>
      <c r="G321" s="83" t="s">
        <v>244</v>
      </c>
      <c r="H321" s="38" t="s">
        <v>245</v>
      </c>
      <c r="I321" s="83">
        <v>2875</v>
      </c>
      <c r="J321" s="38" t="s">
        <v>517</v>
      </c>
      <c r="K321" s="83">
        <v>2875</v>
      </c>
      <c r="L321" s="83" t="s">
        <v>264</v>
      </c>
      <c r="M321" s="38" t="s">
        <v>265</v>
      </c>
      <c r="N321" s="83">
        <v>8313</v>
      </c>
      <c r="O321" s="83" t="s">
        <v>518</v>
      </c>
      <c r="P321" s="83">
        <v>534268</v>
      </c>
      <c r="Q321" s="38" t="s">
        <v>866</v>
      </c>
      <c r="R321" s="38" t="s">
        <v>596</v>
      </c>
      <c r="S321" s="83" t="s">
        <v>1075</v>
      </c>
      <c r="T321" s="83" t="s">
        <v>1075</v>
      </c>
      <c r="U321" s="83" t="s">
        <v>626</v>
      </c>
      <c r="V321" s="83" t="s">
        <v>271</v>
      </c>
      <c r="W321" s="83">
        <v>0</v>
      </c>
      <c r="X321" s="38" t="s">
        <v>826</v>
      </c>
      <c r="Y321" s="83">
        <v>357772311</v>
      </c>
      <c r="Z321" s="38" t="s">
        <v>1076</v>
      </c>
      <c r="AA321" s="107" t="s">
        <v>1861</v>
      </c>
      <c r="AB321" s="83">
        <v>62000</v>
      </c>
      <c r="AC321" s="107" t="s">
        <v>1139</v>
      </c>
      <c r="AD321" s="83">
        <v>24</v>
      </c>
      <c r="AE321" s="83" t="s">
        <v>1849</v>
      </c>
      <c r="AF321" s="83" t="s">
        <v>1858</v>
      </c>
      <c r="AG321" s="107" t="s">
        <v>1859</v>
      </c>
      <c r="AH321" s="83" t="s">
        <v>1372</v>
      </c>
      <c r="AI321" s="107" t="s">
        <v>1557</v>
      </c>
      <c r="AJ321" s="83">
        <v>3310</v>
      </c>
      <c r="AK321" s="83">
        <v>3310</v>
      </c>
      <c r="AL321" s="107" t="s">
        <v>1643</v>
      </c>
      <c r="AM321" s="83">
        <v>29538.15</v>
      </c>
      <c r="AN321" s="111">
        <v>13491.85</v>
      </c>
      <c r="AO321" s="111">
        <v>43030</v>
      </c>
      <c r="AP321" s="111">
        <v>32461.85</v>
      </c>
      <c r="AQ321" s="111">
        <v>4316.1499999999996</v>
      </c>
      <c r="AR321" s="111">
        <v>36778</v>
      </c>
      <c r="AS321" s="111">
        <v>0</v>
      </c>
      <c r="AT321" s="111">
        <v>0</v>
      </c>
      <c r="AU321" s="111">
        <v>0</v>
      </c>
      <c r="AV321" s="83">
        <v>13</v>
      </c>
      <c r="AW321" s="83">
        <v>0</v>
      </c>
      <c r="AX321" s="83" t="s">
        <v>1270</v>
      </c>
      <c r="AY321" s="107"/>
      <c r="AZ321" s="83"/>
      <c r="BA321" s="83"/>
      <c r="BB321" s="83" t="s">
        <v>1923</v>
      </c>
      <c r="BC321" s="83"/>
      <c r="BD321" s="107"/>
      <c r="BE321" s="83">
        <v>0</v>
      </c>
      <c r="BF321" s="38" t="s">
        <v>1075</v>
      </c>
      <c r="BG321" s="83" t="s">
        <v>2227</v>
      </c>
      <c r="BH321" s="113" t="s">
        <v>2254</v>
      </c>
      <c r="BI321" s="38" t="s">
        <v>111</v>
      </c>
      <c r="BJ321" s="84">
        <v>45917</v>
      </c>
      <c r="BK321" s="83"/>
      <c r="BL321" s="38"/>
      <c r="BM321" s="114" t="s">
        <v>120</v>
      </c>
      <c r="BN321" s="115" t="s">
        <v>200</v>
      </c>
      <c r="BO321" s="83" t="s">
        <v>243</v>
      </c>
      <c r="BP321" s="83"/>
      <c r="BQ321" s="116"/>
      <c r="BR321" s="117"/>
    </row>
    <row r="322" spans="1:70" s="112" customFormat="1" ht="15" customHeight="1" x14ac:dyDescent="0.3">
      <c r="A322" s="83">
        <v>318</v>
      </c>
      <c r="B322" s="38" t="s">
        <v>261</v>
      </c>
      <c r="C322" s="38" t="s">
        <v>262</v>
      </c>
      <c r="D322" s="38" t="s">
        <v>247</v>
      </c>
      <c r="E322" s="38" t="s">
        <v>246</v>
      </c>
      <c r="F322" s="38" t="s">
        <v>246</v>
      </c>
      <c r="G322" s="83" t="s">
        <v>244</v>
      </c>
      <c r="H322" s="38" t="s">
        <v>245</v>
      </c>
      <c r="I322" s="83">
        <v>1343</v>
      </c>
      <c r="J322" s="38" t="s">
        <v>263</v>
      </c>
      <c r="K322" s="83">
        <v>1343</v>
      </c>
      <c r="L322" s="83" t="s">
        <v>264</v>
      </c>
      <c r="M322" s="38" t="s">
        <v>265</v>
      </c>
      <c r="N322" s="83">
        <v>1152</v>
      </c>
      <c r="O322" s="83" t="s">
        <v>303</v>
      </c>
      <c r="P322" s="83">
        <v>4101</v>
      </c>
      <c r="Q322" s="38" t="s">
        <v>641</v>
      </c>
      <c r="R322" s="38" t="s">
        <v>596</v>
      </c>
      <c r="S322" s="83" t="s">
        <v>1077</v>
      </c>
      <c r="T322" s="83" t="s">
        <v>1077</v>
      </c>
      <c r="U322" s="83" t="s">
        <v>279</v>
      </c>
      <c r="V322" s="83" t="s">
        <v>314</v>
      </c>
      <c r="W322" s="83">
        <v>0</v>
      </c>
      <c r="X322" s="38" t="s">
        <v>826</v>
      </c>
      <c r="Y322" s="83">
        <v>357861660</v>
      </c>
      <c r="Z322" s="38" t="s">
        <v>1078</v>
      </c>
      <c r="AA322" s="107" t="s">
        <v>1862</v>
      </c>
      <c r="AB322" s="83">
        <v>80000</v>
      </c>
      <c r="AC322" s="107" t="s">
        <v>1132</v>
      </c>
      <c r="AD322" s="83">
        <v>24</v>
      </c>
      <c r="AE322" s="83" t="s">
        <v>1863</v>
      </c>
      <c r="AF322" s="83" t="s">
        <v>1343</v>
      </c>
      <c r="AG322" s="107" t="s">
        <v>1229</v>
      </c>
      <c r="AH322" s="83" t="s">
        <v>1135</v>
      </c>
      <c r="AI322" s="107" t="s">
        <v>1864</v>
      </c>
      <c r="AJ322" s="83">
        <v>4230</v>
      </c>
      <c r="AK322" s="83">
        <v>4230</v>
      </c>
      <c r="AL322" s="107" t="s">
        <v>1643</v>
      </c>
      <c r="AM322" s="83">
        <v>35147.769999999997</v>
      </c>
      <c r="AN322" s="111">
        <v>15612.23</v>
      </c>
      <c r="AO322" s="111">
        <v>50760</v>
      </c>
      <c r="AP322" s="111">
        <v>44852.23</v>
      </c>
      <c r="AQ322" s="111">
        <v>5974.77</v>
      </c>
      <c r="AR322" s="111">
        <v>50827</v>
      </c>
      <c r="AS322" s="111">
        <v>3404.23</v>
      </c>
      <c r="AT322" s="111">
        <v>825.77</v>
      </c>
      <c r="AU322" s="111">
        <v>4230</v>
      </c>
      <c r="AV322" s="83">
        <v>13</v>
      </c>
      <c r="AW322" s="83">
        <v>5</v>
      </c>
      <c r="AX322" s="83" t="s">
        <v>1546</v>
      </c>
      <c r="AY322" s="107"/>
      <c r="AZ322" s="83"/>
      <c r="BA322" s="83"/>
      <c r="BB322" s="83" t="s">
        <v>1923</v>
      </c>
      <c r="BC322" s="83"/>
      <c r="BD322" s="107"/>
      <c r="BE322" s="83">
        <v>0</v>
      </c>
      <c r="BF322" s="38" t="s">
        <v>1077</v>
      </c>
      <c r="BG322" s="83" t="s">
        <v>2228</v>
      </c>
      <c r="BH322" s="113" t="s">
        <v>2254</v>
      </c>
      <c r="BI322" s="38" t="s">
        <v>110</v>
      </c>
      <c r="BJ322" s="84">
        <v>45917</v>
      </c>
      <c r="BK322" s="83"/>
      <c r="BL322" s="38" t="s">
        <v>114</v>
      </c>
      <c r="BM322" s="114" t="s">
        <v>119</v>
      </c>
      <c r="BN322" s="115" t="s">
        <v>199</v>
      </c>
      <c r="BO322" s="83" t="s">
        <v>242</v>
      </c>
      <c r="BP322" s="83"/>
      <c r="BQ322" s="116"/>
      <c r="BR322" s="117"/>
    </row>
    <row r="323" spans="1:70" s="112" customFormat="1" ht="15" customHeight="1" x14ac:dyDescent="0.3">
      <c r="A323" s="83">
        <v>319</v>
      </c>
      <c r="B323" s="38" t="s">
        <v>261</v>
      </c>
      <c r="C323" s="38" t="s">
        <v>262</v>
      </c>
      <c r="D323" s="38" t="s">
        <v>247</v>
      </c>
      <c r="E323" s="38" t="s">
        <v>246</v>
      </c>
      <c r="F323" s="38" t="s">
        <v>246</v>
      </c>
      <c r="G323" s="83" t="s">
        <v>244</v>
      </c>
      <c r="H323" s="38" t="s">
        <v>245</v>
      </c>
      <c r="I323" s="83">
        <v>1157</v>
      </c>
      <c r="J323" s="38" t="s">
        <v>396</v>
      </c>
      <c r="K323" s="83">
        <v>1157</v>
      </c>
      <c r="L323" s="83" t="s">
        <v>264</v>
      </c>
      <c r="M323" s="38" t="s">
        <v>265</v>
      </c>
      <c r="N323" s="83">
        <v>3415</v>
      </c>
      <c r="O323" s="83" t="s">
        <v>397</v>
      </c>
      <c r="P323" s="83">
        <v>4018</v>
      </c>
      <c r="Q323" s="38" t="s">
        <v>398</v>
      </c>
      <c r="R323" s="38" t="s">
        <v>596</v>
      </c>
      <c r="S323" s="83" t="s">
        <v>1079</v>
      </c>
      <c r="T323" s="83" t="s">
        <v>1079</v>
      </c>
      <c r="U323" s="83" t="s">
        <v>279</v>
      </c>
      <c r="V323" s="83" t="s">
        <v>271</v>
      </c>
      <c r="W323" s="83">
        <v>0</v>
      </c>
      <c r="X323" s="38" t="s">
        <v>294</v>
      </c>
      <c r="Y323" s="83">
        <v>358074476</v>
      </c>
      <c r="Z323" s="38" t="s">
        <v>1080</v>
      </c>
      <c r="AA323" s="107" t="s">
        <v>1568</v>
      </c>
      <c r="AB323" s="83">
        <v>80000</v>
      </c>
      <c r="AC323" s="107" t="s">
        <v>1132</v>
      </c>
      <c r="AD323" s="83">
        <v>24</v>
      </c>
      <c r="AE323" s="83" t="s">
        <v>1831</v>
      </c>
      <c r="AF323" s="83" t="s">
        <v>1865</v>
      </c>
      <c r="AG323" s="107" t="s">
        <v>1866</v>
      </c>
      <c r="AH323" s="83" t="s">
        <v>1372</v>
      </c>
      <c r="AI323" s="107" t="s">
        <v>1478</v>
      </c>
      <c r="AJ323" s="83">
        <v>4260</v>
      </c>
      <c r="AK323" s="83">
        <v>4260</v>
      </c>
      <c r="AL323" s="107" t="s">
        <v>1592</v>
      </c>
      <c r="AM323" s="83">
        <v>34977.4</v>
      </c>
      <c r="AN323" s="111">
        <v>16142.6</v>
      </c>
      <c r="AO323" s="111">
        <v>51120</v>
      </c>
      <c r="AP323" s="111">
        <v>45022.6</v>
      </c>
      <c r="AQ323" s="111">
        <v>6283.4</v>
      </c>
      <c r="AR323" s="111">
        <v>51306</v>
      </c>
      <c r="AS323" s="111">
        <v>0</v>
      </c>
      <c r="AT323" s="111">
        <v>0</v>
      </c>
      <c r="AU323" s="111">
        <v>0</v>
      </c>
      <c r="AV323" s="83">
        <v>12</v>
      </c>
      <c r="AW323" s="83">
        <v>0</v>
      </c>
      <c r="AX323" s="83" t="s">
        <v>1270</v>
      </c>
      <c r="AY323" s="107"/>
      <c r="AZ323" s="83"/>
      <c r="BA323" s="83"/>
      <c r="BB323" s="83" t="s">
        <v>1923</v>
      </c>
      <c r="BC323" s="83"/>
      <c r="BD323" s="107"/>
      <c r="BE323" s="83">
        <v>0</v>
      </c>
      <c r="BF323" s="38" t="s">
        <v>1079</v>
      </c>
      <c r="BG323" s="83" t="s">
        <v>2229</v>
      </c>
      <c r="BH323" s="113" t="s">
        <v>2254</v>
      </c>
      <c r="BI323" s="38" t="s">
        <v>111</v>
      </c>
      <c r="BJ323" s="84">
        <v>45917</v>
      </c>
      <c r="BK323" s="83"/>
      <c r="BL323" s="38"/>
      <c r="BM323" s="114" t="s">
        <v>120</v>
      </c>
      <c r="BN323" s="115" t="s">
        <v>200</v>
      </c>
      <c r="BO323" s="83" t="s">
        <v>243</v>
      </c>
      <c r="BP323" s="83"/>
      <c r="BQ323" s="116"/>
      <c r="BR323" s="117"/>
    </row>
    <row r="324" spans="1:70" s="112" customFormat="1" ht="15" customHeight="1" x14ac:dyDescent="0.3">
      <c r="A324" s="83">
        <v>320</v>
      </c>
      <c r="B324" s="38" t="s">
        <v>261</v>
      </c>
      <c r="C324" s="38" t="s">
        <v>262</v>
      </c>
      <c r="D324" s="38" t="s">
        <v>247</v>
      </c>
      <c r="E324" s="38" t="s">
        <v>246</v>
      </c>
      <c r="F324" s="38" t="s">
        <v>246</v>
      </c>
      <c r="G324" s="83" t="s">
        <v>244</v>
      </c>
      <c r="H324" s="38" t="s">
        <v>245</v>
      </c>
      <c r="I324" s="83">
        <v>1157</v>
      </c>
      <c r="J324" s="38" t="s">
        <v>396</v>
      </c>
      <c r="K324" s="83">
        <v>1157</v>
      </c>
      <c r="L324" s="83" t="s">
        <v>264</v>
      </c>
      <c r="M324" s="38" t="s">
        <v>265</v>
      </c>
      <c r="N324" s="83">
        <v>3415</v>
      </c>
      <c r="O324" s="83" t="s">
        <v>397</v>
      </c>
      <c r="P324" s="83">
        <v>4018</v>
      </c>
      <c r="Q324" s="38" t="s">
        <v>398</v>
      </c>
      <c r="R324" s="38" t="s">
        <v>596</v>
      </c>
      <c r="S324" s="83" t="s">
        <v>1081</v>
      </c>
      <c r="T324" s="83" t="s">
        <v>1081</v>
      </c>
      <c r="U324" s="83" t="s">
        <v>279</v>
      </c>
      <c r="V324" s="83" t="s">
        <v>271</v>
      </c>
      <c r="W324" s="83">
        <v>0</v>
      </c>
      <c r="X324" s="38" t="s">
        <v>294</v>
      </c>
      <c r="Y324" s="83">
        <v>358074597</v>
      </c>
      <c r="Z324" s="38" t="s">
        <v>1082</v>
      </c>
      <c r="AA324" s="107" t="s">
        <v>1568</v>
      </c>
      <c r="AB324" s="83">
        <v>70000</v>
      </c>
      <c r="AC324" s="107" t="s">
        <v>1132</v>
      </c>
      <c r="AD324" s="83">
        <v>24</v>
      </c>
      <c r="AE324" s="83" t="s">
        <v>1837</v>
      </c>
      <c r="AF324" s="83" t="s">
        <v>1867</v>
      </c>
      <c r="AG324" s="107" t="s">
        <v>1226</v>
      </c>
      <c r="AH324" s="83" t="s">
        <v>1236</v>
      </c>
      <c r="AI324" s="107" t="s">
        <v>1478</v>
      </c>
      <c r="AJ324" s="83">
        <v>3730</v>
      </c>
      <c r="AK324" s="83">
        <v>3730</v>
      </c>
      <c r="AL324" s="107" t="s">
        <v>1592</v>
      </c>
      <c r="AM324" s="83">
        <v>30638.86</v>
      </c>
      <c r="AN324" s="111">
        <v>14121.14</v>
      </c>
      <c r="AO324" s="111">
        <v>44760</v>
      </c>
      <c r="AP324" s="111">
        <v>39361.14</v>
      </c>
      <c r="AQ324" s="111">
        <v>5485.86</v>
      </c>
      <c r="AR324" s="111">
        <v>44847</v>
      </c>
      <c r="AS324" s="111">
        <v>0</v>
      </c>
      <c r="AT324" s="111">
        <v>0</v>
      </c>
      <c r="AU324" s="111">
        <v>0</v>
      </c>
      <c r="AV324" s="83">
        <v>12</v>
      </c>
      <c r="AW324" s="83">
        <v>0</v>
      </c>
      <c r="AX324" s="83" t="s">
        <v>1270</v>
      </c>
      <c r="AY324" s="107"/>
      <c r="AZ324" s="83"/>
      <c r="BA324" s="83"/>
      <c r="BB324" s="83" t="s">
        <v>1923</v>
      </c>
      <c r="BC324" s="83"/>
      <c r="BD324" s="107"/>
      <c r="BE324" s="83">
        <v>0</v>
      </c>
      <c r="BF324" s="38" t="s">
        <v>1081</v>
      </c>
      <c r="BG324" s="83" t="s">
        <v>2230</v>
      </c>
      <c r="BH324" s="113" t="s">
        <v>2254</v>
      </c>
      <c r="BI324" s="38" t="s">
        <v>111</v>
      </c>
      <c r="BJ324" s="84">
        <v>45917</v>
      </c>
      <c r="BK324" s="83"/>
      <c r="BL324" s="38"/>
      <c r="BM324" s="114" t="s">
        <v>120</v>
      </c>
      <c r="BN324" s="115" t="s">
        <v>200</v>
      </c>
      <c r="BO324" s="83" t="s">
        <v>243</v>
      </c>
      <c r="BP324" s="83"/>
      <c r="BQ324" s="116"/>
      <c r="BR324" s="117"/>
    </row>
    <row r="325" spans="1:70" s="112" customFormat="1" ht="15" customHeight="1" x14ac:dyDescent="0.3">
      <c r="A325" s="83">
        <v>321</v>
      </c>
      <c r="B325" s="38" t="s">
        <v>261</v>
      </c>
      <c r="C325" s="38" t="s">
        <v>262</v>
      </c>
      <c r="D325" s="38" t="s">
        <v>247</v>
      </c>
      <c r="E325" s="38" t="s">
        <v>246</v>
      </c>
      <c r="F325" s="38" t="s">
        <v>246</v>
      </c>
      <c r="G325" s="83" t="s">
        <v>244</v>
      </c>
      <c r="H325" s="38" t="s">
        <v>245</v>
      </c>
      <c r="I325" s="83">
        <v>1146</v>
      </c>
      <c r="J325" s="38" t="s">
        <v>274</v>
      </c>
      <c r="K325" s="83">
        <v>1146</v>
      </c>
      <c r="L325" s="83" t="s">
        <v>264</v>
      </c>
      <c r="M325" s="38" t="s">
        <v>265</v>
      </c>
      <c r="N325" s="83">
        <v>2429</v>
      </c>
      <c r="O325" s="83" t="s">
        <v>371</v>
      </c>
      <c r="P325" s="83">
        <v>599822</v>
      </c>
      <c r="Q325" s="38" t="s">
        <v>665</v>
      </c>
      <c r="R325" s="38" t="s">
        <v>596</v>
      </c>
      <c r="S325" s="83" t="s">
        <v>1083</v>
      </c>
      <c r="T325" s="83" t="s">
        <v>1083</v>
      </c>
      <c r="U325" s="83" t="s">
        <v>279</v>
      </c>
      <c r="V325" s="83" t="s">
        <v>271</v>
      </c>
      <c r="W325" s="83">
        <v>0</v>
      </c>
      <c r="X325" s="38" t="s">
        <v>294</v>
      </c>
      <c r="Y325" s="83">
        <v>358494351</v>
      </c>
      <c r="Z325" s="38" t="s">
        <v>1084</v>
      </c>
      <c r="AA325" s="107" t="s">
        <v>1868</v>
      </c>
      <c r="AB325" s="83">
        <v>27000</v>
      </c>
      <c r="AC325" s="107" t="s">
        <v>1139</v>
      </c>
      <c r="AD325" s="83">
        <v>18</v>
      </c>
      <c r="AE325" s="83" t="s">
        <v>546</v>
      </c>
      <c r="AF325" s="83" t="s">
        <v>1869</v>
      </c>
      <c r="AG325" s="107" t="s">
        <v>1870</v>
      </c>
      <c r="AH325" s="83" t="s">
        <v>1372</v>
      </c>
      <c r="AI325" s="107" t="s">
        <v>1871</v>
      </c>
      <c r="AJ325" s="83">
        <v>1810</v>
      </c>
      <c r="AK325" s="83">
        <v>1810</v>
      </c>
      <c r="AL325" s="107" t="s">
        <v>1652</v>
      </c>
      <c r="AM325" s="83">
        <v>2395.5</v>
      </c>
      <c r="AN325" s="111">
        <v>1224.5</v>
      </c>
      <c r="AO325" s="111">
        <v>3620</v>
      </c>
      <c r="AP325" s="111">
        <v>24604.5</v>
      </c>
      <c r="AQ325" s="111">
        <v>4574.5</v>
      </c>
      <c r="AR325" s="111">
        <v>29179</v>
      </c>
      <c r="AS325" s="111">
        <v>9727.26</v>
      </c>
      <c r="AT325" s="111">
        <v>2942.74</v>
      </c>
      <c r="AU325" s="111">
        <v>12670</v>
      </c>
      <c r="AV325" s="83">
        <v>9</v>
      </c>
      <c r="AW325" s="83">
        <v>206</v>
      </c>
      <c r="AX325" s="83" t="s">
        <v>1137</v>
      </c>
      <c r="AY325" s="107"/>
      <c r="AZ325" s="83"/>
      <c r="BA325" s="83"/>
      <c r="BB325" s="83" t="s">
        <v>1923</v>
      </c>
      <c r="BC325" s="83"/>
      <c r="BD325" s="107"/>
      <c r="BE325" s="83">
        <v>0</v>
      </c>
      <c r="BF325" s="38" t="s">
        <v>1083</v>
      </c>
      <c r="BG325" s="83" t="s">
        <v>2231</v>
      </c>
      <c r="BH325" s="113" t="s">
        <v>2254</v>
      </c>
      <c r="BI325" s="38" t="s">
        <v>112</v>
      </c>
      <c r="BJ325" s="84">
        <v>45919</v>
      </c>
      <c r="BK325" s="83" t="s">
        <v>128</v>
      </c>
      <c r="BL325" s="38"/>
      <c r="BM325" s="114"/>
      <c r="BN325" s="115" t="s">
        <v>112</v>
      </c>
      <c r="BO325" s="83" t="s">
        <v>243</v>
      </c>
      <c r="BP325" s="83"/>
      <c r="BQ325" s="116" t="s">
        <v>112</v>
      </c>
      <c r="BR325" s="117"/>
    </row>
    <row r="326" spans="1:70" s="112" customFormat="1" ht="15" customHeight="1" x14ac:dyDescent="0.3">
      <c r="A326" s="83">
        <v>322</v>
      </c>
      <c r="B326" s="38" t="s">
        <v>261</v>
      </c>
      <c r="C326" s="38" t="s">
        <v>262</v>
      </c>
      <c r="D326" s="38" t="s">
        <v>247</v>
      </c>
      <c r="E326" s="38" t="s">
        <v>246</v>
      </c>
      <c r="F326" s="38" t="s">
        <v>246</v>
      </c>
      <c r="G326" s="83" t="s">
        <v>244</v>
      </c>
      <c r="H326" s="38" t="s">
        <v>245</v>
      </c>
      <c r="I326" s="83">
        <v>1146</v>
      </c>
      <c r="J326" s="38" t="s">
        <v>274</v>
      </c>
      <c r="K326" s="83">
        <v>1146</v>
      </c>
      <c r="L326" s="83" t="s">
        <v>264</v>
      </c>
      <c r="M326" s="38" t="s">
        <v>265</v>
      </c>
      <c r="N326" s="83">
        <v>2429</v>
      </c>
      <c r="O326" s="83" t="s">
        <v>371</v>
      </c>
      <c r="P326" s="83">
        <v>599822</v>
      </c>
      <c r="Q326" s="38" t="s">
        <v>665</v>
      </c>
      <c r="R326" s="38" t="s">
        <v>596</v>
      </c>
      <c r="S326" s="83" t="s">
        <v>1085</v>
      </c>
      <c r="T326" s="83" t="s">
        <v>1085</v>
      </c>
      <c r="U326" s="83" t="s">
        <v>270</v>
      </c>
      <c r="V326" s="83" t="s">
        <v>271</v>
      </c>
      <c r="W326" s="83">
        <v>0</v>
      </c>
      <c r="X326" s="38" t="s">
        <v>895</v>
      </c>
      <c r="Y326" s="83">
        <v>358494352</v>
      </c>
      <c r="Z326" s="38" t="s">
        <v>1086</v>
      </c>
      <c r="AA326" s="107" t="s">
        <v>1868</v>
      </c>
      <c r="AB326" s="83">
        <v>43000</v>
      </c>
      <c r="AC326" s="107" t="s">
        <v>1139</v>
      </c>
      <c r="AD326" s="83">
        <v>24</v>
      </c>
      <c r="AE326" s="83" t="s">
        <v>546</v>
      </c>
      <c r="AF326" s="83" t="s">
        <v>1706</v>
      </c>
      <c r="AG326" s="107" t="s">
        <v>1707</v>
      </c>
      <c r="AH326" s="83" t="s">
        <v>1565</v>
      </c>
      <c r="AI326" s="107" t="s">
        <v>1871</v>
      </c>
      <c r="AJ326" s="83">
        <v>2290</v>
      </c>
      <c r="AK326" s="83">
        <v>2290</v>
      </c>
      <c r="AL326" s="107" t="s">
        <v>1872</v>
      </c>
      <c r="AM326" s="83">
        <v>13525.02</v>
      </c>
      <c r="AN326" s="111">
        <v>7084.98</v>
      </c>
      <c r="AO326" s="111">
        <v>20610</v>
      </c>
      <c r="AP326" s="111">
        <v>29474.98</v>
      </c>
      <c r="AQ326" s="111">
        <v>5224.0200000000004</v>
      </c>
      <c r="AR326" s="111">
        <v>34699</v>
      </c>
      <c r="AS326" s="111">
        <v>0</v>
      </c>
      <c r="AT326" s="111">
        <v>0</v>
      </c>
      <c r="AU326" s="111">
        <v>0</v>
      </c>
      <c r="AV326" s="83">
        <v>9</v>
      </c>
      <c r="AW326" s="83">
        <v>0</v>
      </c>
      <c r="AX326" s="83" t="s">
        <v>1270</v>
      </c>
      <c r="AY326" s="107"/>
      <c r="AZ326" s="83"/>
      <c r="BA326" s="83"/>
      <c r="BB326" s="83" t="s">
        <v>1923</v>
      </c>
      <c r="BC326" s="83"/>
      <c r="BD326" s="107"/>
      <c r="BE326" s="83">
        <v>0</v>
      </c>
      <c r="BF326" s="38" t="s">
        <v>1085</v>
      </c>
      <c r="BG326" s="83" t="s">
        <v>2232</v>
      </c>
      <c r="BH326" s="113" t="s">
        <v>2254</v>
      </c>
      <c r="BI326" s="38" t="s">
        <v>111</v>
      </c>
      <c r="BJ326" s="84">
        <v>45917</v>
      </c>
      <c r="BK326" s="83"/>
      <c r="BL326" s="38"/>
      <c r="BM326" s="114" t="s">
        <v>120</v>
      </c>
      <c r="BN326" s="115" t="s">
        <v>200</v>
      </c>
      <c r="BO326" s="83" t="s">
        <v>243</v>
      </c>
      <c r="BP326" s="83"/>
      <c r="BQ326" s="116"/>
      <c r="BR326" s="117"/>
    </row>
    <row r="327" spans="1:70" s="112" customFormat="1" ht="15" customHeight="1" x14ac:dyDescent="0.3">
      <c r="A327" s="83">
        <v>323</v>
      </c>
      <c r="B327" s="38" t="s">
        <v>261</v>
      </c>
      <c r="C327" s="38" t="s">
        <v>262</v>
      </c>
      <c r="D327" s="38" t="s">
        <v>247</v>
      </c>
      <c r="E327" s="38" t="s">
        <v>246</v>
      </c>
      <c r="F327" s="38" t="s">
        <v>246</v>
      </c>
      <c r="G327" s="83" t="s">
        <v>244</v>
      </c>
      <c r="H327" s="38" t="s">
        <v>245</v>
      </c>
      <c r="I327" s="83">
        <v>1146</v>
      </c>
      <c r="J327" s="38" t="s">
        <v>274</v>
      </c>
      <c r="K327" s="83">
        <v>1146</v>
      </c>
      <c r="L327" s="83" t="s">
        <v>264</v>
      </c>
      <c r="M327" s="38" t="s">
        <v>265</v>
      </c>
      <c r="N327" s="83">
        <v>2493</v>
      </c>
      <c r="O327" s="83" t="s">
        <v>367</v>
      </c>
      <c r="P327" s="83">
        <v>2917</v>
      </c>
      <c r="Q327" s="38" t="s">
        <v>368</v>
      </c>
      <c r="R327" s="38" t="s">
        <v>596</v>
      </c>
      <c r="S327" s="83" t="s">
        <v>1087</v>
      </c>
      <c r="T327" s="83" t="s">
        <v>1087</v>
      </c>
      <c r="U327" s="83" t="s">
        <v>626</v>
      </c>
      <c r="V327" s="83" t="s">
        <v>271</v>
      </c>
      <c r="W327" s="83">
        <v>0</v>
      </c>
      <c r="X327" s="38" t="s">
        <v>294</v>
      </c>
      <c r="Y327" s="83">
        <v>358494353</v>
      </c>
      <c r="Z327" s="38" t="s">
        <v>1088</v>
      </c>
      <c r="AA327" s="107" t="s">
        <v>1873</v>
      </c>
      <c r="AB327" s="83">
        <v>48000</v>
      </c>
      <c r="AC327" s="107" t="s">
        <v>1145</v>
      </c>
      <c r="AD327" s="83">
        <v>24</v>
      </c>
      <c r="AE327" s="83" t="s">
        <v>1206</v>
      </c>
      <c r="AF327" s="83" t="s">
        <v>1165</v>
      </c>
      <c r="AG327" s="107" t="s">
        <v>1820</v>
      </c>
      <c r="AH327" s="83" t="s">
        <v>1148</v>
      </c>
      <c r="AI327" s="107" t="s">
        <v>1874</v>
      </c>
      <c r="AJ327" s="83">
        <v>2520</v>
      </c>
      <c r="AK327" s="83">
        <v>2520</v>
      </c>
      <c r="AL327" s="107" t="s">
        <v>1626</v>
      </c>
      <c r="AM327" s="83">
        <v>12595.53</v>
      </c>
      <c r="AN327" s="111">
        <v>7004.47</v>
      </c>
      <c r="AO327" s="111">
        <v>19600</v>
      </c>
      <c r="AP327" s="111">
        <v>35404.47</v>
      </c>
      <c r="AQ327" s="111">
        <v>6073.53</v>
      </c>
      <c r="AR327" s="111">
        <v>41478</v>
      </c>
      <c r="AS327" s="111">
        <v>2458.5300000000002</v>
      </c>
      <c r="AT327" s="111">
        <v>621.47</v>
      </c>
      <c r="AU327" s="111">
        <v>3080</v>
      </c>
      <c r="AV327" s="83">
        <v>9</v>
      </c>
      <c r="AW327" s="83">
        <v>34</v>
      </c>
      <c r="AX327" s="83" t="s">
        <v>1561</v>
      </c>
      <c r="AY327" s="107"/>
      <c r="AZ327" s="83"/>
      <c r="BA327" s="83"/>
      <c r="BB327" s="83" t="s">
        <v>1923</v>
      </c>
      <c r="BC327" s="83"/>
      <c r="BD327" s="107"/>
      <c r="BE327" s="83">
        <v>0</v>
      </c>
      <c r="BF327" s="38" t="s">
        <v>1087</v>
      </c>
      <c r="BG327" s="83" t="s">
        <v>2233</v>
      </c>
      <c r="BH327" s="113" t="s">
        <v>2254</v>
      </c>
      <c r="BI327" s="38" t="s">
        <v>110</v>
      </c>
      <c r="BJ327" s="84">
        <v>45917</v>
      </c>
      <c r="BK327" s="83"/>
      <c r="BL327" s="38" t="s">
        <v>114</v>
      </c>
      <c r="BM327" s="114" t="s">
        <v>119</v>
      </c>
      <c r="BN327" s="115" t="s">
        <v>200</v>
      </c>
      <c r="BO327" s="83" t="s">
        <v>243</v>
      </c>
      <c r="BP327" s="83"/>
      <c r="BQ327" s="116"/>
      <c r="BR327" s="117"/>
    </row>
    <row r="328" spans="1:70" s="112" customFormat="1" ht="15" customHeight="1" x14ac:dyDescent="0.3">
      <c r="A328" s="83">
        <v>324</v>
      </c>
      <c r="B328" s="38" t="s">
        <v>261</v>
      </c>
      <c r="C328" s="38" t="s">
        <v>262</v>
      </c>
      <c r="D328" s="38" t="s">
        <v>247</v>
      </c>
      <c r="E328" s="38" t="s">
        <v>246</v>
      </c>
      <c r="F328" s="38" t="s">
        <v>246</v>
      </c>
      <c r="G328" s="83" t="s">
        <v>244</v>
      </c>
      <c r="H328" s="38" t="s">
        <v>245</v>
      </c>
      <c r="I328" s="83">
        <v>1343</v>
      </c>
      <c r="J328" s="38" t="s">
        <v>263</v>
      </c>
      <c r="K328" s="83">
        <v>1343</v>
      </c>
      <c r="L328" s="83" t="s">
        <v>264</v>
      </c>
      <c r="M328" s="38" t="s">
        <v>265</v>
      </c>
      <c r="N328" s="83">
        <v>923</v>
      </c>
      <c r="O328" s="83" t="s">
        <v>266</v>
      </c>
      <c r="P328" s="83">
        <v>583009</v>
      </c>
      <c r="Q328" s="38" t="s">
        <v>648</v>
      </c>
      <c r="R328" s="38" t="s">
        <v>596</v>
      </c>
      <c r="S328" s="83" t="s">
        <v>1089</v>
      </c>
      <c r="T328" s="83" t="s">
        <v>1089</v>
      </c>
      <c r="U328" s="83" t="s">
        <v>326</v>
      </c>
      <c r="V328" s="83" t="s">
        <v>271</v>
      </c>
      <c r="W328" s="83">
        <v>0</v>
      </c>
      <c r="X328" s="38" t="s">
        <v>294</v>
      </c>
      <c r="Y328" s="83">
        <v>358494371</v>
      </c>
      <c r="Z328" s="38" t="s">
        <v>1090</v>
      </c>
      <c r="AA328" s="107" t="s">
        <v>1875</v>
      </c>
      <c r="AB328" s="83">
        <v>27000</v>
      </c>
      <c r="AC328" s="107" t="s">
        <v>1132</v>
      </c>
      <c r="AD328" s="83">
        <v>18</v>
      </c>
      <c r="AE328" s="83" t="s">
        <v>546</v>
      </c>
      <c r="AF328" s="83" t="s">
        <v>1876</v>
      </c>
      <c r="AG328" s="107" t="s">
        <v>1877</v>
      </c>
      <c r="AH328" s="83" t="s">
        <v>1372</v>
      </c>
      <c r="AI328" s="107" t="s">
        <v>1878</v>
      </c>
      <c r="AJ328" s="83">
        <v>1810</v>
      </c>
      <c r="AK328" s="83">
        <v>1810</v>
      </c>
      <c r="AL328" s="107" t="s">
        <v>1879</v>
      </c>
      <c r="AM328" s="83">
        <v>6362.96</v>
      </c>
      <c r="AN328" s="111">
        <v>3157.04</v>
      </c>
      <c r="AO328" s="111">
        <v>9520</v>
      </c>
      <c r="AP328" s="111">
        <v>20637.04</v>
      </c>
      <c r="AQ328" s="111">
        <v>2715.96</v>
      </c>
      <c r="AR328" s="111">
        <v>23353</v>
      </c>
      <c r="AS328" s="111">
        <v>5667.26</v>
      </c>
      <c r="AT328" s="111">
        <v>1102.74</v>
      </c>
      <c r="AU328" s="111">
        <v>6770</v>
      </c>
      <c r="AV328" s="83">
        <v>9</v>
      </c>
      <c r="AW328" s="83">
        <v>96</v>
      </c>
      <c r="AX328" s="83" t="s">
        <v>1505</v>
      </c>
      <c r="AY328" s="107"/>
      <c r="AZ328" s="83"/>
      <c r="BA328" s="83"/>
      <c r="BB328" s="83" t="s">
        <v>1923</v>
      </c>
      <c r="BC328" s="83"/>
      <c r="BD328" s="107"/>
      <c r="BE328" s="83">
        <v>0</v>
      </c>
      <c r="BF328" s="38" t="s">
        <v>1089</v>
      </c>
      <c r="BG328" s="83" t="s">
        <v>2234</v>
      </c>
      <c r="BH328" s="113" t="s">
        <v>2254</v>
      </c>
      <c r="BI328" s="38" t="s">
        <v>112</v>
      </c>
      <c r="BJ328" s="84">
        <v>45919</v>
      </c>
      <c r="BK328" s="83" t="s">
        <v>128</v>
      </c>
      <c r="BL328" s="38"/>
      <c r="BM328" s="114"/>
      <c r="BN328" s="115" t="s">
        <v>112</v>
      </c>
      <c r="BO328" s="83" t="s">
        <v>243</v>
      </c>
      <c r="BP328" s="83"/>
      <c r="BQ328" s="116" t="s">
        <v>112</v>
      </c>
      <c r="BR328" s="117"/>
    </row>
    <row r="329" spans="1:70" s="112" customFormat="1" ht="15" customHeight="1" x14ac:dyDescent="0.3">
      <c r="A329" s="83">
        <v>325</v>
      </c>
      <c r="B329" s="38" t="s">
        <v>261</v>
      </c>
      <c r="C329" s="38" t="s">
        <v>262</v>
      </c>
      <c r="D329" s="38" t="s">
        <v>247</v>
      </c>
      <c r="E329" s="38" t="s">
        <v>246</v>
      </c>
      <c r="F329" s="38" t="s">
        <v>246</v>
      </c>
      <c r="G329" s="83" t="s">
        <v>244</v>
      </c>
      <c r="H329" s="38" t="s">
        <v>245</v>
      </c>
      <c r="I329" s="83">
        <v>798</v>
      </c>
      <c r="J329" s="38" t="s">
        <v>352</v>
      </c>
      <c r="K329" s="83">
        <v>798</v>
      </c>
      <c r="L329" s="83" t="s">
        <v>264</v>
      </c>
      <c r="M329" s="38" t="s">
        <v>265</v>
      </c>
      <c r="N329" s="83">
        <v>2277</v>
      </c>
      <c r="O329" s="83" t="s">
        <v>353</v>
      </c>
      <c r="P329" s="83">
        <v>8926</v>
      </c>
      <c r="Q329" s="38" t="s">
        <v>1091</v>
      </c>
      <c r="R329" s="38" t="s">
        <v>596</v>
      </c>
      <c r="S329" s="83" t="s">
        <v>1092</v>
      </c>
      <c r="T329" s="83" t="s">
        <v>1092</v>
      </c>
      <c r="U329" s="83" t="s">
        <v>279</v>
      </c>
      <c r="V329" s="83" t="s">
        <v>271</v>
      </c>
      <c r="W329" s="83">
        <v>0</v>
      </c>
      <c r="X329" s="38" t="s">
        <v>688</v>
      </c>
      <c r="Y329" s="83">
        <v>358494450</v>
      </c>
      <c r="Z329" s="38" t="s">
        <v>840</v>
      </c>
      <c r="AA329" s="107" t="s">
        <v>1868</v>
      </c>
      <c r="AB329" s="83">
        <v>31000</v>
      </c>
      <c r="AC329" s="107" t="s">
        <v>1196</v>
      </c>
      <c r="AD329" s="83">
        <v>24</v>
      </c>
      <c r="AE329" s="83" t="s">
        <v>1206</v>
      </c>
      <c r="AF329" s="83" t="s">
        <v>1880</v>
      </c>
      <c r="AG329" s="107" t="s">
        <v>1881</v>
      </c>
      <c r="AH329" s="83" t="s">
        <v>1148</v>
      </c>
      <c r="AI329" s="107" t="s">
        <v>1882</v>
      </c>
      <c r="AJ329" s="83">
        <v>1630</v>
      </c>
      <c r="AK329" s="83">
        <v>1630</v>
      </c>
      <c r="AL329" s="107" t="s">
        <v>1883</v>
      </c>
      <c r="AM329" s="83">
        <v>958.62</v>
      </c>
      <c r="AN329" s="111">
        <v>671.38</v>
      </c>
      <c r="AO329" s="111">
        <v>1630</v>
      </c>
      <c r="AP329" s="111">
        <v>30041.38</v>
      </c>
      <c r="AQ329" s="111">
        <v>7474.62</v>
      </c>
      <c r="AR329" s="111">
        <v>37516</v>
      </c>
      <c r="AS329" s="111">
        <v>10196.36</v>
      </c>
      <c r="AT329" s="111">
        <v>4473.6400000000003</v>
      </c>
      <c r="AU329" s="111">
        <v>14670</v>
      </c>
      <c r="AV329" s="83">
        <v>10</v>
      </c>
      <c r="AW329" s="83">
        <v>244</v>
      </c>
      <c r="AX329" s="83" t="s">
        <v>1137</v>
      </c>
      <c r="AY329" s="107"/>
      <c r="AZ329" s="83"/>
      <c r="BA329" s="83"/>
      <c r="BB329" s="83" t="s">
        <v>1923</v>
      </c>
      <c r="BC329" s="83"/>
      <c r="BD329" s="107"/>
      <c r="BE329" s="83">
        <v>0</v>
      </c>
      <c r="BF329" s="38" t="s">
        <v>1092</v>
      </c>
      <c r="BG329" s="83" t="s">
        <v>2235</v>
      </c>
      <c r="BH329" s="113" t="s">
        <v>2254</v>
      </c>
      <c r="BI329" s="38" t="s">
        <v>112</v>
      </c>
      <c r="BJ329" s="84">
        <v>45919</v>
      </c>
      <c r="BK329" s="83" t="s">
        <v>128</v>
      </c>
      <c r="BL329" s="38"/>
      <c r="BM329" s="114"/>
      <c r="BN329" s="115" t="s">
        <v>112</v>
      </c>
      <c r="BO329" s="83" t="s">
        <v>243</v>
      </c>
      <c r="BP329" s="83"/>
      <c r="BQ329" s="116" t="s">
        <v>112</v>
      </c>
      <c r="BR329" s="117"/>
    </row>
    <row r="330" spans="1:70" s="112" customFormat="1" ht="15" customHeight="1" x14ac:dyDescent="0.3">
      <c r="A330" s="83">
        <v>326</v>
      </c>
      <c r="B330" s="38" t="s">
        <v>261</v>
      </c>
      <c r="C330" s="38" t="s">
        <v>262</v>
      </c>
      <c r="D330" s="38" t="s">
        <v>247</v>
      </c>
      <c r="E330" s="38" t="s">
        <v>246</v>
      </c>
      <c r="F330" s="38" t="s">
        <v>246</v>
      </c>
      <c r="G330" s="83" t="s">
        <v>244</v>
      </c>
      <c r="H330" s="38" t="s">
        <v>245</v>
      </c>
      <c r="I330" s="83">
        <v>1020</v>
      </c>
      <c r="J330" s="38" t="s">
        <v>317</v>
      </c>
      <c r="K330" s="83">
        <v>1020</v>
      </c>
      <c r="L330" s="83" t="s">
        <v>264</v>
      </c>
      <c r="M330" s="38" t="s">
        <v>265</v>
      </c>
      <c r="N330" s="83">
        <v>3362</v>
      </c>
      <c r="O330" s="83" t="s">
        <v>387</v>
      </c>
      <c r="P330" s="83">
        <v>3956</v>
      </c>
      <c r="Q330" s="38" t="s">
        <v>388</v>
      </c>
      <c r="R330" s="38" t="s">
        <v>596</v>
      </c>
      <c r="S330" s="83" t="s">
        <v>1093</v>
      </c>
      <c r="T330" s="83" t="s">
        <v>1093</v>
      </c>
      <c r="U330" s="83" t="s">
        <v>279</v>
      </c>
      <c r="V330" s="83" t="s">
        <v>271</v>
      </c>
      <c r="W330" s="83">
        <v>0</v>
      </c>
      <c r="X330" s="38" t="s">
        <v>294</v>
      </c>
      <c r="Y330" s="83">
        <v>358691087</v>
      </c>
      <c r="Z330" s="38" t="s">
        <v>1094</v>
      </c>
      <c r="AA330" s="107" t="s">
        <v>1884</v>
      </c>
      <c r="AB330" s="83">
        <v>80000</v>
      </c>
      <c r="AC330" s="107" t="s">
        <v>1145</v>
      </c>
      <c r="AD330" s="83">
        <v>24</v>
      </c>
      <c r="AE330" s="83" t="s">
        <v>1885</v>
      </c>
      <c r="AF330" s="83" t="s">
        <v>1886</v>
      </c>
      <c r="AG330" s="107" t="s">
        <v>1632</v>
      </c>
      <c r="AH330" s="83" t="s">
        <v>1236</v>
      </c>
      <c r="AI330" s="107" t="s">
        <v>1887</v>
      </c>
      <c r="AJ330" s="83">
        <v>4220</v>
      </c>
      <c r="AK330" s="83">
        <v>4220</v>
      </c>
      <c r="AL330" s="107" t="s">
        <v>1598</v>
      </c>
      <c r="AM330" s="83">
        <v>29442.74</v>
      </c>
      <c r="AN330" s="111">
        <v>12757.26</v>
      </c>
      <c r="AO330" s="111">
        <v>42200</v>
      </c>
      <c r="AP330" s="111">
        <v>50557.26</v>
      </c>
      <c r="AQ330" s="111">
        <v>7805.74</v>
      </c>
      <c r="AR330" s="111">
        <v>58363</v>
      </c>
      <c r="AS330" s="111">
        <v>0</v>
      </c>
      <c r="AT330" s="111">
        <v>0</v>
      </c>
      <c r="AU330" s="111">
        <v>0</v>
      </c>
      <c r="AV330" s="83">
        <v>10</v>
      </c>
      <c r="AW330" s="83">
        <v>0</v>
      </c>
      <c r="AX330" s="83" t="s">
        <v>1270</v>
      </c>
      <c r="AY330" s="107"/>
      <c r="AZ330" s="83"/>
      <c r="BA330" s="83"/>
      <c r="BB330" s="83" t="s">
        <v>1923</v>
      </c>
      <c r="BC330" s="83"/>
      <c r="BD330" s="107"/>
      <c r="BE330" s="83">
        <v>0</v>
      </c>
      <c r="BF330" s="38" t="s">
        <v>1093</v>
      </c>
      <c r="BG330" s="83" t="s">
        <v>2236</v>
      </c>
      <c r="BH330" s="113" t="s">
        <v>2254</v>
      </c>
      <c r="BI330" s="38" t="s">
        <v>111</v>
      </c>
      <c r="BJ330" s="84">
        <v>45917</v>
      </c>
      <c r="BK330" s="83"/>
      <c r="BL330" s="38"/>
      <c r="BM330" s="114" t="s">
        <v>120</v>
      </c>
      <c r="BN330" s="115" t="s">
        <v>200</v>
      </c>
      <c r="BO330" s="83" t="s">
        <v>243</v>
      </c>
      <c r="BP330" s="83"/>
      <c r="BQ330" s="116"/>
      <c r="BR330" s="117"/>
    </row>
    <row r="331" spans="1:70" s="112" customFormat="1" ht="15" customHeight="1" x14ac:dyDescent="0.3">
      <c r="A331" s="83">
        <v>327</v>
      </c>
      <c r="B331" s="38" t="s">
        <v>261</v>
      </c>
      <c r="C331" s="38" t="s">
        <v>262</v>
      </c>
      <c r="D331" s="38" t="s">
        <v>247</v>
      </c>
      <c r="E331" s="38" t="s">
        <v>246</v>
      </c>
      <c r="F331" s="38" t="s">
        <v>246</v>
      </c>
      <c r="G331" s="83" t="s">
        <v>244</v>
      </c>
      <c r="H331" s="38" t="s">
        <v>245</v>
      </c>
      <c r="I331" s="83">
        <v>1155</v>
      </c>
      <c r="J331" s="38" t="s">
        <v>347</v>
      </c>
      <c r="K331" s="83">
        <v>1155</v>
      </c>
      <c r="L331" s="83" t="s">
        <v>264</v>
      </c>
      <c r="M331" s="38" t="s">
        <v>265</v>
      </c>
      <c r="N331" s="83">
        <v>2222</v>
      </c>
      <c r="O331" s="83" t="s">
        <v>348</v>
      </c>
      <c r="P331" s="83">
        <v>2589</v>
      </c>
      <c r="Q331" s="38" t="s">
        <v>349</v>
      </c>
      <c r="R331" s="38" t="s">
        <v>596</v>
      </c>
      <c r="S331" s="83" t="s">
        <v>1095</v>
      </c>
      <c r="T331" s="83" t="s">
        <v>1095</v>
      </c>
      <c r="U331" s="83" t="s">
        <v>279</v>
      </c>
      <c r="V331" s="83" t="s">
        <v>271</v>
      </c>
      <c r="W331" s="83">
        <v>0</v>
      </c>
      <c r="X331" s="38" t="s">
        <v>949</v>
      </c>
      <c r="Y331" s="83">
        <v>358743736</v>
      </c>
      <c r="Z331" s="38" t="s">
        <v>840</v>
      </c>
      <c r="AA331" s="107" t="s">
        <v>1888</v>
      </c>
      <c r="AB331" s="83">
        <v>80000</v>
      </c>
      <c r="AC331" s="107" t="s">
        <v>1168</v>
      </c>
      <c r="AD331" s="83">
        <v>24</v>
      </c>
      <c r="AE331" s="83" t="s">
        <v>1863</v>
      </c>
      <c r="AF331" s="83" t="s">
        <v>1343</v>
      </c>
      <c r="AG331" s="107" t="s">
        <v>1793</v>
      </c>
      <c r="AH331" s="83" t="s">
        <v>1135</v>
      </c>
      <c r="AI331" s="107" t="s">
        <v>1889</v>
      </c>
      <c r="AJ331" s="83">
        <v>4060</v>
      </c>
      <c r="AK331" s="83">
        <v>4060</v>
      </c>
      <c r="AL331" s="107" t="s">
        <v>1872</v>
      </c>
      <c r="AM331" s="83">
        <v>26672.48</v>
      </c>
      <c r="AN331" s="111">
        <v>9867.52</v>
      </c>
      <c r="AO331" s="111">
        <v>36540</v>
      </c>
      <c r="AP331" s="111">
        <v>53327.519999999997</v>
      </c>
      <c r="AQ331" s="111">
        <v>7144.48</v>
      </c>
      <c r="AR331" s="111">
        <v>60472</v>
      </c>
      <c r="AS331" s="111">
        <v>3252.05</v>
      </c>
      <c r="AT331" s="111">
        <v>807.95</v>
      </c>
      <c r="AU331" s="111">
        <v>4060</v>
      </c>
      <c r="AV331" s="83">
        <v>10</v>
      </c>
      <c r="AW331" s="83">
        <v>4</v>
      </c>
      <c r="AX331" s="83" t="s">
        <v>1546</v>
      </c>
      <c r="AY331" s="107"/>
      <c r="AZ331" s="83"/>
      <c r="BA331" s="83"/>
      <c r="BB331" s="83" t="s">
        <v>1923</v>
      </c>
      <c r="BC331" s="83"/>
      <c r="BD331" s="107"/>
      <c r="BE331" s="83">
        <v>0</v>
      </c>
      <c r="BF331" s="38" t="s">
        <v>1095</v>
      </c>
      <c r="BG331" s="83" t="s">
        <v>2237</v>
      </c>
      <c r="BH331" s="113" t="s">
        <v>2254</v>
      </c>
      <c r="BI331" s="38" t="s">
        <v>110</v>
      </c>
      <c r="BJ331" s="84">
        <v>45917</v>
      </c>
      <c r="BK331" s="83"/>
      <c r="BL331" s="38" t="s">
        <v>114</v>
      </c>
      <c r="BM331" s="114" t="s">
        <v>119</v>
      </c>
      <c r="BN331" s="115" t="s">
        <v>199</v>
      </c>
      <c r="BO331" s="83" t="s">
        <v>242</v>
      </c>
      <c r="BP331" s="83"/>
      <c r="BQ331" s="116"/>
      <c r="BR331" s="117"/>
    </row>
    <row r="332" spans="1:70" s="112" customFormat="1" ht="15" customHeight="1" x14ac:dyDescent="0.3">
      <c r="A332" s="83">
        <v>328</v>
      </c>
      <c r="B332" s="38" t="s">
        <v>261</v>
      </c>
      <c r="C332" s="38" t="s">
        <v>262</v>
      </c>
      <c r="D332" s="38" t="s">
        <v>247</v>
      </c>
      <c r="E332" s="38" t="s">
        <v>246</v>
      </c>
      <c r="F332" s="38" t="s">
        <v>246</v>
      </c>
      <c r="G332" s="83" t="s">
        <v>244</v>
      </c>
      <c r="H332" s="38" t="s">
        <v>245</v>
      </c>
      <c r="I332" s="83">
        <v>1343</v>
      </c>
      <c r="J332" s="38" t="s">
        <v>263</v>
      </c>
      <c r="K332" s="83">
        <v>1343</v>
      </c>
      <c r="L332" s="83" t="s">
        <v>264</v>
      </c>
      <c r="M332" s="38" t="s">
        <v>265</v>
      </c>
      <c r="N332" s="83">
        <v>1152</v>
      </c>
      <c r="O332" s="83" t="s">
        <v>303</v>
      </c>
      <c r="P332" s="83">
        <v>4101</v>
      </c>
      <c r="Q332" s="38" t="s">
        <v>641</v>
      </c>
      <c r="R332" s="38" t="s">
        <v>596</v>
      </c>
      <c r="S332" s="83" t="s">
        <v>1096</v>
      </c>
      <c r="T332" s="83" t="s">
        <v>1096</v>
      </c>
      <c r="U332" s="83" t="s">
        <v>279</v>
      </c>
      <c r="V332" s="83" t="s">
        <v>314</v>
      </c>
      <c r="W332" s="83">
        <v>0</v>
      </c>
      <c r="X332" s="38" t="s">
        <v>294</v>
      </c>
      <c r="Y332" s="83">
        <v>358748206</v>
      </c>
      <c r="Z332" s="38" t="s">
        <v>1097</v>
      </c>
      <c r="AA332" s="107" t="s">
        <v>1868</v>
      </c>
      <c r="AB332" s="83">
        <v>65000</v>
      </c>
      <c r="AC332" s="107" t="s">
        <v>1132</v>
      </c>
      <c r="AD332" s="83">
        <v>24</v>
      </c>
      <c r="AE332" s="83" t="s">
        <v>1849</v>
      </c>
      <c r="AF332" s="83" t="s">
        <v>1890</v>
      </c>
      <c r="AG332" s="107" t="s">
        <v>1891</v>
      </c>
      <c r="AH332" s="83" t="s">
        <v>1372</v>
      </c>
      <c r="AI332" s="107" t="s">
        <v>1892</v>
      </c>
      <c r="AJ332" s="83">
        <v>3460</v>
      </c>
      <c r="AK332" s="83">
        <v>3460</v>
      </c>
      <c r="AL332" s="107" t="s">
        <v>1685</v>
      </c>
      <c r="AM332" s="83">
        <v>20655.62</v>
      </c>
      <c r="AN332" s="111">
        <v>10484.379999999999</v>
      </c>
      <c r="AO332" s="111">
        <v>31140</v>
      </c>
      <c r="AP332" s="111">
        <v>44344.38</v>
      </c>
      <c r="AQ332" s="111">
        <v>7598.62</v>
      </c>
      <c r="AR332" s="111">
        <v>51943</v>
      </c>
      <c r="AS332" s="111">
        <v>2618.06</v>
      </c>
      <c r="AT332" s="111">
        <v>841.94</v>
      </c>
      <c r="AU332" s="111">
        <v>3460</v>
      </c>
      <c r="AV332" s="83">
        <v>10</v>
      </c>
      <c r="AW332" s="83">
        <v>5</v>
      </c>
      <c r="AX332" s="83" t="s">
        <v>1546</v>
      </c>
      <c r="AY332" s="107"/>
      <c r="AZ332" s="83"/>
      <c r="BA332" s="83"/>
      <c r="BB332" s="83" t="s">
        <v>1923</v>
      </c>
      <c r="BC332" s="83"/>
      <c r="BD332" s="107"/>
      <c r="BE332" s="83">
        <v>0</v>
      </c>
      <c r="BF332" s="38" t="s">
        <v>1096</v>
      </c>
      <c r="BG332" s="83" t="s">
        <v>2238</v>
      </c>
      <c r="BH332" s="113" t="s">
        <v>2254</v>
      </c>
      <c r="BI332" s="38" t="s">
        <v>110</v>
      </c>
      <c r="BJ332" s="84">
        <v>45917</v>
      </c>
      <c r="BK332" s="83"/>
      <c r="BL332" s="38" t="s">
        <v>114</v>
      </c>
      <c r="BM332" s="114" t="s">
        <v>119</v>
      </c>
      <c r="BN332" s="115" t="s">
        <v>199</v>
      </c>
      <c r="BO332" s="83" t="s">
        <v>242</v>
      </c>
      <c r="BP332" s="83"/>
      <c r="BQ332" s="116"/>
      <c r="BR332" s="117"/>
    </row>
    <row r="333" spans="1:70" s="112" customFormat="1" ht="15" customHeight="1" x14ac:dyDescent="0.3">
      <c r="A333" s="83">
        <v>329</v>
      </c>
      <c r="B333" s="38" t="s">
        <v>261</v>
      </c>
      <c r="C333" s="38" t="s">
        <v>262</v>
      </c>
      <c r="D333" s="38" t="s">
        <v>247</v>
      </c>
      <c r="E333" s="38" t="s">
        <v>246</v>
      </c>
      <c r="F333" s="38" t="s">
        <v>246</v>
      </c>
      <c r="G333" s="83" t="s">
        <v>244</v>
      </c>
      <c r="H333" s="38" t="s">
        <v>245</v>
      </c>
      <c r="I333" s="83">
        <v>3185</v>
      </c>
      <c r="J333" s="38" t="s">
        <v>679</v>
      </c>
      <c r="K333" s="83">
        <v>3185</v>
      </c>
      <c r="L333" s="83" t="s">
        <v>264</v>
      </c>
      <c r="M333" s="38" t="s">
        <v>265</v>
      </c>
      <c r="N333" s="83">
        <v>6963</v>
      </c>
      <c r="O333" s="83" t="s">
        <v>680</v>
      </c>
      <c r="P333" s="83">
        <v>488811</v>
      </c>
      <c r="Q333" s="38" t="s">
        <v>681</v>
      </c>
      <c r="R333" s="38" t="s">
        <v>1098</v>
      </c>
      <c r="S333" s="83" t="s">
        <v>1099</v>
      </c>
      <c r="T333" s="83" t="s">
        <v>1099</v>
      </c>
      <c r="U333" s="83" t="s">
        <v>626</v>
      </c>
      <c r="V333" s="83" t="s">
        <v>271</v>
      </c>
      <c r="W333" s="83">
        <v>0</v>
      </c>
      <c r="X333" s="38" t="s">
        <v>1100</v>
      </c>
      <c r="Y333" s="83">
        <v>358763914</v>
      </c>
      <c r="Z333" s="38" t="s">
        <v>1101</v>
      </c>
      <c r="AA333" s="107" t="s">
        <v>1893</v>
      </c>
      <c r="AB333" s="83">
        <v>14999</v>
      </c>
      <c r="AC333" s="107" t="s">
        <v>1168</v>
      </c>
      <c r="AD333" s="83">
        <v>12</v>
      </c>
      <c r="AE333" s="83" t="s">
        <v>1894</v>
      </c>
      <c r="AF333" s="83" t="s">
        <v>1895</v>
      </c>
      <c r="AG333" s="107" t="s">
        <v>1896</v>
      </c>
      <c r="AH333" s="83" t="s">
        <v>1372</v>
      </c>
      <c r="AI333" s="107" t="s">
        <v>1897</v>
      </c>
      <c r="AJ333" s="83">
        <v>1420</v>
      </c>
      <c r="AK333" s="83">
        <v>1420</v>
      </c>
      <c r="AL333" s="107" t="s">
        <v>1643</v>
      </c>
      <c r="AM333" s="83">
        <v>9405.14</v>
      </c>
      <c r="AN333" s="111">
        <v>1954.86</v>
      </c>
      <c r="AO333" s="111">
        <v>11360</v>
      </c>
      <c r="AP333" s="111">
        <v>5593.86</v>
      </c>
      <c r="AQ333" s="111">
        <v>288.14</v>
      </c>
      <c r="AR333" s="111">
        <v>5882</v>
      </c>
      <c r="AS333" s="111">
        <v>1313.79</v>
      </c>
      <c r="AT333" s="111">
        <v>106.21</v>
      </c>
      <c r="AU333" s="111">
        <v>1420</v>
      </c>
      <c r="AV333" s="83">
        <v>9</v>
      </c>
      <c r="AW333" s="83">
        <v>4</v>
      </c>
      <c r="AX333" s="83" t="s">
        <v>1546</v>
      </c>
      <c r="AY333" s="107"/>
      <c r="AZ333" s="83"/>
      <c r="BA333" s="83"/>
      <c r="BB333" s="83" t="s">
        <v>1923</v>
      </c>
      <c r="BC333" s="83"/>
      <c r="BD333" s="107"/>
      <c r="BE333" s="83">
        <v>0</v>
      </c>
      <c r="BF333" s="38" t="s">
        <v>1099</v>
      </c>
      <c r="BG333" s="83" t="s">
        <v>2239</v>
      </c>
      <c r="BH333" s="113" t="s">
        <v>2254</v>
      </c>
      <c r="BI333" s="38" t="s">
        <v>110</v>
      </c>
      <c r="BJ333" s="84">
        <v>45917</v>
      </c>
      <c r="BK333" s="83"/>
      <c r="BL333" s="38" t="s">
        <v>114</v>
      </c>
      <c r="BM333" s="114" t="s">
        <v>119</v>
      </c>
      <c r="BN333" s="115" t="s">
        <v>199</v>
      </c>
      <c r="BO333" s="83" t="s">
        <v>242</v>
      </c>
      <c r="BP333" s="83"/>
      <c r="BQ333" s="116"/>
      <c r="BR333" s="117"/>
    </row>
    <row r="334" spans="1:70" s="112" customFormat="1" ht="15" customHeight="1" x14ac:dyDescent="0.3">
      <c r="A334" s="83">
        <v>330</v>
      </c>
      <c r="B334" s="38" t="s">
        <v>261</v>
      </c>
      <c r="C334" s="38" t="s">
        <v>262</v>
      </c>
      <c r="D334" s="38" t="s">
        <v>247</v>
      </c>
      <c r="E334" s="38" t="s">
        <v>246</v>
      </c>
      <c r="F334" s="38" t="s">
        <v>246</v>
      </c>
      <c r="G334" s="83" t="s">
        <v>244</v>
      </c>
      <c r="H334" s="38" t="s">
        <v>245</v>
      </c>
      <c r="I334" s="83">
        <v>1343</v>
      </c>
      <c r="J334" s="38" t="s">
        <v>263</v>
      </c>
      <c r="K334" s="83">
        <v>1343</v>
      </c>
      <c r="L334" s="83" t="s">
        <v>264</v>
      </c>
      <c r="M334" s="38" t="s">
        <v>265</v>
      </c>
      <c r="N334" s="83">
        <v>923</v>
      </c>
      <c r="O334" s="83" t="s">
        <v>266</v>
      </c>
      <c r="P334" s="83">
        <v>1119</v>
      </c>
      <c r="Q334" s="38" t="s">
        <v>267</v>
      </c>
      <c r="R334" s="38" t="s">
        <v>596</v>
      </c>
      <c r="S334" s="83" t="s">
        <v>1102</v>
      </c>
      <c r="T334" s="83" t="s">
        <v>1102</v>
      </c>
      <c r="U334" s="83" t="s">
        <v>626</v>
      </c>
      <c r="V334" s="83" t="s">
        <v>271</v>
      </c>
      <c r="W334" s="83">
        <v>0</v>
      </c>
      <c r="X334" s="38" t="s">
        <v>294</v>
      </c>
      <c r="Y334" s="83">
        <v>358816869</v>
      </c>
      <c r="Z334" s="38" t="s">
        <v>1103</v>
      </c>
      <c r="AA334" s="107" t="s">
        <v>1898</v>
      </c>
      <c r="AB334" s="83">
        <v>19000</v>
      </c>
      <c r="AC334" s="107" t="s">
        <v>1132</v>
      </c>
      <c r="AD334" s="83">
        <v>18</v>
      </c>
      <c r="AE334" s="83" t="s">
        <v>546</v>
      </c>
      <c r="AF334" s="83" t="s">
        <v>1895</v>
      </c>
      <c r="AG334" s="107" t="s">
        <v>1899</v>
      </c>
      <c r="AH334" s="83" t="s">
        <v>1372</v>
      </c>
      <c r="AI334" s="107" t="s">
        <v>1878</v>
      </c>
      <c r="AJ334" s="83">
        <v>1270</v>
      </c>
      <c r="AK334" s="83">
        <v>1270</v>
      </c>
      <c r="AL334" s="107" t="s">
        <v>1900</v>
      </c>
      <c r="AM334" s="83">
        <v>2504.2399999999998</v>
      </c>
      <c r="AN334" s="111">
        <v>1305.76</v>
      </c>
      <c r="AO334" s="111">
        <v>3810</v>
      </c>
      <c r="AP334" s="111">
        <v>16495.759999999998</v>
      </c>
      <c r="AQ334" s="111">
        <v>2895.24</v>
      </c>
      <c r="AR334" s="111">
        <v>19391</v>
      </c>
      <c r="AS334" s="111">
        <v>5879.7</v>
      </c>
      <c r="AT334" s="111">
        <v>1740.3</v>
      </c>
      <c r="AU334" s="111">
        <v>7620</v>
      </c>
      <c r="AV334" s="83">
        <v>9</v>
      </c>
      <c r="AW334" s="83">
        <v>159</v>
      </c>
      <c r="AX334" s="83" t="s">
        <v>1493</v>
      </c>
      <c r="AY334" s="107"/>
      <c r="AZ334" s="83"/>
      <c r="BA334" s="83"/>
      <c r="BB334" s="83" t="s">
        <v>1923</v>
      </c>
      <c r="BC334" s="83"/>
      <c r="BD334" s="107"/>
      <c r="BE334" s="83">
        <v>0</v>
      </c>
      <c r="BF334" s="38" t="s">
        <v>1102</v>
      </c>
      <c r="BG334" s="83" t="s">
        <v>2240</v>
      </c>
      <c r="BH334" s="113" t="s">
        <v>2254</v>
      </c>
      <c r="BI334" s="38" t="s">
        <v>112</v>
      </c>
      <c r="BJ334" s="84">
        <v>45919</v>
      </c>
      <c r="BK334" s="83" t="s">
        <v>128</v>
      </c>
      <c r="BL334" s="38"/>
      <c r="BM334" s="114"/>
      <c r="BN334" s="115" t="s">
        <v>112</v>
      </c>
      <c r="BO334" s="83" t="s">
        <v>243</v>
      </c>
      <c r="BP334" s="83"/>
      <c r="BQ334" s="116" t="s">
        <v>112</v>
      </c>
      <c r="BR334" s="117"/>
    </row>
    <row r="335" spans="1:70" s="112" customFormat="1" ht="15" customHeight="1" x14ac:dyDescent="0.3">
      <c r="A335" s="83">
        <v>331</v>
      </c>
      <c r="B335" s="38" t="s">
        <v>261</v>
      </c>
      <c r="C335" s="38" t="s">
        <v>262</v>
      </c>
      <c r="D335" s="38" t="s">
        <v>247</v>
      </c>
      <c r="E335" s="38" t="s">
        <v>246</v>
      </c>
      <c r="F335" s="38" t="s">
        <v>246</v>
      </c>
      <c r="G335" s="83" t="s">
        <v>244</v>
      </c>
      <c r="H335" s="38" t="s">
        <v>245</v>
      </c>
      <c r="I335" s="83">
        <v>1343</v>
      </c>
      <c r="J335" s="38" t="s">
        <v>263</v>
      </c>
      <c r="K335" s="83">
        <v>1343</v>
      </c>
      <c r="L335" s="83" t="s">
        <v>264</v>
      </c>
      <c r="M335" s="38" t="s">
        <v>265</v>
      </c>
      <c r="N335" s="83">
        <v>923</v>
      </c>
      <c r="O335" s="83" t="s">
        <v>266</v>
      </c>
      <c r="P335" s="83">
        <v>587493</v>
      </c>
      <c r="Q335" s="38" t="s">
        <v>699</v>
      </c>
      <c r="R335" s="38" t="s">
        <v>596</v>
      </c>
      <c r="S335" s="83" t="s">
        <v>1104</v>
      </c>
      <c r="T335" s="83" t="s">
        <v>1104</v>
      </c>
      <c r="U335" s="83" t="s">
        <v>279</v>
      </c>
      <c r="V335" s="83" t="s">
        <v>271</v>
      </c>
      <c r="W335" s="83">
        <v>0</v>
      </c>
      <c r="X335" s="38" t="s">
        <v>294</v>
      </c>
      <c r="Y335" s="83">
        <v>358816870</v>
      </c>
      <c r="Z335" s="38" t="s">
        <v>388</v>
      </c>
      <c r="AA335" s="107" t="s">
        <v>1875</v>
      </c>
      <c r="AB335" s="83">
        <v>24000</v>
      </c>
      <c r="AC335" s="107" t="s">
        <v>1132</v>
      </c>
      <c r="AD335" s="83">
        <v>18</v>
      </c>
      <c r="AE335" s="83" t="s">
        <v>546</v>
      </c>
      <c r="AF335" s="83" t="s">
        <v>1531</v>
      </c>
      <c r="AG335" s="107" t="s">
        <v>1532</v>
      </c>
      <c r="AH335" s="83" t="s">
        <v>1372</v>
      </c>
      <c r="AI335" s="107" t="s">
        <v>1878</v>
      </c>
      <c r="AJ335" s="83">
        <v>1610</v>
      </c>
      <c r="AK335" s="83">
        <v>1610</v>
      </c>
      <c r="AL335" s="107" t="s">
        <v>1900</v>
      </c>
      <c r="AM335" s="83">
        <v>3231.92</v>
      </c>
      <c r="AN335" s="111">
        <v>1598.08</v>
      </c>
      <c r="AO335" s="111">
        <v>4830</v>
      </c>
      <c r="AP335" s="111">
        <v>20768.080000000002</v>
      </c>
      <c r="AQ335" s="111">
        <v>3618.92</v>
      </c>
      <c r="AR335" s="111">
        <v>24387</v>
      </c>
      <c r="AS335" s="111">
        <v>7472.48</v>
      </c>
      <c r="AT335" s="111">
        <v>2187.52</v>
      </c>
      <c r="AU335" s="111">
        <v>9660</v>
      </c>
      <c r="AV335" s="83">
        <v>9</v>
      </c>
      <c r="AW335" s="83">
        <v>159</v>
      </c>
      <c r="AX335" s="83" t="s">
        <v>1493</v>
      </c>
      <c r="AY335" s="107"/>
      <c r="AZ335" s="83"/>
      <c r="BA335" s="83"/>
      <c r="BB335" s="83" t="s">
        <v>1923</v>
      </c>
      <c r="BC335" s="83"/>
      <c r="BD335" s="107"/>
      <c r="BE335" s="83">
        <v>0</v>
      </c>
      <c r="BF335" s="38" t="s">
        <v>1104</v>
      </c>
      <c r="BG335" s="83" t="s">
        <v>2241</v>
      </c>
      <c r="BH335" s="113" t="s">
        <v>2254</v>
      </c>
      <c r="BI335" s="38" t="s">
        <v>112</v>
      </c>
      <c r="BJ335" s="84">
        <v>45919</v>
      </c>
      <c r="BK335" s="83" t="s">
        <v>128</v>
      </c>
      <c r="BL335" s="38"/>
      <c r="BM335" s="114"/>
      <c r="BN335" s="115" t="s">
        <v>112</v>
      </c>
      <c r="BO335" s="83" t="s">
        <v>243</v>
      </c>
      <c r="BP335" s="83"/>
      <c r="BQ335" s="116" t="s">
        <v>112</v>
      </c>
      <c r="BR335" s="117"/>
    </row>
    <row r="336" spans="1:70" s="112" customFormat="1" ht="15" customHeight="1" x14ac:dyDescent="0.3">
      <c r="A336" s="83">
        <v>332</v>
      </c>
      <c r="B336" s="38" t="s">
        <v>261</v>
      </c>
      <c r="C336" s="38" t="s">
        <v>262</v>
      </c>
      <c r="D336" s="38" t="s">
        <v>247</v>
      </c>
      <c r="E336" s="38" t="s">
        <v>246</v>
      </c>
      <c r="F336" s="38" t="s">
        <v>246</v>
      </c>
      <c r="G336" s="83" t="s">
        <v>244</v>
      </c>
      <c r="H336" s="38" t="s">
        <v>245</v>
      </c>
      <c r="I336" s="83">
        <v>1343</v>
      </c>
      <c r="J336" s="38" t="s">
        <v>263</v>
      </c>
      <c r="K336" s="83">
        <v>1343</v>
      </c>
      <c r="L336" s="83" t="s">
        <v>264</v>
      </c>
      <c r="M336" s="38" t="s">
        <v>265</v>
      </c>
      <c r="N336" s="83">
        <v>923</v>
      </c>
      <c r="O336" s="83" t="s">
        <v>266</v>
      </c>
      <c r="P336" s="83">
        <v>587493</v>
      </c>
      <c r="Q336" s="38" t="s">
        <v>699</v>
      </c>
      <c r="R336" s="38" t="s">
        <v>596</v>
      </c>
      <c r="S336" s="83" t="s">
        <v>1105</v>
      </c>
      <c r="T336" s="83" t="s">
        <v>1105</v>
      </c>
      <c r="U336" s="83" t="s">
        <v>270</v>
      </c>
      <c r="V336" s="83" t="s">
        <v>271</v>
      </c>
      <c r="W336" s="83">
        <v>0</v>
      </c>
      <c r="X336" s="38" t="s">
        <v>294</v>
      </c>
      <c r="Y336" s="83">
        <v>358816871</v>
      </c>
      <c r="Z336" s="38" t="s">
        <v>530</v>
      </c>
      <c r="AA336" s="107" t="s">
        <v>1901</v>
      </c>
      <c r="AB336" s="83">
        <v>27000</v>
      </c>
      <c r="AC336" s="107" t="s">
        <v>1132</v>
      </c>
      <c r="AD336" s="83">
        <v>18</v>
      </c>
      <c r="AE336" s="83" t="s">
        <v>546</v>
      </c>
      <c r="AF336" s="83" t="s">
        <v>1531</v>
      </c>
      <c r="AG336" s="107" t="s">
        <v>1532</v>
      </c>
      <c r="AH336" s="83" t="s">
        <v>1372</v>
      </c>
      <c r="AI336" s="107" t="s">
        <v>1878</v>
      </c>
      <c r="AJ336" s="83">
        <v>1810</v>
      </c>
      <c r="AK336" s="83">
        <v>1810</v>
      </c>
      <c r="AL336" s="107" t="s">
        <v>1902</v>
      </c>
      <c r="AM336" s="83">
        <v>1114.29</v>
      </c>
      <c r="AN336" s="111">
        <v>695.71</v>
      </c>
      <c r="AO336" s="111">
        <v>1810</v>
      </c>
      <c r="AP336" s="111">
        <v>25885.71</v>
      </c>
      <c r="AQ336" s="111">
        <v>5151.29</v>
      </c>
      <c r="AR336" s="111">
        <v>31037</v>
      </c>
      <c r="AS336" s="111">
        <v>10937.52</v>
      </c>
      <c r="AT336" s="111">
        <v>3542.48</v>
      </c>
      <c r="AU336" s="111">
        <v>14480</v>
      </c>
      <c r="AV336" s="83">
        <v>9</v>
      </c>
      <c r="AW336" s="83">
        <v>215</v>
      </c>
      <c r="AX336" s="83" t="s">
        <v>1137</v>
      </c>
      <c r="AY336" s="107"/>
      <c r="AZ336" s="83"/>
      <c r="BA336" s="83"/>
      <c r="BB336" s="83" t="s">
        <v>1923</v>
      </c>
      <c r="BC336" s="83"/>
      <c r="BD336" s="107"/>
      <c r="BE336" s="83">
        <v>0</v>
      </c>
      <c r="BF336" s="38" t="s">
        <v>1105</v>
      </c>
      <c r="BG336" s="83" t="s">
        <v>2242</v>
      </c>
      <c r="BH336" s="113" t="s">
        <v>2254</v>
      </c>
      <c r="BI336" s="38" t="s">
        <v>112</v>
      </c>
      <c r="BJ336" s="84">
        <v>45919</v>
      </c>
      <c r="BK336" s="83" t="s">
        <v>128</v>
      </c>
      <c r="BL336" s="38"/>
      <c r="BM336" s="114"/>
      <c r="BN336" s="115" t="s">
        <v>112</v>
      </c>
      <c r="BO336" s="83" t="s">
        <v>243</v>
      </c>
      <c r="BP336" s="83"/>
      <c r="BQ336" s="116" t="s">
        <v>112</v>
      </c>
      <c r="BR336" s="117"/>
    </row>
    <row r="337" spans="1:70" s="112" customFormat="1" ht="15" customHeight="1" x14ac:dyDescent="0.3">
      <c r="A337" s="83">
        <v>333</v>
      </c>
      <c r="B337" s="38" t="s">
        <v>261</v>
      </c>
      <c r="C337" s="38" t="s">
        <v>262</v>
      </c>
      <c r="D337" s="38" t="s">
        <v>247</v>
      </c>
      <c r="E337" s="38" t="s">
        <v>246</v>
      </c>
      <c r="F337" s="38" t="s">
        <v>246</v>
      </c>
      <c r="G337" s="83" t="s">
        <v>244</v>
      </c>
      <c r="H337" s="38" t="s">
        <v>245</v>
      </c>
      <c r="I337" s="83">
        <v>2646</v>
      </c>
      <c r="J337" s="38" t="s">
        <v>593</v>
      </c>
      <c r="K337" s="83">
        <v>2646</v>
      </c>
      <c r="L337" s="83" t="s">
        <v>264</v>
      </c>
      <c r="M337" s="38" t="s">
        <v>265</v>
      </c>
      <c r="N337" s="83">
        <v>8769</v>
      </c>
      <c r="O337" s="83" t="s">
        <v>594</v>
      </c>
      <c r="P337" s="83">
        <v>10826</v>
      </c>
      <c r="Q337" s="38" t="s">
        <v>595</v>
      </c>
      <c r="R337" s="38" t="s">
        <v>596</v>
      </c>
      <c r="S337" s="83" t="s">
        <v>1106</v>
      </c>
      <c r="T337" s="83" t="s">
        <v>1106</v>
      </c>
      <c r="U337" s="83" t="s">
        <v>279</v>
      </c>
      <c r="V337" s="83" t="s">
        <v>271</v>
      </c>
      <c r="W337" s="83">
        <v>0</v>
      </c>
      <c r="X337" s="38" t="s">
        <v>647</v>
      </c>
      <c r="Y337" s="83">
        <v>358816891</v>
      </c>
      <c r="Z337" s="38" t="s">
        <v>1107</v>
      </c>
      <c r="AA337" s="107" t="s">
        <v>1873</v>
      </c>
      <c r="AB337" s="83">
        <v>39000</v>
      </c>
      <c r="AC337" s="107" t="s">
        <v>1132</v>
      </c>
      <c r="AD337" s="83">
        <v>24</v>
      </c>
      <c r="AE337" s="83" t="s">
        <v>1140</v>
      </c>
      <c r="AF337" s="83" t="s">
        <v>1903</v>
      </c>
      <c r="AG337" s="107" t="s">
        <v>1723</v>
      </c>
      <c r="AH337" s="83" t="s">
        <v>1135</v>
      </c>
      <c r="AI337" s="107" t="s">
        <v>1878</v>
      </c>
      <c r="AJ337" s="83">
        <v>2050</v>
      </c>
      <c r="AK337" s="83">
        <v>2050</v>
      </c>
      <c r="AL337" s="107" t="s">
        <v>1904</v>
      </c>
      <c r="AM337" s="83">
        <v>9302.64</v>
      </c>
      <c r="AN337" s="111">
        <v>5047.3599999999997</v>
      </c>
      <c r="AO337" s="111">
        <v>14350</v>
      </c>
      <c r="AP337" s="111">
        <v>29697.360000000001</v>
      </c>
      <c r="AQ337" s="111">
        <v>5557.64</v>
      </c>
      <c r="AR337" s="111">
        <v>35255</v>
      </c>
      <c r="AS337" s="111">
        <v>2932.99</v>
      </c>
      <c r="AT337" s="111">
        <v>1167.01</v>
      </c>
      <c r="AU337" s="111">
        <v>4100</v>
      </c>
      <c r="AV337" s="83">
        <v>9</v>
      </c>
      <c r="AW337" s="83">
        <v>33</v>
      </c>
      <c r="AX337" s="83" t="s">
        <v>1561</v>
      </c>
      <c r="AY337" s="107"/>
      <c r="AZ337" s="83"/>
      <c r="BA337" s="83"/>
      <c r="BB337" s="83" t="s">
        <v>1923</v>
      </c>
      <c r="BC337" s="83"/>
      <c r="BD337" s="107"/>
      <c r="BE337" s="83">
        <v>0</v>
      </c>
      <c r="BF337" s="38" t="s">
        <v>1106</v>
      </c>
      <c r="BG337" s="83" t="s">
        <v>2243</v>
      </c>
      <c r="BH337" s="113" t="s">
        <v>2254</v>
      </c>
      <c r="BI337" s="38" t="s">
        <v>110</v>
      </c>
      <c r="BJ337" s="84">
        <v>45917</v>
      </c>
      <c r="BK337" s="83"/>
      <c r="BL337" s="38" t="s">
        <v>114</v>
      </c>
      <c r="BM337" s="114" t="s">
        <v>119</v>
      </c>
      <c r="BN337" s="115" t="s">
        <v>200</v>
      </c>
      <c r="BO337" s="83" t="s">
        <v>243</v>
      </c>
      <c r="BP337" s="83"/>
      <c r="BQ337" s="116"/>
      <c r="BR337" s="117"/>
    </row>
    <row r="338" spans="1:70" s="112" customFormat="1" ht="15" customHeight="1" x14ac:dyDescent="0.3">
      <c r="A338" s="83">
        <v>334</v>
      </c>
      <c r="B338" s="38" t="s">
        <v>261</v>
      </c>
      <c r="C338" s="38" t="s">
        <v>262</v>
      </c>
      <c r="D338" s="38" t="s">
        <v>247</v>
      </c>
      <c r="E338" s="38" t="s">
        <v>246</v>
      </c>
      <c r="F338" s="38" t="s">
        <v>246</v>
      </c>
      <c r="G338" s="83" t="s">
        <v>244</v>
      </c>
      <c r="H338" s="38" t="s">
        <v>245</v>
      </c>
      <c r="I338" s="83">
        <v>2686</v>
      </c>
      <c r="J338" s="38" t="s">
        <v>411</v>
      </c>
      <c r="K338" s="83">
        <v>2686</v>
      </c>
      <c r="L338" s="83" t="s">
        <v>264</v>
      </c>
      <c r="M338" s="38" t="s">
        <v>265</v>
      </c>
      <c r="N338" s="83">
        <v>3669</v>
      </c>
      <c r="O338" s="83" t="s">
        <v>412</v>
      </c>
      <c r="P338" s="83">
        <v>4312</v>
      </c>
      <c r="Q338" s="38" t="s">
        <v>413</v>
      </c>
      <c r="R338" s="38" t="s">
        <v>596</v>
      </c>
      <c r="S338" s="83" t="s">
        <v>1108</v>
      </c>
      <c r="T338" s="83" t="s">
        <v>1108</v>
      </c>
      <c r="U338" s="83" t="s">
        <v>279</v>
      </c>
      <c r="V338" s="83" t="s">
        <v>271</v>
      </c>
      <c r="W338" s="83">
        <v>0</v>
      </c>
      <c r="X338" s="38" t="s">
        <v>623</v>
      </c>
      <c r="Y338" s="83">
        <v>358816892</v>
      </c>
      <c r="Z338" s="38" t="s">
        <v>1109</v>
      </c>
      <c r="AA338" s="107" t="s">
        <v>1875</v>
      </c>
      <c r="AB338" s="83">
        <v>16000</v>
      </c>
      <c r="AC338" s="107" t="s">
        <v>1132</v>
      </c>
      <c r="AD338" s="83">
        <v>18</v>
      </c>
      <c r="AE338" s="83" t="s">
        <v>749</v>
      </c>
      <c r="AF338" s="83" t="s">
        <v>1905</v>
      </c>
      <c r="AG338" s="107" t="s">
        <v>1305</v>
      </c>
      <c r="AH338" s="83" t="s">
        <v>1236</v>
      </c>
      <c r="AI338" s="107" t="s">
        <v>1878</v>
      </c>
      <c r="AJ338" s="83">
        <v>1070</v>
      </c>
      <c r="AK338" s="83">
        <v>1070</v>
      </c>
      <c r="AL338" s="107" t="s">
        <v>1592</v>
      </c>
      <c r="AM338" s="83">
        <v>7215.42</v>
      </c>
      <c r="AN338" s="111">
        <v>2414.58</v>
      </c>
      <c r="AO338" s="111">
        <v>9630</v>
      </c>
      <c r="AP338" s="111">
        <v>8784.58</v>
      </c>
      <c r="AQ338" s="111">
        <v>898.42</v>
      </c>
      <c r="AR338" s="111">
        <v>9683</v>
      </c>
      <c r="AS338" s="111">
        <v>0</v>
      </c>
      <c r="AT338" s="111">
        <v>0</v>
      </c>
      <c r="AU338" s="111">
        <v>0</v>
      </c>
      <c r="AV338" s="83">
        <v>9</v>
      </c>
      <c r="AW338" s="83">
        <v>0</v>
      </c>
      <c r="AX338" s="83" t="s">
        <v>1270</v>
      </c>
      <c r="AY338" s="107"/>
      <c r="AZ338" s="83"/>
      <c r="BA338" s="83"/>
      <c r="BB338" s="83" t="s">
        <v>1923</v>
      </c>
      <c r="BC338" s="83"/>
      <c r="BD338" s="107"/>
      <c r="BE338" s="83">
        <v>0</v>
      </c>
      <c r="BF338" s="38" t="s">
        <v>1108</v>
      </c>
      <c r="BG338" s="83" t="s">
        <v>2244</v>
      </c>
      <c r="BH338" s="113" t="s">
        <v>2254</v>
      </c>
      <c r="BI338" s="38" t="s">
        <v>111</v>
      </c>
      <c r="BJ338" s="84">
        <v>45917</v>
      </c>
      <c r="BK338" s="83"/>
      <c r="BL338" s="38"/>
      <c r="BM338" s="114" t="s">
        <v>120</v>
      </c>
      <c r="BN338" s="115" t="s">
        <v>200</v>
      </c>
      <c r="BO338" s="83" t="s">
        <v>243</v>
      </c>
      <c r="BP338" s="83"/>
      <c r="BQ338" s="116"/>
      <c r="BR338" s="117"/>
    </row>
    <row r="339" spans="1:70" s="112" customFormat="1" ht="15" customHeight="1" x14ac:dyDescent="0.3">
      <c r="A339" s="83">
        <v>335</v>
      </c>
      <c r="B339" s="38" t="s">
        <v>261</v>
      </c>
      <c r="C339" s="38" t="s">
        <v>262</v>
      </c>
      <c r="D339" s="38" t="s">
        <v>247</v>
      </c>
      <c r="E339" s="38" t="s">
        <v>246</v>
      </c>
      <c r="F339" s="38" t="s">
        <v>246</v>
      </c>
      <c r="G339" s="83" t="s">
        <v>244</v>
      </c>
      <c r="H339" s="38" t="s">
        <v>245</v>
      </c>
      <c r="I339" s="83">
        <v>2875</v>
      </c>
      <c r="J339" s="38" t="s">
        <v>517</v>
      </c>
      <c r="K339" s="83">
        <v>2875</v>
      </c>
      <c r="L339" s="83" t="s">
        <v>264</v>
      </c>
      <c r="M339" s="38" t="s">
        <v>265</v>
      </c>
      <c r="N339" s="83">
        <v>8313</v>
      </c>
      <c r="O339" s="83" t="s">
        <v>518</v>
      </c>
      <c r="P339" s="83">
        <v>10169</v>
      </c>
      <c r="Q339" s="38" t="s">
        <v>519</v>
      </c>
      <c r="R339" s="38" t="s">
        <v>596</v>
      </c>
      <c r="S339" s="83" t="s">
        <v>1110</v>
      </c>
      <c r="T339" s="83" t="s">
        <v>1110</v>
      </c>
      <c r="U339" s="83" t="s">
        <v>279</v>
      </c>
      <c r="V339" s="83" t="s">
        <v>271</v>
      </c>
      <c r="W339" s="83">
        <v>0</v>
      </c>
      <c r="X339" s="38" t="s">
        <v>294</v>
      </c>
      <c r="Y339" s="83">
        <v>359161249</v>
      </c>
      <c r="Z339" s="38" t="s">
        <v>1111</v>
      </c>
      <c r="AA339" s="107" t="s">
        <v>1906</v>
      </c>
      <c r="AB339" s="83">
        <v>72000</v>
      </c>
      <c r="AC339" s="107" t="s">
        <v>1139</v>
      </c>
      <c r="AD339" s="83">
        <v>24</v>
      </c>
      <c r="AE339" s="83" t="s">
        <v>1837</v>
      </c>
      <c r="AF339" s="83" t="s">
        <v>1907</v>
      </c>
      <c r="AG339" s="107" t="s">
        <v>1414</v>
      </c>
      <c r="AH339" s="83" t="s">
        <v>1236</v>
      </c>
      <c r="AI339" s="107" t="s">
        <v>1757</v>
      </c>
      <c r="AJ339" s="83">
        <v>3800</v>
      </c>
      <c r="AK339" s="83">
        <v>3800</v>
      </c>
      <c r="AL339" s="107" t="s">
        <v>1643</v>
      </c>
      <c r="AM339" s="83">
        <v>17792.599999999999</v>
      </c>
      <c r="AN339" s="111">
        <v>8807.4</v>
      </c>
      <c r="AO339" s="111">
        <v>26600</v>
      </c>
      <c r="AP339" s="111">
        <v>54207.4</v>
      </c>
      <c r="AQ339" s="111">
        <v>10282.6</v>
      </c>
      <c r="AR339" s="111">
        <v>64490</v>
      </c>
      <c r="AS339" s="111">
        <v>0</v>
      </c>
      <c r="AT339" s="111">
        <v>0</v>
      </c>
      <c r="AU339" s="111">
        <v>0</v>
      </c>
      <c r="AV339" s="83">
        <v>7</v>
      </c>
      <c r="AW339" s="83">
        <v>0</v>
      </c>
      <c r="AX339" s="83" t="s">
        <v>1270</v>
      </c>
      <c r="AY339" s="107"/>
      <c r="AZ339" s="83"/>
      <c r="BA339" s="83"/>
      <c r="BB339" s="83" t="s">
        <v>1923</v>
      </c>
      <c r="BC339" s="83"/>
      <c r="BD339" s="107"/>
      <c r="BE339" s="83">
        <v>0</v>
      </c>
      <c r="BF339" s="38" t="s">
        <v>1110</v>
      </c>
      <c r="BG339" s="83" t="s">
        <v>2245</v>
      </c>
      <c r="BH339" s="113" t="s">
        <v>2254</v>
      </c>
      <c r="BI339" s="38" t="s">
        <v>111</v>
      </c>
      <c r="BJ339" s="84">
        <v>45918</v>
      </c>
      <c r="BK339" s="83"/>
      <c r="BL339" s="38"/>
      <c r="BM339" s="114" t="s">
        <v>119</v>
      </c>
      <c r="BN339" s="115" t="s">
        <v>200</v>
      </c>
      <c r="BO339" s="83" t="s">
        <v>243</v>
      </c>
      <c r="BP339" s="83"/>
      <c r="BQ339" s="116"/>
      <c r="BR339" s="117"/>
    </row>
    <row r="340" spans="1:70" s="112" customFormat="1" ht="15" customHeight="1" x14ac:dyDescent="0.3">
      <c r="A340" s="83">
        <v>336</v>
      </c>
      <c r="B340" s="38" t="s">
        <v>261</v>
      </c>
      <c r="C340" s="38" t="s">
        <v>262</v>
      </c>
      <c r="D340" s="38" t="s">
        <v>247</v>
      </c>
      <c r="E340" s="38" t="s">
        <v>246</v>
      </c>
      <c r="F340" s="38" t="s">
        <v>246</v>
      </c>
      <c r="G340" s="83" t="s">
        <v>244</v>
      </c>
      <c r="H340" s="38" t="s">
        <v>245</v>
      </c>
      <c r="I340" s="83">
        <v>3179</v>
      </c>
      <c r="J340" s="38" t="s">
        <v>358</v>
      </c>
      <c r="K340" s="83">
        <v>3179</v>
      </c>
      <c r="L340" s="83" t="s">
        <v>264</v>
      </c>
      <c r="M340" s="38" t="s">
        <v>265</v>
      </c>
      <c r="N340" s="83">
        <v>2252</v>
      </c>
      <c r="O340" s="83" t="s">
        <v>359</v>
      </c>
      <c r="P340" s="83">
        <v>2624</v>
      </c>
      <c r="Q340" s="38" t="s">
        <v>360</v>
      </c>
      <c r="R340" s="38" t="s">
        <v>596</v>
      </c>
      <c r="S340" s="83" t="s">
        <v>1112</v>
      </c>
      <c r="T340" s="83" t="s">
        <v>1112</v>
      </c>
      <c r="U340" s="83" t="s">
        <v>279</v>
      </c>
      <c r="V340" s="83" t="s">
        <v>271</v>
      </c>
      <c r="W340" s="83">
        <v>0</v>
      </c>
      <c r="X340" s="38" t="s">
        <v>949</v>
      </c>
      <c r="Y340" s="83">
        <v>359479015</v>
      </c>
      <c r="Z340" s="38" t="s">
        <v>1113</v>
      </c>
      <c r="AA340" s="107" t="s">
        <v>1908</v>
      </c>
      <c r="AB340" s="83">
        <v>80000</v>
      </c>
      <c r="AC340" s="107" t="s">
        <v>1139</v>
      </c>
      <c r="AD340" s="83">
        <v>24</v>
      </c>
      <c r="AE340" s="83" t="s">
        <v>1840</v>
      </c>
      <c r="AF340" s="83" t="s">
        <v>1909</v>
      </c>
      <c r="AG340" s="107" t="s">
        <v>1783</v>
      </c>
      <c r="AH340" s="83" t="s">
        <v>1148</v>
      </c>
      <c r="AI340" s="107" t="s">
        <v>1643</v>
      </c>
      <c r="AJ340" s="83">
        <v>4200</v>
      </c>
      <c r="AK340" s="83">
        <v>4200</v>
      </c>
      <c r="AL340" s="107" t="s">
        <v>1643</v>
      </c>
      <c r="AM340" s="83">
        <v>3027.95</v>
      </c>
      <c r="AN340" s="111">
        <v>1172.05</v>
      </c>
      <c r="AO340" s="111">
        <v>4200</v>
      </c>
      <c r="AP340" s="111">
        <v>76972.05</v>
      </c>
      <c r="AQ340" s="111">
        <v>19280.95</v>
      </c>
      <c r="AR340" s="111">
        <v>96253</v>
      </c>
      <c r="AS340" s="111">
        <v>0</v>
      </c>
      <c r="AT340" s="111">
        <v>0</v>
      </c>
      <c r="AU340" s="111">
        <v>0</v>
      </c>
      <c r="AV340" s="83">
        <v>1</v>
      </c>
      <c r="AW340" s="83">
        <v>0</v>
      </c>
      <c r="AX340" s="83" t="s">
        <v>1270</v>
      </c>
      <c r="AY340" s="107"/>
      <c r="AZ340" s="83"/>
      <c r="BA340" s="83"/>
      <c r="BB340" s="83" t="s">
        <v>1923</v>
      </c>
      <c r="BC340" s="83"/>
      <c r="BD340" s="107"/>
      <c r="BE340" s="83">
        <v>0</v>
      </c>
      <c r="BF340" s="38" t="s">
        <v>1112</v>
      </c>
      <c r="BG340" s="83" t="s">
        <v>2246</v>
      </c>
      <c r="BH340" s="113" t="s">
        <v>2254</v>
      </c>
      <c r="BI340" s="38" t="s">
        <v>111</v>
      </c>
      <c r="BJ340" s="84">
        <v>45918</v>
      </c>
      <c r="BK340" s="83"/>
      <c r="BL340" s="38"/>
      <c r="BM340" s="114" t="s">
        <v>119</v>
      </c>
      <c r="BN340" s="115" t="s">
        <v>200</v>
      </c>
      <c r="BO340" s="83" t="s">
        <v>243</v>
      </c>
      <c r="BP340" s="83"/>
      <c r="BQ340" s="116"/>
      <c r="BR340" s="117"/>
    </row>
    <row r="341" spans="1:70" s="112" customFormat="1" ht="15" customHeight="1" x14ac:dyDescent="0.3">
      <c r="A341" s="83">
        <v>337</v>
      </c>
      <c r="B341" s="38" t="s">
        <v>261</v>
      </c>
      <c r="C341" s="38" t="s">
        <v>262</v>
      </c>
      <c r="D341" s="38" t="s">
        <v>247</v>
      </c>
      <c r="E341" s="38" t="s">
        <v>246</v>
      </c>
      <c r="F341" s="38" t="s">
        <v>246</v>
      </c>
      <c r="G341" s="83" t="s">
        <v>244</v>
      </c>
      <c r="H341" s="38" t="s">
        <v>245</v>
      </c>
      <c r="I341" s="83">
        <v>3179</v>
      </c>
      <c r="J341" s="38" t="s">
        <v>358</v>
      </c>
      <c r="K341" s="83">
        <v>3179</v>
      </c>
      <c r="L341" s="83" t="s">
        <v>264</v>
      </c>
      <c r="M341" s="38" t="s">
        <v>265</v>
      </c>
      <c r="N341" s="83">
        <v>2252</v>
      </c>
      <c r="O341" s="83" t="s">
        <v>359</v>
      </c>
      <c r="P341" s="83">
        <v>2624</v>
      </c>
      <c r="Q341" s="38" t="s">
        <v>360</v>
      </c>
      <c r="R341" s="38" t="s">
        <v>596</v>
      </c>
      <c r="S341" s="83" t="s">
        <v>1114</v>
      </c>
      <c r="T341" s="83" t="s">
        <v>1114</v>
      </c>
      <c r="U341" s="83" t="s">
        <v>286</v>
      </c>
      <c r="V341" s="83" t="s">
        <v>271</v>
      </c>
      <c r="W341" s="83">
        <v>0</v>
      </c>
      <c r="X341" s="38" t="s">
        <v>1115</v>
      </c>
      <c r="Y341" s="83">
        <v>359479076</v>
      </c>
      <c r="Z341" s="38" t="s">
        <v>1116</v>
      </c>
      <c r="AA341" s="107" t="s">
        <v>1904</v>
      </c>
      <c r="AB341" s="83">
        <v>80000</v>
      </c>
      <c r="AC341" s="107" t="s">
        <v>1139</v>
      </c>
      <c r="AD341" s="83">
        <v>24</v>
      </c>
      <c r="AE341" s="83" t="s">
        <v>1840</v>
      </c>
      <c r="AF341" s="83" t="s">
        <v>1200</v>
      </c>
      <c r="AG341" s="107" t="s">
        <v>1783</v>
      </c>
      <c r="AH341" s="83" t="s">
        <v>1148</v>
      </c>
      <c r="AI341" s="107" t="s">
        <v>1643</v>
      </c>
      <c r="AJ341" s="83">
        <v>4200</v>
      </c>
      <c r="AK341" s="83">
        <v>4200</v>
      </c>
      <c r="AL341" s="107" t="s">
        <v>1643</v>
      </c>
      <c r="AM341" s="83">
        <v>3078.9</v>
      </c>
      <c r="AN341" s="111">
        <v>1121.0999999999999</v>
      </c>
      <c r="AO341" s="111">
        <v>4200</v>
      </c>
      <c r="AP341" s="111">
        <v>76921.100000000006</v>
      </c>
      <c r="AQ341" s="111">
        <v>19252.900000000001</v>
      </c>
      <c r="AR341" s="111">
        <v>96174</v>
      </c>
      <c r="AS341" s="111">
        <v>0</v>
      </c>
      <c r="AT341" s="111">
        <v>0</v>
      </c>
      <c r="AU341" s="111">
        <v>0</v>
      </c>
      <c r="AV341" s="83">
        <v>1</v>
      </c>
      <c r="AW341" s="83">
        <v>0</v>
      </c>
      <c r="AX341" s="83" t="s">
        <v>1270</v>
      </c>
      <c r="AY341" s="107"/>
      <c r="AZ341" s="83"/>
      <c r="BA341" s="83"/>
      <c r="BB341" s="83" t="s">
        <v>1923</v>
      </c>
      <c r="BC341" s="83"/>
      <c r="BD341" s="107"/>
      <c r="BE341" s="83">
        <v>0</v>
      </c>
      <c r="BF341" s="38" t="s">
        <v>1114</v>
      </c>
      <c r="BG341" s="83" t="s">
        <v>2247</v>
      </c>
      <c r="BH341" s="113" t="s">
        <v>2254</v>
      </c>
      <c r="BI341" s="38" t="s">
        <v>111</v>
      </c>
      <c r="BJ341" s="84">
        <v>45918</v>
      </c>
      <c r="BK341" s="83"/>
      <c r="BL341" s="38"/>
      <c r="BM341" s="114" t="s">
        <v>119</v>
      </c>
      <c r="BN341" s="115" t="s">
        <v>200</v>
      </c>
      <c r="BO341" s="83" t="s">
        <v>243</v>
      </c>
      <c r="BP341" s="83"/>
      <c r="BQ341" s="116"/>
      <c r="BR341" s="117"/>
    </row>
    <row r="342" spans="1:70" s="112" customFormat="1" ht="15" customHeight="1" x14ac:dyDescent="0.3">
      <c r="A342" s="83">
        <v>338</v>
      </c>
      <c r="B342" s="38" t="s">
        <v>261</v>
      </c>
      <c r="C342" s="38" t="s">
        <v>262</v>
      </c>
      <c r="D342" s="38" t="s">
        <v>247</v>
      </c>
      <c r="E342" s="38" t="s">
        <v>246</v>
      </c>
      <c r="F342" s="38" t="s">
        <v>246</v>
      </c>
      <c r="G342" s="83" t="s">
        <v>244</v>
      </c>
      <c r="H342" s="38" t="s">
        <v>245</v>
      </c>
      <c r="I342" s="83">
        <v>2875</v>
      </c>
      <c r="J342" s="38" t="s">
        <v>517</v>
      </c>
      <c r="K342" s="83">
        <v>2875</v>
      </c>
      <c r="L342" s="83" t="s">
        <v>264</v>
      </c>
      <c r="M342" s="38" t="s">
        <v>265</v>
      </c>
      <c r="N342" s="83">
        <v>8313</v>
      </c>
      <c r="O342" s="83" t="s">
        <v>518</v>
      </c>
      <c r="P342" s="83">
        <v>534268</v>
      </c>
      <c r="Q342" s="38" t="s">
        <v>866</v>
      </c>
      <c r="R342" s="38" t="s">
        <v>596</v>
      </c>
      <c r="S342" s="83" t="s">
        <v>1067</v>
      </c>
      <c r="T342" s="83" t="s">
        <v>1067</v>
      </c>
      <c r="U342" s="83" t="s">
        <v>279</v>
      </c>
      <c r="V342" s="83" t="s">
        <v>271</v>
      </c>
      <c r="W342" s="83">
        <v>0</v>
      </c>
      <c r="X342" s="38" t="s">
        <v>959</v>
      </c>
      <c r="Y342" s="83">
        <v>359528675</v>
      </c>
      <c r="Z342" s="38" t="s">
        <v>1117</v>
      </c>
      <c r="AA342" s="107" t="s">
        <v>1910</v>
      </c>
      <c r="AB342" s="83">
        <v>36000</v>
      </c>
      <c r="AC342" s="107" t="s">
        <v>1139</v>
      </c>
      <c r="AD342" s="83">
        <v>24</v>
      </c>
      <c r="AE342" s="83" t="s">
        <v>1849</v>
      </c>
      <c r="AF342" s="83" t="s">
        <v>1531</v>
      </c>
      <c r="AG342" s="107" t="s">
        <v>1532</v>
      </c>
      <c r="AH342" s="83" t="s">
        <v>1372</v>
      </c>
      <c r="AI342" s="107" t="s">
        <v>1911</v>
      </c>
      <c r="AJ342" s="83">
        <v>1910</v>
      </c>
      <c r="AK342" s="83">
        <v>1910</v>
      </c>
      <c r="AL342" s="107"/>
      <c r="AM342" s="83">
        <v>0</v>
      </c>
      <c r="AN342" s="111">
        <v>0</v>
      </c>
      <c r="AO342" s="111">
        <v>0</v>
      </c>
      <c r="AP342" s="111">
        <v>36000</v>
      </c>
      <c r="AQ342" s="111">
        <v>10053</v>
      </c>
      <c r="AR342" s="111">
        <v>46053</v>
      </c>
      <c r="AS342" s="111">
        <v>0</v>
      </c>
      <c r="AT342" s="111">
        <v>0</v>
      </c>
      <c r="AU342" s="111">
        <v>0</v>
      </c>
      <c r="AV342" s="83"/>
      <c r="AW342" s="83">
        <v>0</v>
      </c>
      <c r="AX342" s="83" t="s">
        <v>1270</v>
      </c>
      <c r="AY342" s="107"/>
      <c r="AZ342" s="83"/>
      <c r="BA342" s="83"/>
      <c r="BB342" s="83" t="s">
        <v>1923</v>
      </c>
      <c r="BC342" s="83"/>
      <c r="BD342" s="107"/>
      <c r="BE342" s="83">
        <v>0</v>
      </c>
      <c r="BF342" s="38" t="s">
        <v>1067</v>
      </c>
      <c r="BG342" s="83" t="s">
        <v>2222</v>
      </c>
      <c r="BH342" s="113" t="s">
        <v>2254</v>
      </c>
      <c r="BI342" s="38" t="s">
        <v>111</v>
      </c>
      <c r="BJ342" s="84">
        <v>45918</v>
      </c>
      <c r="BK342" s="83"/>
      <c r="BL342" s="38"/>
      <c r="BM342" s="114" t="s">
        <v>119</v>
      </c>
      <c r="BN342" s="115" t="s">
        <v>200</v>
      </c>
      <c r="BO342" s="83" t="s">
        <v>243</v>
      </c>
      <c r="BP342" s="83"/>
      <c r="BQ342" s="116"/>
      <c r="BR342" s="117"/>
    </row>
    <row r="343" spans="1:70" s="112" customFormat="1" ht="15" customHeight="1" x14ac:dyDescent="0.3">
      <c r="A343" s="83">
        <v>339</v>
      </c>
      <c r="B343" s="38" t="s">
        <v>261</v>
      </c>
      <c r="C343" s="38" t="s">
        <v>262</v>
      </c>
      <c r="D343" s="38" t="s">
        <v>247</v>
      </c>
      <c r="E343" s="38" t="s">
        <v>246</v>
      </c>
      <c r="F343" s="38" t="s">
        <v>246</v>
      </c>
      <c r="G343" s="83" t="s">
        <v>244</v>
      </c>
      <c r="H343" s="38" t="s">
        <v>245</v>
      </c>
      <c r="I343" s="83">
        <v>1155</v>
      </c>
      <c r="J343" s="38" t="s">
        <v>347</v>
      </c>
      <c r="K343" s="83">
        <v>1155</v>
      </c>
      <c r="L343" s="83" t="s">
        <v>264</v>
      </c>
      <c r="M343" s="38" t="s">
        <v>265</v>
      </c>
      <c r="N343" s="83">
        <v>1061</v>
      </c>
      <c r="O343" s="83" t="s">
        <v>423</v>
      </c>
      <c r="P343" s="83">
        <v>461811</v>
      </c>
      <c r="Q343" s="38" t="s">
        <v>888</v>
      </c>
      <c r="R343" s="38" t="s">
        <v>596</v>
      </c>
      <c r="S343" s="83" t="s">
        <v>1118</v>
      </c>
      <c r="T343" s="83" t="s">
        <v>1118</v>
      </c>
      <c r="U343" s="83" t="s">
        <v>279</v>
      </c>
      <c r="V343" s="83" t="s">
        <v>271</v>
      </c>
      <c r="W343" s="83">
        <v>0</v>
      </c>
      <c r="X343" s="38" t="s">
        <v>1119</v>
      </c>
      <c r="Y343" s="83">
        <v>359552635</v>
      </c>
      <c r="Z343" s="38" t="s">
        <v>1120</v>
      </c>
      <c r="AA343" s="107" t="s">
        <v>1685</v>
      </c>
      <c r="AB343" s="83">
        <v>50000</v>
      </c>
      <c r="AC343" s="107" t="s">
        <v>1586</v>
      </c>
      <c r="AD343" s="83">
        <v>24</v>
      </c>
      <c r="AE343" s="83" t="s">
        <v>1849</v>
      </c>
      <c r="AF343" s="83" t="s">
        <v>1912</v>
      </c>
      <c r="AG343" s="107" t="s">
        <v>1913</v>
      </c>
      <c r="AH343" s="83" t="s">
        <v>1565</v>
      </c>
      <c r="AI343" s="107" t="s">
        <v>1914</v>
      </c>
      <c r="AJ343" s="83">
        <v>2660</v>
      </c>
      <c r="AK343" s="83">
        <v>2660</v>
      </c>
      <c r="AL343" s="107"/>
      <c r="AM343" s="83">
        <v>0</v>
      </c>
      <c r="AN343" s="111">
        <v>0</v>
      </c>
      <c r="AO343" s="111">
        <v>0</v>
      </c>
      <c r="AP343" s="111">
        <v>50000</v>
      </c>
      <c r="AQ343" s="111">
        <v>14178</v>
      </c>
      <c r="AR343" s="111">
        <v>64178</v>
      </c>
      <c r="AS343" s="111">
        <v>0</v>
      </c>
      <c r="AT343" s="111">
        <v>0</v>
      </c>
      <c r="AU343" s="111">
        <v>0</v>
      </c>
      <c r="AV343" s="83"/>
      <c r="AW343" s="83">
        <v>0</v>
      </c>
      <c r="AX343" s="83" t="s">
        <v>1270</v>
      </c>
      <c r="AY343" s="107"/>
      <c r="AZ343" s="83"/>
      <c r="BA343" s="83"/>
      <c r="BB343" s="83" t="s">
        <v>1923</v>
      </c>
      <c r="BC343" s="83"/>
      <c r="BD343" s="107"/>
      <c r="BE343" s="83">
        <v>0</v>
      </c>
      <c r="BF343" s="38" t="s">
        <v>1118</v>
      </c>
      <c r="BG343" s="83" t="s">
        <v>2248</v>
      </c>
      <c r="BH343" s="113" t="s">
        <v>2254</v>
      </c>
      <c r="BI343" s="38" t="s">
        <v>111</v>
      </c>
      <c r="BJ343" s="84">
        <v>45918</v>
      </c>
      <c r="BK343" s="83"/>
      <c r="BL343" s="38"/>
      <c r="BM343" s="114" t="s">
        <v>119</v>
      </c>
      <c r="BN343" s="115" t="s">
        <v>200</v>
      </c>
      <c r="BO343" s="83" t="s">
        <v>243</v>
      </c>
      <c r="BP343" s="83"/>
      <c r="BQ343" s="116"/>
      <c r="BR343" s="117"/>
    </row>
    <row r="344" spans="1:70" s="112" customFormat="1" ht="15" customHeight="1" x14ac:dyDescent="0.3">
      <c r="A344" s="83">
        <v>340</v>
      </c>
      <c r="B344" s="38" t="s">
        <v>261</v>
      </c>
      <c r="C344" s="38" t="s">
        <v>262</v>
      </c>
      <c r="D344" s="38" t="s">
        <v>247</v>
      </c>
      <c r="E344" s="38" t="s">
        <v>246</v>
      </c>
      <c r="F344" s="38" t="s">
        <v>246</v>
      </c>
      <c r="G344" s="83" t="s">
        <v>244</v>
      </c>
      <c r="H344" s="38" t="s">
        <v>245</v>
      </c>
      <c r="I344" s="83">
        <v>2686</v>
      </c>
      <c r="J344" s="38" t="s">
        <v>411</v>
      </c>
      <c r="K344" s="83">
        <v>2686</v>
      </c>
      <c r="L344" s="83" t="s">
        <v>264</v>
      </c>
      <c r="M344" s="38" t="s">
        <v>265</v>
      </c>
      <c r="N344" s="83">
        <v>9340</v>
      </c>
      <c r="O344" s="83" t="s">
        <v>576</v>
      </c>
      <c r="P344" s="83">
        <v>11609</v>
      </c>
      <c r="Q344" s="38" t="s">
        <v>577</v>
      </c>
      <c r="R344" s="38" t="s">
        <v>596</v>
      </c>
      <c r="S344" s="83" t="s">
        <v>1121</v>
      </c>
      <c r="T344" s="83" t="s">
        <v>1121</v>
      </c>
      <c r="U344" s="83" t="s">
        <v>279</v>
      </c>
      <c r="V344" s="83" t="s">
        <v>271</v>
      </c>
      <c r="W344" s="83">
        <v>0</v>
      </c>
      <c r="X344" s="38" t="s">
        <v>949</v>
      </c>
      <c r="Y344" s="83">
        <v>359554309</v>
      </c>
      <c r="Z344" s="38" t="s">
        <v>1122</v>
      </c>
      <c r="AA344" s="107" t="s">
        <v>1685</v>
      </c>
      <c r="AB344" s="83">
        <v>72000</v>
      </c>
      <c r="AC344" s="107" t="s">
        <v>1132</v>
      </c>
      <c r="AD344" s="83">
        <v>24</v>
      </c>
      <c r="AE344" s="83" t="s">
        <v>1837</v>
      </c>
      <c r="AF344" s="83" t="s">
        <v>1915</v>
      </c>
      <c r="AG344" s="107" t="s">
        <v>1384</v>
      </c>
      <c r="AH344" s="83" t="s">
        <v>1236</v>
      </c>
      <c r="AI344" s="107" t="s">
        <v>1598</v>
      </c>
      <c r="AJ344" s="83">
        <v>3820</v>
      </c>
      <c r="AK344" s="83">
        <v>3820</v>
      </c>
      <c r="AL344" s="107" t="s">
        <v>1598</v>
      </c>
      <c r="AM344" s="83">
        <v>2480.6</v>
      </c>
      <c r="AN344" s="111">
        <v>1339.4</v>
      </c>
      <c r="AO344" s="111">
        <v>3820</v>
      </c>
      <c r="AP344" s="111">
        <v>69519.399999999994</v>
      </c>
      <c r="AQ344" s="111">
        <v>18059.599999999999</v>
      </c>
      <c r="AR344" s="111">
        <v>87579</v>
      </c>
      <c r="AS344" s="111">
        <v>0</v>
      </c>
      <c r="AT344" s="111">
        <v>0</v>
      </c>
      <c r="AU344" s="111">
        <v>0</v>
      </c>
      <c r="AV344" s="83">
        <v>1</v>
      </c>
      <c r="AW344" s="83">
        <v>0</v>
      </c>
      <c r="AX344" s="83" t="s">
        <v>1270</v>
      </c>
      <c r="AY344" s="107"/>
      <c r="AZ344" s="83"/>
      <c r="BA344" s="83"/>
      <c r="BB344" s="83" t="s">
        <v>1923</v>
      </c>
      <c r="BC344" s="83"/>
      <c r="BD344" s="107"/>
      <c r="BE344" s="83">
        <v>0</v>
      </c>
      <c r="BF344" s="38" t="s">
        <v>1121</v>
      </c>
      <c r="BG344" s="83" t="s">
        <v>2249</v>
      </c>
      <c r="BH344" s="113" t="s">
        <v>2254</v>
      </c>
      <c r="BI344" s="38" t="s">
        <v>111</v>
      </c>
      <c r="BJ344" s="84">
        <v>45918</v>
      </c>
      <c r="BK344" s="83"/>
      <c r="BL344" s="38"/>
      <c r="BM344" s="114" t="s">
        <v>119</v>
      </c>
      <c r="BN344" s="115" t="s">
        <v>200</v>
      </c>
      <c r="BO344" s="83" t="s">
        <v>243</v>
      </c>
      <c r="BP344" s="83"/>
      <c r="BQ344" s="116"/>
      <c r="BR344" s="117"/>
    </row>
    <row r="345" spans="1:70" s="112" customFormat="1" ht="15" customHeight="1" x14ac:dyDescent="0.3">
      <c r="A345" s="83">
        <v>341</v>
      </c>
      <c r="B345" s="38" t="s">
        <v>261</v>
      </c>
      <c r="C345" s="38" t="s">
        <v>262</v>
      </c>
      <c r="D345" s="38" t="s">
        <v>247</v>
      </c>
      <c r="E345" s="38" t="s">
        <v>246</v>
      </c>
      <c r="F345" s="38" t="s">
        <v>246</v>
      </c>
      <c r="G345" s="83" t="s">
        <v>244</v>
      </c>
      <c r="H345" s="38" t="s">
        <v>245</v>
      </c>
      <c r="I345" s="83">
        <v>2686</v>
      </c>
      <c r="J345" s="38" t="s">
        <v>411</v>
      </c>
      <c r="K345" s="83">
        <v>2686</v>
      </c>
      <c r="L345" s="83" t="s">
        <v>264</v>
      </c>
      <c r="M345" s="38" t="s">
        <v>265</v>
      </c>
      <c r="N345" s="83">
        <v>9340</v>
      </c>
      <c r="O345" s="83" t="s">
        <v>576</v>
      </c>
      <c r="P345" s="83">
        <v>11609</v>
      </c>
      <c r="Q345" s="38" t="s">
        <v>577</v>
      </c>
      <c r="R345" s="38" t="s">
        <v>596</v>
      </c>
      <c r="S345" s="83" t="s">
        <v>1123</v>
      </c>
      <c r="T345" s="83" t="s">
        <v>1123</v>
      </c>
      <c r="U345" s="83" t="s">
        <v>279</v>
      </c>
      <c r="V345" s="83" t="s">
        <v>271</v>
      </c>
      <c r="W345" s="83">
        <v>0</v>
      </c>
      <c r="X345" s="38" t="s">
        <v>1124</v>
      </c>
      <c r="Y345" s="83">
        <v>359554386</v>
      </c>
      <c r="Z345" s="38" t="s">
        <v>555</v>
      </c>
      <c r="AA345" s="107" t="s">
        <v>1685</v>
      </c>
      <c r="AB345" s="83">
        <v>47000</v>
      </c>
      <c r="AC345" s="107" t="s">
        <v>1132</v>
      </c>
      <c r="AD345" s="83">
        <v>24</v>
      </c>
      <c r="AE345" s="83" t="s">
        <v>1840</v>
      </c>
      <c r="AF345" s="83" t="s">
        <v>1916</v>
      </c>
      <c r="AG345" s="107" t="s">
        <v>1917</v>
      </c>
      <c r="AH345" s="83" t="s">
        <v>1148</v>
      </c>
      <c r="AI345" s="107" t="s">
        <v>1598</v>
      </c>
      <c r="AJ345" s="83">
        <v>2470</v>
      </c>
      <c r="AK345" s="83">
        <v>2470</v>
      </c>
      <c r="AL345" s="107" t="s">
        <v>1598</v>
      </c>
      <c r="AM345" s="83">
        <v>1631.73</v>
      </c>
      <c r="AN345" s="111">
        <v>838.27</v>
      </c>
      <c r="AO345" s="111">
        <v>2470</v>
      </c>
      <c r="AP345" s="111">
        <v>45368.27</v>
      </c>
      <c r="AQ345" s="111">
        <v>11270.73</v>
      </c>
      <c r="AR345" s="111">
        <v>56639</v>
      </c>
      <c r="AS345" s="111">
        <v>0</v>
      </c>
      <c r="AT345" s="111">
        <v>0</v>
      </c>
      <c r="AU345" s="111">
        <v>0</v>
      </c>
      <c r="AV345" s="83">
        <v>1</v>
      </c>
      <c r="AW345" s="83">
        <v>0</v>
      </c>
      <c r="AX345" s="83" t="s">
        <v>1270</v>
      </c>
      <c r="AY345" s="107"/>
      <c r="AZ345" s="83"/>
      <c r="BA345" s="83"/>
      <c r="BB345" s="83" t="s">
        <v>1923</v>
      </c>
      <c r="BC345" s="83"/>
      <c r="BD345" s="107"/>
      <c r="BE345" s="83">
        <v>0</v>
      </c>
      <c r="BF345" s="38" t="s">
        <v>1123</v>
      </c>
      <c r="BG345" s="83" t="s">
        <v>2250</v>
      </c>
      <c r="BH345" s="113" t="s">
        <v>2254</v>
      </c>
      <c r="BI345" s="38" t="s">
        <v>111</v>
      </c>
      <c r="BJ345" s="84">
        <v>45918</v>
      </c>
      <c r="BK345" s="83"/>
      <c r="BL345" s="38"/>
      <c r="BM345" s="114" t="s">
        <v>119</v>
      </c>
      <c r="BN345" s="115" t="s">
        <v>200</v>
      </c>
      <c r="BO345" s="83" t="s">
        <v>243</v>
      </c>
      <c r="BP345" s="83"/>
      <c r="BQ345" s="116"/>
      <c r="BR345" s="117"/>
    </row>
    <row r="346" spans="1:70" s="112" customFormat="1" ht="15" customHeight="1" x14ac:dyDescent="0.3">
      <c r="A346" s="83">
        <v>342</v>
      </c>
      <c r="B346" s="38" t="s">
        <v>261</v>
      </c>
      <c r="C346" s="38" t="s">
        <v>262</v>
      </c>
      <c r="D346" s="38" t="s">
        <v>247</v>
      </c>
      <c r="E346" s="38" t="s">
        <v>246</v>
      </c>
      <c r="F346" s="38" t="s">
        <v>246</v>
      </c>
      <c r="G346" s="83" t="s">
        <v>244</v>
      </c>
      <c r="H346" s="38" t="s">
        <v>245</v>
      </c>
      <c r="I346" s="83">
        <v>886</v>
      </c>
      <c r="J346" s="38" t="s">
        <v>282</v>
      </c>
      <c r="K346" s="83">
        <v>886</v>
      </c>
      <c r="L346" s="83" t="s">
        <v>264</v>
      </c>
      <c r="M346" s="38" t="s">
        <v>265</v>
      </c>
      <c r="N346" s="83">
        <v>991</v>
      </c>
      <c r="O346" s="83" t="s">
        <v>283</v>
      </c>
      <c r="P346" s="83">
        <v>1196</v>
      </c>
      <c r="Q346" s="38" t="s">
        <v>284</v>
      </c>
      <c r="R346" s="38" t="s">
        <v>596</v>
      </c>
      <c r="S346" s="83" t="s">
        <v>1125</v>
      </c>
      <c r="T346" s="83" t="s">
        <v>1125</v>
      </c>
      <c r="U346" s="83" t="s">
        <v>286</v>
      </c>
      <c r="V346" s="83" t="s">
        <v>271</v>
      </c>
      <c r="W346" s="83">
        <v>0</v>
      </c>
      <c r="X346" s="38" t="s">
        <v>688</v>
      </c>
      <c r="Y346" s="83">
        <v>359569070</v>
      </c>
      <c r="Z346" s="38" t="s">
        <v>1126</v>
      </c>
      <c r="AA346" s="107" t="s">
        <v>1686</v>
      </c>
      <c r="AB346" s="83">
        <v>80000</v>
      </c>
      <c r="AC346" s="107" t="s">
        <v>1145</v>
      </c>
      <c r="AD346" s="83">
        <v>24</v>
      </c>
      <c r="AE346" s="83" t="s">
        <v>1829</v>
      </c>
      <c r="AF346" s="83" t="s">
        <v>1918</v>
      </c>
      <c r="AG346" s="107" t="s">
        <v>1856</v>
      </c>
      <c r="AH346" s="83" t="s">
        <v>1148</v>
      </c>
      <c r="AI346" s="107" t="s">
        <v>1555</v>
      </c>
      <c r="AJ346" s="83">
        <v>4200</v>
      </c>
      <c r="AK346" s="83">
        <v>4200</v>
      </c>
      <c r="AL346" s="107" t="s">
        <v>1555</v>
      </c>
      <c r="AM346" s="83">
        <v>3486.58</v>
      </c>
      <c r="AN346" s="111">
        <v>713.42</v>
      </c>
      <c r="AO346" s="111">
        <v>4200</v>
      </c>
      <c r="AP346" s="111">
        <v>76513.42</v>
      </c>
      <c r="AQ346" s="111">
        <v>18890.580000000002</v>
      </c>
      <c r="AR346" s="111">
        <v>95404</v>
      </c>
      <c r="AS346" s="111">
        <v>0</v>
      </c>
      <c r="AT346" s="111">
        <v>0</v>
      </c>
      <c r="AU346" s="111">
        <v>0</v>
      </c>
      <c r="AV346" s="83">
        <v>1</v>
      </c>
      <c r="AW346" s="83">
        <v>0</v>
      </c>
      <c r="AX346" s="83" t="s">
        <v>1270</v>
      </c>
      <c r="AY346" s="107"/>
      <c r="AZ346" s="83"/>
      <c r="BA346" s="83"/>
      <c r="BB346" s="83" t="s">
        <v>1923</v>
      </c>
      <c r="BC346" s="83"/>
      <c r="BD346" s="107"/>
      <c r="BE346" s="83">
        <v>0</v>
      </c>
      <c r="BF346" s="38" t="s">
        <v>1125</v>
      </c>
      <c r="BG346" s="83" t="s">
        <v>2251</v>
      </c>
      <c r="BH346" s="113" t="s">
        <v>2254</v>
      </c>
      <c r="BI346" s="38" t="s">
        <v>111</v>
      </c>
      <c r="BJ346" s="84">
        <v>45918</v>
      </c>
      <c r="BK346" s="83"/>
      <c r="BL346" s="38"/>
      <c r="BM346" s="114" t="s">
        <v>119</v>
      </c>
      <c r="BN346" s="115" t="s">
        <v>200</v>
      </c>
      <c r="BO346" s="83" t="s">
        <v>243</v>
      </c>
      <c r="BP346" s="83"/>
      <c r="BQ346" s="116"/>
      <c r="BR346" s="117"/>
    </row>
    <row r="347" spans="1:70" s="112" customFormat="1" ht="15" customHeight="1" x14ac:dyDescent="0.3">
      <c r="A347" s="83">
        <v>343</v>
      </c>
      <c r="B347" s="38" t="s">
        <v>261</v>
      </c>
      <c r="C347" s="38" t="s">
        <v>262</v>
      </c>
      <c r="D347" s="38" t="s">
        <v>247</v>
      </c>
      <c r="E347" s="38" t="s">
        <v>246</v>
      </c>
      <c r="F347" s="38" t="s">
        <v>246</v>
      </c>
      <c r="G347" s="83" t="s">
        <v>244</v>
      </c>
      <c r="H347" s="38" t="s">
        <v>245</v>
      </c>
      <c r="I347" s="83">
        <v>1146</v>
      </c>
      <c r="J347" s="38" t="s">
        <v>274</v>
      </c>
      <c r="K347" s="83">
        <v>1146</v>
      </c>
      <c r="L347" s="83" t="s">
        <v>264</v>
      </c>
      <c r="M347" s="38" t="s">
        <v>265</v>
      </c>
      <c r="N347" s="83">
        <v>909</v>
      </c>
      <c r="O347" s="83" t="s">
        <v>275</v>
      </c>
      <c r="P347" s="83">
        <v>1740</v>
      </c>
      <c r="Q347" s="38" t="s">
        <v>324</v>
      </c>
      <c r="R347" s="38" t="s">
        <v>596</v>
      </c>
      <c r="S347" s="83" t="s">
        <v>1127</v>
      </c>
      <c r="T347" s="83" t="s">
        <v>1127</v>
      </c>
      <c r="U347" s="83" t="s">
        <v>279</v>
      </c>
      <c r="V347" s="83" t="s">
        <v>271</v>
      </c>
      <c r="W347" s="83">
        <v>0</v>
      </c>
      <c r="X347" s="38" t="s">
        <v>1035</v>
      </c>
      <c r="Y347" s="83">
        <v>359606590</v>
      </c>
      <c r="Z347" s="38" t="s">
        <v>1128</v>
      </c>
      <c r="AA347" s="107" t="s">
        <v>1545</v>
      </c>
      <c r="AB347" s="83">
        <v>80000</v>
      </c>
      <c r="AC347" s="107" t="s">
        <v>1139</v>
      </c>
      <c r="AD347" s="83">
        <v>24</v>
      </c>
      <c r="AE347" s="83" t="s">
        <v>1919</v>
      </c>
      <c r="AF347" s="83" t="s">
        <v>1343</v>
      </c>
      <c r="AG347" s="107" t="s">
        <v>1920</v>
      </c>
      <c r="AH347" s="83" t="s">
        <v>1135</v>
      </c>
      <c r="AI347" s="107" t="s">
        <v>1911</v>
      </c>
      <c r="AJ347" s="83">
        <v>4060</v>
      </c>
      <c r="AK347" s="83">
        <v>4060</v>
      </c>
      <c r="AL347" s="107"/>
      <c r="AM347" s="83">
        <v>0</v>
      </c>
      <c r="AN347" s="111">
        <v>0</v>
      </c>
      <c r="AO347" s="111">
        <v>0</v>
      </c>
      <c r="AP347" s="111">
        <v>80000</v>
      </c>
      <c r="AQ347" s="111">
        <v>17139</v>
      </c>
      <c r="AR347" s="111">
        <v>97139</v>
      </c>
      <c r="AS347" s="111">
        <v>0</v>
      </c>
      <c r="AT347" s="111">
        <v>0</v>
      </c>
      <c r="AU347" s="111">
        <v>0</v>
      </c>
      <c r="AV347" s="83"/>
      <c r="AW347" s="83">
        <v>0</v>
      </c>
      <c r="AX347" s="83" t="s">
        <v>1270</v>
      </c>
      <c r="AY347" s="107"/>
      <c r="AZ347" s="83"/>
      <c r="BA347" s="83"/>
      <c r="BB347" s="83" t="s">
        <v>1923</v>
      </c>
      <c r="BC347" s="83"/>
      <c r="BD347" s="107"/>
      <c r="BE347" s="83">
        <v>0</v>
      </c>
      <c r="BF347" s="38" t="s">
        <v>1127</v>
      </c>
      <c r="BG347" s="83" t="s">
        <v>2252</v>
      </c>
      <c r="BH347" s="113" t="s">
        <v>2254</v>
      </c>
      <c r="BI347" s="38" t="s">
        <v>111</v>
      </c>
      <c r="BJ347" s="84">
        <v>45918</v>
      </c>
      <c r="BK347" s="83"/>
      <c r="BL347" s="38"/>
      <c r="BM347" s="114" t="s">
        <v>119</v>
      </c>
      <c r="BN347" s="115" t="s">
        <v>200</v>
      </c>
      <c r="BO347" s="83" t="s">
        <v>243</v>
      </c>
      <c r="BP347" s="83"/>
      <c r="BQ347" s="116"/>
      <c r="BR347" s="117"/>
    </row>
    <row r="348" spans="1:70" s="112" customFormat="1" ht="15" customHeight="1" x14ac:dyDescent="0.3">
      <c r="A348" s="83">
        <v>344</v>
      </c>
      <c r="B348" s="38" t="s">
        <v>261</v>
      </c>
      <c r="C348" s="38" t="s">
        <v>262</v>
      </c>
      <c r="D348" s="38" t="s">
        <v>247</v>
      </c>
      <c r="E348" s="38" t="s">
        <v>246</v>
      </c>
      <c r="F348" s="38" t="s">
        <v>246</v>
      </c>
      <c r="G348" s="83" t="s">
        <v>244</v>
      </c>
      <c r="H348" s="38" t="s">
        <v>245</v>
      </c>
      <c r="I348" s="83">
        <v>1155</v>
      </c>
      <c r="J348" s="38" t="s">
        <v>347</v>
      </c>
      <c r="K348" s="83">
        <v>1155</v>
      </c>
      <c r="L348" s="83" t="s">
        <v>264</v>
      </c>
      <c r="M348" s="38" t="s">
        <v>265</v>
      </c>
      <c r="N348" s="83">
        <v>2222</v>
      </c>
      <c r="O348" s="83" t="s">
        <v>348</v>
      </c>
      <c r="P348" s="83">
        <v>2589</v>
      </c>
      <c r="Q348" s="38" t="s">
        <v>349</v>
      </c>
      <c r="R348" s="38" t="s">
        <v>596</v>
      </c>
      <c r="S348" s="83" t="s">
        <v>996</v>
      </c>
      <c r="T348" s="83" t="s">
        <v>996</v>
      </c>
      <c r="U348" s="83" t="s">
        <v>279</v>
      </c>
      <c r="V348" s="83" t="s">
        <v>271</v>
      </c>
      <c r="W348" s="83">
        <v>0</v>
      </c>
      <c r="X348" s="38" t="s">
        <v>949</v>
      </c>
      <c r="Y348" s="83">
        <v>359610513</v>
      </c>
      <c r="Z348" s="38" t="s">
        <v>997</v>
      </c>
      <c r="AA348" s="107" t="s">
        <v>1534</v>
      </c>
      <c r="AB348" s="83">
        <v>52000</v>
      </c>
      <c r="AC348" s="107" t="s">
        <v>1168</v>
      </c>
      <c r="AD348" s="83">
        <v>24</v>
      </c>
      <c r="AE348" s="83" t="s">
        <v>1831</v>
      </c>
      <c r="AF348" s="83" t="s">
        <v>1792</v>
      </c>
      <c r="AG348" s="107" t="s">
        <v>1793</v>
      </c>
      <c r="AH348" s="83" t="s">
        <v>1148</v>
      </c>
      <c r="AI348" s="107" t="s">
        <v>1578</v>
      </c>
      <c r="AJ348" s="83">
        <v>2730</v>
      </c>
      <c r="AK348" s="83">
        <v>2730</v>
      </c>
      <c r="AL348" s="107" t="s">
        <v>1578</v>
      </c>
      <c r="AM348" s="83">
        <v>2233.15</v>
      </c>
      <c r="AN348" s="111">
        <v>496.85</v>
      </c>
      <c r="AO348" s="111">
        <v>2730</v>
      </c>
      <c r="AP348" s="111">
        <v>49766.85</v>
      </c>
      <c r="AQ348" s="111">
        <v>12191.15</v>
      </c>
      <c r="AR348" s="111">
        <v>61958</v>
      </c>
      <c r="AS348" s="111">
        <v>0</v>
      </c>
      <c r="AT348" s="111">
        <v>0</v>
      </c>
      <c r="AU348" s="111">
        <v>0</v>
      </c>
      <c r="AV348" s="83">
        <v>1</v>
      </c>
      <c r="AW348" s="83">
        <v>0</v>
      </c>
      <c r="AX348" s="83" t="s">
        <v>1270</v>
      </c>
      <c r="AY348" s="107"/>
      <c r="AZ348" s="83"/>
      <c r="BA348" s="83"/>
      <c r="BB348" s="83" t="s">
        <v>1923</v>
      </c>
      <c r="BC348" s="83"/>
      <c r="BD348" s="107"/>
      <c r="BE348" s="83">
        <v>0</v>
      </c>
      <c r="BF348" s="38" t="s">
        <v>996</v>
      </c>
      <c r="BG348" s="83" t="s">
        <v>2189</v>
      </c>
      <c r="BH348" s="113" t="s">
        <v>2254</v>
      </c>
      <c r="BI348" s="38" t="s">
        <v>111</v>
      </c>
      <c r="BJ348" s="84">
        <v>45918</v>
      </c>
      <c r="BK348" s="83"/>
      <c r="BL348" s="38"/>
      <c r="BM348" s="114" t="s">
        <v>119</v>
      </c>
      <c r="BN348" s="115" t="s">
        <v>200</v>
      </c>
      <c r="BO348" s="83" t="s">
        <v>243</v>
      </c>
      <c r="BP348" s="83"/>
      <c r="BQ348" s="116"/>
      <c r="BR348" s="117"/>
    </row>
    <row r="349" spans="1:70" s="112" customFormat="1" ht="15" customHeight="1" x14ac:dyDescent="0.3">
      <c r="A349" s="83">
        <v>345</v>
      </c>
      <c r="B349" s="38" t="s">
        <v>261</v>
      </c>
      <c r="C349" s="38" t="s">
        <v>262</v>
      </c>
      <c r="D349" s="38" t="s">
        <v>247</v>
      </c>
      <c r="E349" s="38" t="s">
        <v>246</v>
      </c>
      <c r="F349" s="38" t="s">
        <v>246</v>
      </c>
      <c r="G349" s="83" t="s">
        <v>244</v>
      </c>
      <c r="H349" s="38" t="s">
        <v>245</v>
      </c>
      <c r="I349" s="83">
        <v>2646</v>
      </c>
      <c r="J349" s="38" t="s">
        <v>593</v>
      </c>
      <c r="K349" s="83">
        <v>2646</v>
      </c>
      <c r="L349" s="83" t="s">
        <v>264</v>
      </c>
      <c r="M349" s="38" t="s">
        <v>265</v>
      </c>
      <c r="N349" s="83">
        <v>3601</v>
      </c>
      <c r="O349" s="83" t="s">
        <v>795</v>
      </c>
      <c r="P349" s="83">
        <v>4230</v>
      </c>
      <c r="Q349" s="38" t="s">
        <v>796</v>
      </c>
      <c r="R349" s="38" t="s">
        <v>596</v>
      </c>
      <c r="S349" s="83" t="s">
        <v>1129</v>
      </c>
      <c r="T349" s="83" t="s">
        <v>1129</v>
      </c>
      <c r="U349" s="83" t="s">
        <v>270</v>
      </c>
      <c r="V349" s="83" t="s">
        <v>271</v>
      </c>
      <c r="W349" s="83">
        <v>0</v>
      </c>
      <c r="X349" s="38" t="s">
        <v>949</v>
      </c>
      <c r="Y349" s="83">
        <v>359659876</v>
      </c>
      <c r="Z349" s="38" t="s">
        <v>1130</v>
      </c>
      <c r="AA349" s="107" t="s">
        <v>1592</v>
      </c>
      <c r="AB349" s="83">
        <v>29000</v>
      </c>
      <c r="AC349" s="107" t="s">
        <v>1258</v>
      </c>
      <c r="AD349" s="83">
        <v>24</v>
      </c>
      <c r="AE349" s="83" t="s">
        <v>1863</v>
      </c>
      <c r="AF349" s="83" t="s">
        <v>1921</v>
      </c>
      <c r="AG349" s="107" t="s">
        <v>1659</v>
      </c>
      <c r="AH349" s="83" t="s">
        <v>1135</v>
      </c>
      <c r="AI349" s="107" t="s">
        <v>1922</v>
      </c>
      <c r="AJ349" s="83">
        <v>1470</v>
      </c>
      <c r="AK349" s="83">
        <v>1470</v>
      </c>
      <c r="AL349" s="107"/>
      <c r="AM349" s="83">
        <v>0</v>
      </c>
      <c r="AN349" s="111">
        <v>0</v>
      </c>
      <c r="AO349" s="111">
        <v>0</v>
      </c>
      <c r="AP349" s="111">
        <v>29000</v>
      </c>
      <c r="AQ349" s="111">
        <v>6315</v>
      </c>
      <c r="AR349" s="111">
        <v>35315</v>
      </c>
      <c r="AS349" s="111">
        <v>0</v>
      </c>
      <c r="AT349" s="111">
        <v>0</v>
      </c>
      <c r="AU349" s="111">
        <v>0</v>
      </c>
      <c r="AV349" s="83"/>
      <c r="AW349" s="83">
        <v>0</v>
      </c>
      <c r="AX349" s="83" t="s">
        <v>1270</v>
      </c>
      <c r="AY349" s="107"/>
      <c r="AZ349" s="83"/>
      <c r="BA349" s="83"/>
      <c r="BB349" s="83" t="s">
        <v>1923</v>
      </c>
      <c r="BC349" s="83"/>
      <c r="BD349" s="107"/>
      <c r="BE349" s="83">
        <v>0</v>
      </c>
      <c r="BF349" s="38" t="s">
        <v>1129</v>
      </c>
      <c r="BG349" s="83" t="s">
        <v>2253</v>
      </c>
      <c r="BH349" s="113" t="s">
        <v>2254</v>
      </c>
      <c r="BI349" s="38" t="s">
        <v>111</v>
      </c>
      <c r="BJ349" s="84">
        <v>45918</v>
      </c>
      <c r="BK349" s="83"/>
      <c r="BL349" s="38"/>
      <c r="BM349" s="114" t="s">
        <v>119</v>
      </c>
      <c r="BN349" s="115" t="s">
        <v>200</v>
      </c>
      <c r="BO349" s="83" t="s">
        <v>243</v>
      </c>
      <c r="BP349" s="83"/>
      <c r="BQ349" s="116"/>
      <c r="BR349" s="117"/>
    </row>
    <row r="350" spans="1:70" s="112" customFormat="1" ht="15" customHeight="1" x14ac:dyDescent="0.3">
      <c r="A350" s="83">
        <v>346</v>
      </c>
      <c r="B350" s="38" t="s">
        <v>261</v>
      </c>
      <c r="C350" s="38" t="s">
        <v>262</v>
      </c>
      <c r="D350" s="38" t="s">
        <v>247</v>
      </c>
      <c r="E350" s="38" t="s">
        <v>246</v>
      </c>
      <c r="F350" s="38" t="s">
        <v>246</v>
      </c>
      <c r="G350" s="83" t="s">
        <v>244</v>
      </c>
      <c r="H350" s="38" t="s">
        <v>245</v>
      </c>
      <c r="I350" s="83">
        <v>2875</v>
      </c>
      <c r="J350" s="38" t="s">
        <v>517</v>
      </c>
      <c r="K350" s="83">
        <v>2875</v>
      </c>
      <c r="L350" s="83" t="s">
        <v>2255</v>
      </c>
      <c r="M350" s="38" t="s">
        <v>2256</v>
      </c>
      <c r="N350" s="83">
        <v>5472</v>
      </c>
      <c r="O350" s="83" t="s">
        <v>2257</v>
      </c>
      <c r="P350" s="83">
        <v>6470</v>
      </c>
      <c r="Q350" s="38" t="s">
        <v>2258</v>
      </c>
      <c r="R350" s="38" t="s">
        <v>596</v>
      </c>
      <c r="S350" s="83" t="s">
        <v>2259</v>
      </c>
      <c r="T350" s="83" t="s">
        <v>2259</v>
      </c>
      <c r="U350" s="83" t="s">
        <v>626</v>
      </c>
      <c r="V350" s="83" t="s">
        <v>314</v>
      </c>
      <c r="W350" s="83">
        <v>541</v>
      </c>
      <c r="X350" s="38" t="s">
        <v>637</v>
      </c>
      <c r="Y350" s="83">
        <v>351767455</v>
      </c>
      <c r="Z350" s="38" t="s">
        <v>2260</v>
      </c>
      <c r="AA350" s="107" t="s">
        <v>2261</v>
      </c>
      <c r="AB350" s="83">
        <v>63000</v>
      </c>
      <c r="AC350" s="107" t="s">
        <v>1139</v>
      </c>
      <c r="AD350" s="83">
        <v>24</v>
      </c>
      <c r="AE350" s="83" t="s">
        <v>1160</v>
      </c>
      <c r="AF350" s="83" t="s">
        <v>2262</v>
      </c>
      <c r="AG350" s="107" t="s">
        <v>2263</v>
      </c>
      <c r="AH350" s="83" t="s">
        <v>1236</v>
      </c>
      <c r="AI350" s="107" t="s">
        <v>2264</v>
      </c>
      <c r="AJ350" s="83">
        <v>3360</v>
      </c>
      <c r="AK350" s="83">
        <v>3360</v>
      </c>
      <c r="AL350" s="107" t="s">
        <v>1626</v>
      </c>
      <c r="AM350" s="83">
        <v>39243.800000000003</v>
      </c>
      <c r="AN350" s="111">
        <v>17090.2</v>
      </c>
      <c r="AO350" s="111">
        <v>56334</v>
      </c>
      <c r="AP350" s="111">
        <v>23756.2</v>
      </c>
      <c r="AQ350" s="111">
        <v>2037.8</v>
      </c>
      <c r="AR350" s="111">
        <v>25794</v>
      </c>
      <c r="AS350" s="111">
        <v>23756.2</v>
      </c>
      <c r="AT350" s="111">
        <v>2037.8</v>
      </c>
      <c r="AU350" s="111">
        <v>25794</v>
      </c>
      <c r="AV350" s="83">
        <v>26</v>
      </c>
      <c r="AW350" s="83">
        <v>332</v>
      </c>
      <c r="AX350" s="83" t="s">
        <v>1137</v>
      </c>
      <c r="AY350" s="107"/>
      <c r="AZ350" s="83"/>
      <c r="BA350" s="83"/>
      <c r="BB350" s="83" t="s">
        <v>1923</v>
      </c>
      <c r="BC350" s="83"/>
      <c r="BD350" s="107" t="s">
        <v>1932</v>
      </c>
      <c r="BE350" s="83">
        <v>63000</v>
      </c>
      <c r="BF350" s="38" t="s">
        <v>2259</v>
      </c>
      <c r="BG350" s="83" t="s">
        <v>2265</v>
      </c>
      <c r="BH350" s="113" t="s">
        <v>2254</v>
      </c>
      <c r="BI350" s="38" t="s">
        <v>110</v>
      </c>
      <c r="BJ350" s="84">
        <v>45919</v>
      </c>
      <c r="BK350" s="83"/>
      <c r="BL350" s="38" t="s">
        <v>114</v>
      </c>
      <c r="BM350" s="114" t="s">
        <v>119</v>
      </c>
      <c r="BN350" s="115" t="s">
        <v>199</v>
      </c>
      <c r="BO350" s="83" t="s">
        <v>241</v>
      </c>
      <c r="BP350" s="83">
        <v>23520</v>
      </c>
      <c r="BQ350" s="116" t="s">
        <v>201</v>
      </c>
      <c r="BR350" s="129" t="s">
        <v>2307</v>
      </c>
    </row>
    <row r="351" spans="1:70" s="112" customFormat="1" ht="15" customHeight="1" x14ac:dyDescent="0.3">
      <c r="A351" s="83">
        <v>347</v>
      </c>
      <c r="B351" s="38" t="s">
        <v>261</v>
      </c>
      <c r="C351" s="38" t="s">
        <v>262</v>
      </c>
      <c r="D351" s="38" t="s">
        <v>247</v>
      </c>
      <c r="E351" s="38" t="s">
        <v>246</v>
      </c>
      <c r="F351" s="38" t="s">
        <v>246</v>
      </c>
      <c r="G351" s="83" t="s">
        <v>244</v>
      </c>
      <c r="H351" s="38" t="s">
        <v>245</v>
      </c>
      <c r="I351" s="83">
        <v>2875</v>
      </c>
      <c r="J351" s="38" t="s">
        <v>517</v>
      </c>
      <c r="K351" s="83">
        <v>2875</v>
      </c>
      <c r="L351" s="83" t="s">
        <v>2255</v>
      </c>
      <c r="M351" s="38" t="s">
        <v>2256</v>
      </c>
      <c r="N351" s="83">
        <v>5472</v>
      </c>
      <c r="O351" s="83" t="s">
        <v>2257</v>
      </c>
      <c r="P351" s="83">
        <v>6470</v>
      </c>
      <c r="Q351" s="38" t="s">
        <v>2258</v>
      </c>
      <c r="R351" s="38" t="s">
        <v>714</v>
      </c>
      <c r="S351" s="83" t="s">
        <v>2259</v>
      </c>
      <c r="T351" s="83" t="s">
        <v>2259</v>
      </c>
      <c r="U351" s="83" t="s">
        <v>626</v>
      </c>
      <c r="V351" s="83" t="s">
        <v>314</v>
      </c>
      <c r="W351" s="83">
        <v>0</v>
      </c>
      <c r="X351" s="38" t="s">
        <v>826</v>
      </c>
      <c r="Y351" s="83">
        <v>356553615</v>
      </c>
      <c r="Z351" s="38" t="s">
        <v>2260</v>
      </c>
      <c r="AA351" s="107" t="s">
        <v>1815</v>
      </c>
      <c r="AB351" s="83">
        <v>30000</v>
      </c>
      <c r="AC351" s="107" t="s">
        <v>1139</v>
      </c>
      <c r="AD351" s="83">
        <v>18</v>
      </c>
      <c r="AE351" s="83" t="s">
        <v>1407</v>
      </c>
      <c r="AF351" s="83" t="s">
        <v>2262</v>
      </c>
      <c r="AG351" s="107" t="s">
        <v>2263</v>
      </c>
      <c r="AH351" s="83" t="s">
        <v>1236</v>
      </c>
      <c r="AI351" s="107" t="s">
        <v>1730</v>
      </c>
      <c r="AJ351" s="83">
        <v>2020</v>
      </c>
      <c r="AK351" s="83">
        <v>2020</v>
      </c>
      <c r="AL351" s="107" t="s">
        <v>2266</v>
      </c>
      <c r="AM351" s="83">
        <v>5950.66</v>
      </c>
      <c r="AN351" s="111">
        <v>3209.34</v>
      </c>
      <c r="AO351" s="111">
        <v>9160</v>
      </c>
      <c r="AP351" s="111">
        <v>24049.34</v>
      </c>
      <c r="AQ351" s="111">
        <v>3564.66</v>
      </c>
      <c r="AR351" s="111">
        <v>27614</v>
      </c>
      <c r="AS351" s="111">
        <v>17863.97</v>
      </c>
      <c r="AT351" s="111">
        <v>3276.03</v>
      </c>
      <c r="AU351" s="111">
        <v>21140</v>
      </c>
      <c r="AV351" s="83">
        <v>15</v>
      </c>
      <c r="AW351" s="83">
        <v>332</v>
      </c>
      <c r="AX351" s="83" t="s">
        <v>1137</v>
      </c>
      <c r="AY351" s="107"/>
      <c r="AZ351" s="83"/>
      <c r="BA351" s="83"/>
      <c r="BB351" s="83" t="s">
        <v>1923</v>
      </c>
      <c r="BC351" s="83"/>
      <c r="BD351" s="107" t="s">
        <v>1932</v>
      </c>
      <c r="BE351" s="83">
        <v>30000</v>
      </c>
      <c r="BF351" s="38" t="s">
        <v>2259</v>
      </c>
      <c r="BG351" s="83" t="s">
        <v>2265</v>
      </c>
      <c r="BH351" s="113" t="s">
        <v>2254</v>
      </c>
      <c r="BI351" s="38" t="s">
        <v>110</v>
      </c>
      <c r="BJ351" s="84">
        <v>45919</v>
      </c>
      <c r="BK351" s="83"/>
      <c r="BL351" s="38" t="s">
        <v>114</v>
      </c>
      <c r="BM351" s="114" t="s">
        <v>119</v>
      </c>
      <c r="BN351" s="115" t="s">
        <v>199</v>
      </c>
      <c r="BO351" s="83" t="s">
        <v>241</v>
      </c>
      <c r="BP351" s="83">
        <v>14140</v>
      </c>
      <c r="BQ351" s="116" t="s">
        <v>201</v>
      </c>
      <c r="BR351" s="129" t="s">
        <v>2310</v>
      </c>
    </row>
    <row r="352" spans="1:70" s="112" customFormat="1" ht="15" customHeight="1" x14ac:dyDescent="0.3">
      <c r="A352" s="83">
        <v>348</v>
      </c>
      <c r="B352" s="38" t="s">
        <v>261</v>
      </c>
      <c r="C352" s="38" t="s">
        <v>262</v>
      </c>
      <c r="D352" s="38" t="s">
        <v>247</v>
      </c>
      <c r="E352" s="38" t="s">
        <v>246</v>
      </c>
      <c r="F352" s="38" t="s">
        <v>246</v>
      </c>
      <c r="G352" s="83" t="s">
        <v>244</v>
      </c>
      <c r="H352" s="38" t="s">
        <v>245</v>
      </c>
      <c r="I352" s="83">
        <v>2875</v>
      </c>
      <c r="J352" s="38" t="s">
        <v>517</v>
      </c>
      <c r="K352" s="83">
        <v>2875</v>
      </c>
      <c r="L352" s="83" t="s">
        <v>2255</v>
      </c>
      <c r="M352" s="38" t="s">
        <v>2256</v>
      </c>
      <c r="N352" s="83">
        <v>5472</v>
      </c>
      <c r="O352" s="83" t="s">
        <v>2257</v>
      </c>
      <c r="P352" s="83">
        <v>6470</v>
      </c>
      <c r="Q352" s="38" t="s">
        <v>2258</v>
      </c>
      <c r="R352" s="38" t="s">
        <v>596</v>
      </c>
      <c r="S352" s="83" t="s">
        <v>2267</v>
      </c>
      <c r="T352" s="83" t="s">
        <v>2267</v>
      </c>
      <c r="U352" s="83" t="s">
        <v>279</v>
      </c>
      <c r="V352" s="83" t="s">
        <v>271</v>
      </c>
      <c r="W352" s="83">
        <v>541</v>
      </c>
      <c r="X352" s="38" t="s">
        <v>2268</v>
      </c>
      <c r="Y352" s="83">
        <v>351285160</v>
      </c>
      <c r="Z352" s="38" t="s">
        <v>2269</v>
      </c>
      <c r="AA352" s="107" t="s">
        <v>2270</v>
      </c>
      <c r="AB352" s="83">
        <v>62828</v>
      </c>
      <c r="AC352" s="107" t="s">
        <v>1139</v>
      </c>
      <c r="AD352" s="83">
        <v>24</v>
      </c>
      <c r="AE352" s="83" t="s">
        <v>1160</v>
      </c>
      <c r="AF352" s="83" t="s">
        <v>2271</v>
      </c>
      <c r="AG352" s="107" t="s">
        <v>1803</v>
      </c>
      <c r="AH352" s="83" t="s">
        <v>1148</v>
      </c>
      <c r="AI352" s="107" t="s">
        <v>1472</v>
      </c>
      <c r="AJ352" s="83">
        <v>2634</v>
      </c>
      <c r="AK352" s="83">
        <v>3400</v>
      </c>
      <c r="AL352" s="107" t="s">
        <v>1584</v>
      </c>
      <c r="AM352" s="83">
        <v>42443.41</v>
      </c>
      <c r="AN352" s="111">
        <v>16594.59</v>
      </c>
      <c r="AO352" s="111">
        <v>59038</v>
      </c>
      <c r="AP352" s="111">
        <v>20384.59</v>
      </c>
      <c r="AQ352" s="111">
        <v>1411.41</v>
      </c>
      <c r="AR352" s="111">
        <v>21796</v>
      </c>
      <c r="AS352" s="111">
        <v>20384.59</v>
      </c>
      <c r="AT352" s="111">
        <v>1411.41</v>
      </c>
      <c r="AU352" s="111">
        <v>21796</v>
      </c>
      <c r="AV352" s="83">
        <v>29</v>
      </c>
      <c r="AW352" s="83">
        <v>332</v>
      </c>
      <c r="AX352" s="83" t="s">
        <v>1137</v>
      </c>
      <c r="AY352" s="107"/>
      <c r="AZ352" s="83"/>
      <c r="BA352" s="83"/>
      <c r="BB352" s="83" t="s">
        <v>1923</v>
      </c>
      <c r="BC352" s="83"/>
      <c r="BD352" s="107" t="s">
        <v>1932</v>
      </c>
      <c r="BE352" s="83">
        <v>62828</v>
      </c>
      <c r="BF352" s="38" t="s">
        <v>2267</v>
      </c>
      <c r="BG352" s="83" t="s">
        <v>2272</v>
      </c>
      <c r="BH352" s="113" t="s">
        <v>2254</v>
      </c>
      <c r="BI352" s="38" t="s">
        <v>110</v>
      </c>
      <c r="BJ352" s="84">
        <v>45919</v>
      </c>
      <c r="BK352" s="83"/>
      <c r="BL352" s="38" t="s">
        <v>114</v>
      </c>
      <c r="BM352" s="114" t="s">
        <v>119</v>
      </c>
      <c r="BN352" s="115" t="s">
        <v>199</v>
      </c>
      <c r="BO352" s="83" t="s">
        <v>241</v>
      </c>
      <c r="BP352" s="83">
        <v>20400</v>
      </c>
      <c r="BQ352" s="116" t="s">
        <v>208</v>
      </c>
      <c r="BR352" s="129" t="s">
        <v>2314</v>
      </c>
    </row>
    <row r="353" spans="1:70" s="112" customFormat="1" ht="15" customHeight="1" x14ac:dyDescent="0.3">
      <c r="A353" s="83"/>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83"/>
      <c r="AC353" s="107"/>
      <c r="AD353" s="83"/>
      <c r="AE353" s="83"/>
      <c r="AF353" s="83"/>
      <c r="AG353" s="107"/>
      <c r="AH353" s="83"/>
      <c r="AI353" s="107"/>
      <c r="AJ353" s="83"/>
      <c r="AK353" s="83"/>
      <c r="AL353" s="107"/>
      <c r="AM353" s="83"/>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customHeight="1" x14ac:dyDescent="0.3">
      <c r="A354" s="83"/>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83"/>
      <c r="AC354" s="107"/>
      <c r="AD354" s="83"/>
      <c r="AE354" s="83"/>
      <c r="AF354" s="83"/>
      <c r="AG354" s="107"/>
      <c r="AH354" s="83"/>
      <c r="AI354" s="107"/>
      <c r="AJ354" s="83"/>
      <c r="AK354" s="83"/>
      <c r="AL354" s="107"/>
      <c r="AM354" s="83"/>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customHeight="1" x14ac:dyDescent="0.3">
      <c r="A355" s="83"/>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83"/>
      <c r="AC355" s="107"/>
      <c r="AD355" s="83"/>
      <c r="AE355" s="83"/>
      <c r="AF355" s="83"/>
      <c r="AG355" s="107"/>
      <c r="AH355" s="83"/>
      <c r="AI355" s="107"/>
      <c r="AJ355" s="83"/>
      <c r="AK355" s="83"/>
      <c r="AL355" s="107"/>
      <c r="AM355" s="83"/>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customHeight="1" x14ac:dyDescent="0.3">
      <c r="A356" s="83"/>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83"/>
      <c r="AC356" s="107"/>
      <c r="AD356" s="83"/>
      <c r="AE356" s="83"/>
      <c r="AF356" s="83"/>
      <c r="AG356" s="107"/>
      <c r="AH356" s="83"/>
      <c r="AI356" s="107"/>
      <c r="AJ356" s="83"/>
      <c r="AK356" s="83"/>
      <c r="AL356" s="107"/>
      <c r="AM356" s="83"/>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customHeight="1" x14ac:dyDescent="0.3">
      <c r="A357" s="83"/>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83"/>
      <c r="AC357" s="107"/>
      <c r="AD357" s="83"/>
      <c r="AE357" s="83"/>
      <c r="AF357" s="83"/>
      <c r="AG357" s="107"/>
      <c r="AH357" s="83"/>
      <c r="AI357" s="107"/>
      <c r="AJ357" s="83"/>
      <c r="AK357" s="83"/>
      <c r="AL357" s="107"/>
      <c r="AM357" s="83"/>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customHeight="1" x14ac:dyDescent="0.3">
      <c r="A358" s="83"/>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83"/>
      <c r="AC358" s="107"/>
      <c r="AD358" s="83"/>
      <c r="AE358" s="83"/>
      <c r="AF358" s="83"/>
      <c r="AG358" s="107"/>
      <c r="AH358" s="83"/>
      <c r="AI358" s="107"/>
      <c r="AJ358" s="83"/>
      <c r="AK358" s="83"/>
      <c r="AL358" s="107"/>
      <c r="AM358" s="83"/>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customHeight="1" x14ac:dyDescent="0.3">
      <c r="A359" s="83"/>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83"/>
      <c r="AC359" s="107"/>
      <c r="AD359" s="83"/>
      <c r="AE359" s="83"/>
      <c r="AF359" s="83"/>
      <c r="AG359" s="107"/>
      <c r="AH359" s="83"/>
      <c r="AI359" s="107"/>
      <c r="AJ359" s="83"/>
      <c r="AK359" s="83"/>
      <c r="AL359" s="107"/>
      <c r="AM359" s="83"/>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customHeight="1" x14ac:dyDescent="0.3">
      <c r="A360" s="83"/>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83"/>
      <c r="AC360" s="107"/>
      <c r="AD360" s="83"/>
      <c r="AE360" s="83"/>
      <c r="AF360" s="83"/>
      <c r="AG360" s="107"/>
      <c r="AH360" s="83"/>
      <c r="AI360" s="107"/>
      <c r="AJ360" s="83"/>
      <c r="AK360" s="83"/>
      <c r="AL360" s="107"/>
      <c r="AM360" s="83"/>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customHeight="1" x14ac:dyDescent="0.3">
      <c r="A361" s="83"/>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83"/>
      <c r="AC361" s="107"/>
      <c r="AD361" s="83"/>
      <c r="AE361" s="83"/>
      <c r="AF361" s="83"/>
      <c r="AG361" s="107"/>
      <c r="AH361" s="83"/>
      <c r="AI361" s="107"/>
      <c r="AJ361" s="83"/>
      <c r="AK361" s="83"/>
      <c r="AL361" s="107"/>
      <c r="AM361" s="83"/>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customHeight="1" x14ac:dyDescent="0.3">
      <c r="A362" s="83"/>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83"/>
      <c r="AC362" s="107"/>
      <c r="AD362" s="83"/>
      <c r="AE362" s="83"/>
      <c r="AF362" s="83"/>
      <c r="AG362" s="107"/>
      <c r="AH362" s="83"/>
      <c r="AI362" s="107"/>
      <c r="AJ362" s="83"/>
      <c r="AK362" s="83"/>
      <c r="AL362" s="107"/>
      <c r="AM362" s="83"/>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customHeight="1" x14ac:dyDescent="0.3">
      <c r="A363" s="83"/>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83"/>
      <c r="AC363" s="107"/>
      <c r="AD363" s="83"/>
      <c r="AE363" s="83"/>
      <c r="AF363" s="83"/>
      <c r="AG363" s="107"/>
      <c r="AH363" s="83"/>
      <c r="AI363" s="107"/>
      <c r="AJ363" s="83"/>
      <c r="AK363" s="83"/>
      <c r="AL363" s="107"/>
      <c r="AM363" s="83"/>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customHeight="1" x14ac:dyDescent="0.3">
      <c r="A364" s="83"/>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83"/>
      <c r="AC364" s="107"/>
      <c r="AD364" s="83"/>
      <c r="AE364" s="83"/>
      <c r="AF364" s="83"/>
      <c r="AG364" s="107"/>
      <c r="AH364" s="83"/>
      <c r="AI364" s="107"/>
      <c r="AJ364" s="83"/>
      <c r="AK364" s="83"/>
      <c r="AL364" s="107"/>
      <c r="AM364" s="83"/>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customHeight="1" x14ac:dyDescent="0.3">
      <c r="A365" s="83"/>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83"/>
      <c r="AC365" s="107"/>
      <c r="AD365" s="83"/>
      <c r="AE365" s="83"/>
      <c r="AF365" s="83"/>
      <c r="AG365" s="107"/>
      <c r="AH365" s="83"/>
      <c r="AI365" s="107"/>
      <c r="AJ365" s="83"/>
      <c r="AK365" s="83"/>
      <c r="AL365" s="107"/>
      <c r="AM365" s="83"/>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customHeight="1" x14ac:dyDescent="0.3">
      <c r="A366" s="83"/>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83"/>
      <c r="AC366" s="107"/>
      <c r="AD366" s="83"/>
      <c r="AE366" s="83"/>
      <c r="AF366" s="83"/>
      <c r="AG366" s="107"/>
      <c r="AH366" s="83"/>
      <c r="AI366" s="107"/>
      <c r="AJ366" s="83"/>
      <c r="AK366" s="83"/>
      <c r="AL366" s="107"/>
      <c r="AM366" s="83"/>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customHeight="1" x14ac:dyDescent="0.3">
      <c r="A367" s="83"/>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83"/>
      <c r="AC367" s="107"/>
      <c r="AD367" s="83"/>
      <c r="AE367" s="83"/>
      <c r="AF367" s="83"/>
      <c r="AG367" s="107"/>
      <c r="AH367" s="83"/>
      <c r="AI367" s="107"/>
      <c r="AJ367" s="83"/>
      <c r="AK367" s="83"/>
      <c r="AL367" s="107"/>
      <c r="AM367" s="83"/>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customHeight="1" x14ac:dyDescent="0.3">
      <c r="A368" s="83"/>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83"/>
      <c r="AC368" s="107"/>
      <c r="AD368" s="83"/>
      <c r="AE368" s="83"/>
      <c r="AF368" s="83"/>
      <c r="AG368" s="107"/>
      <c r="AH368" s="83"/>
      <c r="AI368" s="107"/>
      <c r="AJ368" s="83"/>
      <c r="AK368" s="83"/>
      <c r="AL368" s="107"/>
      <c r="AM368" s="83"/>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customHeight="1" x14ac:dyDescent="0.3">
      <c r="A369" s="83"/>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83"/>
      <c r="AC369" s="107"/>
      <c r="AD369" s="83"/>
      <c r="AE369" s="83"/>
      <c r="AF369" s="83"/>
      <c r="AG369" s="107"/>
      <c r="AH369" s="83"/>
      <c r="AI369" s="107"/>
      <c r="AJ369" s="83"/>
      <c r="AK369" s="83"/>
      <c r="AL369" s="107"/>
      <c r="AM369" s="83"/>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customHeight="1" x14ac:dyDescent="0.3">
      <c r="A370" s="83"/>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83"/>
      <c r="AC370" s="107"/>
      <c r="AD370" s="83"/>
      <c r="AE370" s="83"/>
      <c r="AF370" s="83"/>
      <c r="AG370" s="107"/>
      <c r="AH370" s="83"/>
      <c r="AI370" s="107"/>
      <c r="AJ370" s="83"/>
      <c r="AK370" s="83"/>
      <c r="AL370" s="107"/>
      <c r="AM370" s="83"/>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customHeight="1" x14ac:dyDescent="0.3">
      <c r="A371" s="83"/>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83"/>
      <c r="AC371" s="107"/>
      <c r="AD371" s="83"/>
      <c r="AE371" s="83"/>
      <c r="AF371" s="83"/>
      <c r="AG371" s="107"/>
      <c r="AH371" s="83"/>
      <c r="AI371" s="107"/>
      <c r="AJ371" s="83"/>
      <c r="AK371" s="83"/>
      <c r="AL371" s="107"/>
      <c r="AM371" s="83"/>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customHeight="1" x14ac:dyDescent="0.3">
      <c r="A372" s="83"/>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83"/>
      <c r="AC372" s="107"/>
      <c r="AD372" s="83"/>
      <c r="AE372" s="83"/>
      <c r="AF372" s="83"/>
      <c r="AG372" s="107"/>
      <c r="AH372" s="83"/>
      <c r="AI372" s="107"/>
      <c r="AJ372" s="83"/>
      <c r="AK372" s="83"/>
      <c r="AL372" s="107"/>
      <c r="AM372" s="83"/>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customHeight="1" x14ac:dyDescent="0.3">
      <c r="A373" s="83"/>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83"/>
      <c r="AC373" s="107"/>
      <c r="AD373" s="83"/>
      <c r="AE373" s="83"/>
      <c r="AF373" s="83"/>
      <c r="AG373" s="107"/>
      <c r="AH373" s="83"/>
      <c r="AI373" s="107"/>
      <c r="AJ373" s="83"/>
      <c r="AK373" s="83"/>
      <c r="AL373" s="107"/>
      <c r="AM373" s="83"/>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customHeight="1" x14ac:dyDescent="0.3">
      <c r="A374" s="83"/>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83"/>
      <c r="AC374" s="107"/>
      <c r="AD374" s="83"/>
      <c r="AE374" s="83"/>
      <c r="AF374" s="83"/>
      <c r="AG374" s="107"/>
      <c r="AH374" s="83"/>
      <c r="AI374" s="107"/>
      <c r="AJ374" s="83"/>
      <c r="AK374" s="83"/>
      <c r="AL374" s="107"/>
      <c r="AM374" s="83"/>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customHeight="1" x14ac:dyDescent="0.3">
      <c r="A375" s="83"/>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83"/>
      <c r="AC375" s="107"/>
      <c r="AD375" s="83"/>
      <c r="AE375" s="83"/>
      <c r="AF375" s="83"/>
      <c r="AG375" s="107"/>
      <c r="AH375" s="83"/>
      <c r="AI375" s="107"/>
      <c r="AJ375" s="83"/>
      <c r="AK375" s="83"/>
      <c r="AL375" s="107"/>
      <c r="AM375" s="83"/>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customHeight="1" x14ac:dyDescent="0.3">
      <c r="A376" s="83"/>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83"/>
      <c r="AC376" s="107"/>
      <c r="AD376" s="83"/>
      <c r="AE376" s="83"/>
      <c r="AF376" s="83"/>
      <c r="AG376" s="107"/>
      <c r="AH376" s="83"/>
      <c r="AI376" s="107"/>
      <c r="AJ376" s="83"/>
      <c r="AK376" s="83"/>
      <c r="AL376" s="107"/>
      <c r="AM376" s="83"/>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customHeight="1" x14ac:dyDescent="0.3">
      <c r="A377" s="83"/>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83"/>
      <c r="AC377" s="107"/>
      <c r="AD377" s="83"/>
      <c r="AE377" s="83"/>
      <c r="AF377" s="83"/>
      <c r="AG377" s="107"/>
      <c r="AH377" s="83"/>
      <c r="AI377" s="107"/>
      <c r="AJ377" s="83"/>
      <c r="AK377" s="83"/>
      <c r="AL377" s="107"/>
      <c r="AM377" s="83"/>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customHeight="1" x14ac:dyDescent="0.3">
      <c r="A378" s="83"/>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83"/>
      <c r="AC378" s="107"/>
      <c r="AD378" s="83"/>
      <c r="AE378" s="83"/>
      <c r="AF378" s="83"/>
      <c r="AG378" s="107"/>
      <c r="AH378" s="83"/>
      <c r="AI378" s="107"/>
      <c r="AJ378" s="83"/>
      <c r="AK378" s="83"/>
      <c r="AL378" s="107"/>
      <c r="AM378" s="83"/>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customHeight="1" x14ac:dyDescent="0.3">
      <c r="A379" s="83"/>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83"/>
      <c r="AC379" s="107"/>
      <c r="AD379" s="83"/>
      <c r="AE379" s="83"/>
      <c r="AF379" s="83"/>
      <c r="AG379" s="107"/>
      <c r="AH379" s="83"/>
      <c r="AI379" s="107"/>
      <c r="AJ379" s="83"/>
      <c r="AK379" s="83"/>
      <c r="AL379" s="107"/>
      <c r="AM379" s="83"/>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customHeight="1" x14ac:dyDescent="0.3">
      <c r="A380" s="83"/>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83"/>
      <c r="AC380" s="107"/>
      <c r="AD380" s="83"/>
      <c r="AE380" s="83"/>
      <c r="AF380" s="83"/>
      <c r="AG380" s="107"/>
      <c r="AH380" s="83"/>
      <c r="AI380" s="107"/>
      <c r="AJ380" s="83"/>
      <c r="AK380" s="83"/>
      <c r="AL380" s="107"/>
      <c r="AM380" s="83"/>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customHeight="1" x14ac:dyDescent="0.3">
      <c r="A381" s="83"/>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83"/>
      <c r="AC381" s="107"/>
      <c r="AD381" s="83"/>
      <c r="AE381" s="83"/>
      <c r="AF381" s="83"/>
      <c r="AG381" s="107"/>
      <c r="AH381" s="83"/>
      <c r="AI381" s="107"/>
      <c r="AJ381" s="83"/>
      <c r="AK381" s="83"/>
      <c r="AL381" s="107"/>
      <c r="AM381" s="83"/>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customHeight="1" x14ac:dyDescent="0.3">
      <c r="A382" s="83"/>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83"/>
      <c r="AC382" s="107"/>
      <c r="AD382" s="83"/>
      <c r="AE382" s="83"/>
      <c r="AF382" s="83"/>
      <c r="AG382" s="107"/>
      <c r="AH382" s="83"/>
      <c r="AI382" s="107"/>
      <c r="AJ382" s="83"/>
      <c r="AK382" s="83"/>
      <c r="AL382" s="107"/>
      <c r="AM382" s="83"/>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customHeight="1" x14ac:dyDescent="0.3">
      <c r="A383" s="83"/>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83"/>
      <c r="AC383" s="107"/>
      <c r="AD383" s="83"/>
      <c r="AE383" s="83"/>
      <c r="AF383" s="83"/>
      <c r="AG383" s="107"/>
      <c r="AH383" s="83"/>
      <c r="AI383" s="107"/>
      <c r="AJ383" s="83"/>
      <c r="AK383" s="83"/>
      <c r="AL383" s="107"/>
      <c r="AM383" s="83"/>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customHeight="1" x14ac:dyDescent="0.3">
      <c r="A384" s="83"/>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83"/>
      <c r="AC384" s="107"/>
      <c r="AD384" s="83"/>
      <c r="AE384" s="83"/>
      <c r="AF384" s="83"/>
      <c r="AG384" s="107"/>
      <c r="AH384" s="83"/>
      <c r="AI384" s="107"/>
      <c r="AJ384" s="83"/>
      <c r="AK384" s="83"/>
      <c r="AL384" s="107"/>
      <c r="AM384" s="83"/>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customHeight="1" x14ac:dyDescent="0.3">
      <c r="A385" s="83"/>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83"/>
      <c r="AC385" s="107"/>
      <c r="AD385" s="83"/>
      <c r="AE385" s="83"/>
      <c r="AF385" s="83"/>
      <c r="AG385" s="107"/>
      <c r="AH385" s="83"/>
      <c r="AI385" s="107"/>
      <c r="AJ385" s="83"/>
      <c r="AK385" s="83"/>
      <c r="AL385" s="107"/>
      <c r="AM385" s="83"/>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customHeight="1" x14ac:dyDescent="0.3">
      <c r="A386" s="83"/>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83"/>
      <c r="AC386" s="107"/>
      <c r="AD386" s="83"/>
      <c r="AE386" s="83"/>
      <c r="AF386" s="83"/>
      <c r="AG386" s="107"/>
      <c r="AH386" s="83"/>
      <c r="AI386" s="107"/>
      <c r="AJ386" s="83"/>
      <c r="AK386" s="83"/>
      <c r="AL386" s="107"/>
      <c r="AM386" s="83"/>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customHeight="1" x14ac:dyDescent="0.3">
      <c r="A387" s="83"/>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83"/>
      <c r="AC387" s="107"/>
      <c r="AD387" s="83"/>
      <c r="AE387" s="83"/>
      <c r="AF387" s="83"/>
      <c r="AG387" s="107"/>
      <c r="AH387" s="83"/>
      <c r="AI387" s="107"/>
      <c r="AJ387" s="83"/>
      <c r="AK387" s="83"/>
      <c r="AL387" s="107"/>
      <c r="AM387" s="83"/>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customHeight="1" x14ac:dyDescent="0.3">
      <c r="A388" s="83"/>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83"/>
      <c r="AC388" s="107"/>
      <c r="AD388" s="83"/>
      <c r="AE388" s="83"/>
      <c r="AF388" s="83"/>
      <c r="AG388" s="107"/>
      <c r="AH388" s="83"/>
      <c r="AI388" s="107"/>
      <c r="AJ388" s="83"/>
      <c r="AK388" s="83"/>
      <c r="AL388" s="107"/>
      <c r="AM388" s="83"/>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customHeight="1" x14ac:dyDescent="0.3">
      <c r="A389" s="83"/>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83"/>
      <c r="AC389" s="107"/>
      <c r="AD389" s="83"/>
      <c r="AE389" s="83"/>
      <c r="AF389" s="83"/>
      <c r="AG389" s="107"/>
      <c r="AH389" s="83"/>
      <c r="AI389" s="107"/>
      <c r="AJ389" s="83"/>
      <c r="AK389" s="83"/>
      <c r="AL389" s="107"/>
      <c r="AM389" s="83"/>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customHeight="1" x14ac:dyDescent="0.3">
      <c r="A390" s="83"/>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83"/>
      <c r="AC390" s="107"/>
      <c r="AD390" s="83"/>
      <c r="AE390" s="83"/>
      <c r="AF390" s="83"/>
      <c r="AG390" s="107"/>
      <c r="AH390" s="83"/>
      <c r="AI390" s="107"/>
      <c r="AJ390" s="83"/>
      <c r="AK390" s="83"/>
      <c r="AL390" s="107"/>
      <c r="AM390" s="83"/>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customHeight="1" x14ac:dyDescent="0.3">
      <c r="A391" s="83"/>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83"/>
      <c r="AC391" s="107"/>
      <c r="AD391" s="83"/>
      <c r="AE391" s="83"/>
      <c r="AF391" s="83"/>
      <c r="AG391" s="107"/>
      <c r="AH391" s="83"/>
      <c r="AI391" s="107"/>
      <c r="AJ391" s="83"/>
      <c r="AK391" s="83"/>
      <c r="AL391" s="107"/>
      <c r="AM391" s="83"/>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customHeight="1" x14ac:dyDescent="0.3">
      <c r="A392" s="83"/>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83"/>
      <c r="AC392" s="107"/>
      <c r="AD392" s="83"/>
      <c r="AE392" s="83"/>
      <c r="AF392" s="83"/>
      <c r="AG392" s="107"/>
      <c r="AH392" s="83"/>
      <c r="AI392" s="107"/>
      <c r="AJ392" s="83"/>
      <c r="AK392" s="83"/>
      <c r="AL392" s="107"/>
      <c r="AM392" s="83"/>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customHeight="1" x14ac:dyDescent="0.3">
      <c r="A393" s="83"/>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83"/>
      <c r="AC393" s="107"/>
      <c r="AD393" s="83"/>
      <c r="AE393" s="83"/>
      <c r="AF393" s="83"/>
      <c r="AG393" s="107"/>
      <c r="AH393" s="83"/>
      <c r="AI393" s="107"/>
      <c r="AJ393" s="83"/>
      <c r="AK393" s="83"/>
      <c r="AL393" s="107"/>
      <c r="AM393" s="83"/>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customHeight="1" x14ac:dyDescent="0.3">
      <c r="A394" s="83"/>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83"/>
      <c r="AC394" s="107"/>
      <c r="AD394" s="83"/>
      <c r="AE394" s="83"/>
      <c r="AF394" s="83"/>
      <c r="AG394" s="107"/>
      <c r="AH394" s="83"/>
      <c r="AI394" s="107"/>
      <c r="AJ394" s="83"/>
      <c r="AK394" s="83"/>
      <c r="AL394" s="107"/>
      <c r="AM394" s="83"/>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customHeight="1" x14ac:dyDescent="0.3">
      <c r="A395" s="83"/>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83"/>
      <c r="AC395" s="107"/>
      <c r="AD395" s="83"/>
      <c r="AE395" s="83"/>
      <c r="AF395" s="83"/>
      <c r="AG395" s="107"/>
      <c r="AH395" s="83"/>
      <c r="AI395" s="107"/>
      <c r="AJ395" s="83"/>
      <c r="AK395" s="83"/>
      <c r="AL395" s="107"/>
      <c r="AM395" s="83"/>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customHeight="1" x14ac:dyDescent="0.3">
      <c r="A396" s="83"/>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83"/>
      <c r="AC396" s="107"/>
      <c r="AD396" s="83"/>
      <c r="AE396" s="83"/>
      <c r="AF396" s="83"/>
      <c r="AG396" s="107"/>
      <c r="AH396" s="83"/>
      <c r="AI396" s="107"/>
      <c r="AJ396" s="83"/>
      <c r="AK396" s="83"/>
      <c r="AL396" s="107"/>
      <c r="AM396" s="83"/>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customHeight="1" x14ac:dyDescent="0.3">
      <c r="A397" s="83"/>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83"/>
      <c r="AC397" s="107"/>
      <c r="AD397" s="83"/>
      <c r="AE397" s="83"/>
      <c r="AF397" s="83"/>
      <c r="AG397" s="107"/>
      <c r="AH397" s="83"/>
      <c r="AI397" s="107"/>
      <c r="AJ397" s="83"/>
      <c r="AK397" s="83"/>
      <c r="AL397" s="107"/>
      <c r="AM397" s="83"/>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customHeight="1" x14ac:dyDescent="0.3">
      <c r="A398" s="83"/>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83"/>
      <c r="AC398" s="107"/>
      <c r="AD398" s="83"/>
      <c r="AE398" s="83"/>
      <c r="AF398" s="83"/>
      <c r="AG398" s="107"/>
      <c r="AH398" s="83"/>
      <c r="AI398" s="107"/>
      <c r="AJ398" s="83"/>
      <c r="AK398" s="83"/>
      <c r="AL398" s="107"/>
      <c r="AM398" s="83"/>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customHeight="1" x14ac:dyDescent="0.3">
      <c r="A399" s="83"/>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83"/>
      <c r="AC399" s="107"/>
      <c r="AD399" s="83"/>
      <c r="AE399" s="83"/>
      <c r="AF399" s="83"/>
      <c r="AG399" s="107"/>
      <c r="AH399" s="83"/>
      <c r="AI399" s="107"/>
      <c r="AJ399" s="83"/>
      <c r="AK399" s="83"/>
      <c r="AL399" s="107"/>
      <c r="AM399" s="83"/>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customHeight="1" x14ac:dyDescent="0.3">
      <c r="A400" s="83"/>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83"/>
      <c r="AC400" s="107"/>
      <c r="AD400" s="83"/>
      <c r="AE400" s="83"/>
      <c r="AF400" s="83"/>
      <c r="AG400" s="107"/>
      <c r="AH400" s="83"/>
      <c r="AI400" s="107"/>
      <c r="AJ400" s="83"/>
      <c r="AK400" s="83"/>
      <c r="AL400" s="107"/>
      <c r="AM400" s="83"/>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customHeight="1" x14ac:dyDescent="0.3">
      <c r="A401" s="83"/>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83"/>
      <c r="AC401" s="107"/>
      <c r="AD401" s="83"/>
      <c r="AE401" s="83"/>
      <c r="AF401" s="83"/>
      <c r="AG401" s="107"/>
      <c r="AH401" s="83"/>
      <c r="AI401" s="107"/>
      <c r="AJ401" s="83"/>
      <c r="AK401" s="83"/>
      <c r="AL401" s="107"/>
      <c r="AM401" s="83"/>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customHeight="1" x14ac:dyDescent="0.3">
      <c r="A402" s="83"/>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83"/>
      <c r="AC402" s="107"/>
      <c r="AD402" s="83"/>
      <c r="AE402" s="83"/>
      <c r="AF402" s="83"/>
      <c r="AG402" s="107"/>
      <c r="AH402" s="83"/>
      <c r="AI402" s="107"/>
      <c r="AJ402" s="83"/>
      <c r="AK402" s="83"/>
      <c r="AL402" s="107"/>
      <c r="AM402" s="83"/>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customHeight="1" x14ac:dyDescent="0.3">
      <c r="A403" s="83"/>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83"/>
      <c r="AC403" s="107"/>
      <c r="AD403" s="83"/>
      <c r="AE403" s="83"/>
      <c r="AF403" s="83"/>
      <c r="AG403" s="107"/>
      <c r="AH403" s="83"/>
      <c r="AI403" s="107"/>
      <c r="AJ403" s="83"/>
      <c r="AK403" s="83"/>
      <c r="AL403" s="107"/>
      <c r="AM403" s="83"/>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customHeight="1" x14ac:dyDescent="0.3">
      <c r="A404" s="83"/>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83"/>
      <c r="AC404" s="107"/>
      <c r="AD404" s="83"/>
      <c r="AE404" s="83"/>
      <c r="AF404" s="83"/>
      <c r="AG404" s="107"/>
      <c r="AH404" s="83"/>
      <c r="AI404" s="107"/>
      <c r="AJ404" s="83"/>
      <c r="AK404" s="83"/>
      <c r="AL404" s="107"/>
      <c r="AM404" s="83"/>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customHeight="1" x14ac:dyDescent="0.3">
      <c r="A405" s="83"/>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83"/>
      <c r="AC405" s="107"/>
      <c r="AD405" s="83"/>
      <c r="AE405" s="83"/>
      <c r="AF405" s="83"/>
      <c r="AG405" s="107"/>
      <c r="AH405" s="83"/>
      <c r="AI405" s="107"/>
      <c r="AJ405" s="83"/>
      <c r="AK405" s="83"/>
      <c r="AL405" s="107"/>
      <c r="AM405" s="83"/>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customHeight="1" x14ac:dyDescent="0.3">
      <c r="A406" s="83"/>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83"/>
      <c r="AC406" s="107"/>
      <c r="AD406" s="83"/>
      <c r="AE406" s="83"/>
      <c r="AF406" s="83"/>
      <c r="AG406" s="107"/>
      <c r="AH406" s="83"/>
      <c r="AI406" s="107"/>
      <c r="AJ406" s="83"/>
      <c r="AK406" s="83"/>
      <c r="AL406" s="107"/>
      <c r="AM406" s="83"/>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customHeight="1" x14ac:dyDescent="0.3">
      <c r="A407" s="83"/>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83"/>
      <c r="AC407" s="107"/>
      <c r="AD407" s="83"/>
      <c r="AE407" s="83"/>
      <c r="AF407" s="83"/>
      <c r="AG407" s="107"/>
      <c r="AH407" s="83"/>
      <c r="AI407" s="107"/>
      <c r="AJ407" s="83"/>
      <c r="AK407" s="83"/>
      <c r="AL407" s="107"/>
      <c r="AM407" s="83"/>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customHeight="1" x14ac:dyDescent="0.3">
      <c r="A408" s="83"/>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83"/>
      <c r="AC408" s="107"/>
      <c r="AD408" s="83"/>
      <c r="AE408" s="83"/>
      <c r="AF408" s="83"/>
      <c r="AG408" s="107"/>
      <c r="AH408" s="83"/>
      <c r="AI408" s="107"/>
      <c r="AJ408" s="83"/>
      <c r="AK408" s="83"/>
      <c r="AL408" s="107"/>
      <c r="AM408" s="83"/>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customHeight="1" x14ac:dyDescent="0.3">
      <c r="A409" s="83"/>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83"/>
      <c r="AC409" s="107"/>
      <c r="AD409" s="83"/>
      <c r="AE409" s="83"/>
      <c r="AF409" s="83"/>
      <c r="AG409" s="107"/>
      <c r="AH409" s="83"/>
      <c r="AI409" s="107"/>
      <c r="AJ409" s="83"/>
      <c r="AK409" s="83"/>
      <c r="AL409" s="107"/>
      <c r="AM409" s="83"/>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customHeight="1" x14ac:dyDescent="0.3">
      <c r="A410" s="83"/>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83"/>
      <c r="AC410" s="107"/>
      <c r="AD410" s="83"/>
      <c r="AE410" s="83"/>
      <c r="AF410" s="83"/>
      <c r="AG410" s="107"/>
      <c r="AH410" s="83"/>
      <c r="AI410" s="107"/>
      <c r="AJ410" s="83"/>
      <c r="AK410" s="83"/>
      <c r="AL410" s="107"/>
      <c r="AM410" s="83"/>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customHeight="1" x14ac:dyDescent="0.3">
      <c r="A411" s="83"/>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83"/>
      <c r="AC411" s="107"/>
      <c r="AD411" s="83"/>
      <c r="AE411" s="83"/>
      <c r="AF411" s="83"/>
      <c r="AG411" s="107"/>
      <c r="AH411" s="83"/>
      <c r="AI411" s="107"/>
      <c r="AJ411" s="83"/>
      <c r="AK411" s="83"/>
      <c r="AL411" s="107"/>
      <c r="AM411" s="83"/>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customHeight="1" x14ac:dyDescent="0.3">
      <c r="A412" s="83"/>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83"/>
      <c r="AC412" s="107"/>
      <c r="AD412" s="83"/>
      <c r="AE412" s="83"/>
      <c r="AF412" s="83"/>
      <c r="AG412" s="107"/>
      <c r="AH412" s="83"/>
      <c r="AI412" s="107"/>
      <c r="AJ412" s="83"/>
      <c r="AK412" s="83"/>
      <c r="AL412" s="107"/>
      <c r="AM412" s="83"/>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customHeight="1" x14ac:dyDescent="0.3">
      <c r="A413" s="83"/>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83"/>
      <c r="AC413" s="107"/>
      <c r="AD413" s="83"/>
      <c r="AE413" s="83"/>
      <c r="AF413" s="83"/>
      <c r="AG413" s="107"/>
      <c r="AH413" s="83"/>
      <c r="AI413" s="107"/>
      <c r="AJ413" s="83"/>
      <c r="AK413" s="83"/>
      <c r="AL413" s="107"/>
      <c r="AM413" s="83"/>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customHeight="1" x14ac:dyDescent="0.3">
      <c r="A414" s="83"/>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83"/>
      <c r="AC414" s="107"/>
      <c r="AD414" s="83"/>
      <c r="AE414" s="83"/>
      <c r="AF414" s="83"/>
      <c r="AG414" s="107"/>
      <c r="AH414" s="83"/>
      <c r="AI414" s="107"/>
      <c r="AJ414" s="83"/>
      <c r="AK414" s="83"/>
      <c r="AL414" s="107"/>
      <c r="AM414" s="83"/>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customHeight="1" x14ac:dyDescent="0.3">
      <c r="A415" s="83"/>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83"/>
      <c r="AC415" s="107"/>
      <c r="AD415" s="83"/>
      <c r="AE415" s="83"/>
      <c r="AF415" s="83"/>
      <c r="AG415" s="107"/>
      <c r="AH415" s="83"/>
      <c r="AI415" s="107"/>
      <c r="AJ415" s="83"/>
      <c r="AK415" s="83"/>
      <c r="AL415" s="107"/>
      <c r="AM415" s="83"/>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customHeight="1" x14ac:dyDescent="0.3">
      <c r="A416" s="83"/>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83"/>
      <c r="AC416" s="107"/>
      <c r="AD416" s="83"/>
      <c r="AE416" s="83"/>
      <c r="AF416" s="83"/>
      <c r="AG416" s="107"/>
      <c r="AH416" s="83"/>
      <c r="AI416" s="107"/>
      <c r="AJ416" s="83"/>
      <c r="AK416" s="83"/>
      <c r="AL416" s="107"/>
      <c r="AM416" s="83"/>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customHeight="1" x14ac:dyDescent="0.3">
      <c r="A417" s="83"/>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83"/>
      <c r="AC417" s="107"/>
      <c r="AD417" s="83"/>
      <c r="AE417" s="83"/>
      <c r="AF417" s="83"/>
      <c r="AG417" s="107"/>
      <c r="AH417" s="83"/>
      <c r="AI417" s="107"/>
      <c r="AJ417" s="83"/>
      <c r="AK417" s="83"/>
      <c r="AL417" s="107"/>
      <c r="AM417" s="83"/>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customHeight="1" x14ac:dyDescent="0.3">
      <c r="A418" s="83"/>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83"/>
      <c r="AC418" s="107"/>
      <c r="AD418" s="83"/>
      <c r="AE418" s="83"/>
      <c r="AF418" s="83"/>
      <c r="AG418" s="107"/>
      <c r="AH418" s="83"/>
      <c r="AI418" s="107"/>
      <c r="AJ418" s="83"/>
      <c r="AK418" s="83"/>
      <c r="AL418" s="107"/>
      <c r="AM418" s="83"/>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customHeight="1" x14ac:dyDescent="0.3">
      <c r="A419" s="83"/>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83"/>
      <c r="AC419" s="107"/>
      <c r="AD419" s="83"/>
      <c r="AE419" s="83"/>
      <c r="AF419" s="83"/>
      <c r="AG419" s="107"/>
      <c r="AH419" s="83"/>
      <c r="AI419" s="107"/>
      <c r="AJ419" s="83"/>
      <c r="AK419" s="83"/>
      <c r="AL419" s="107"/>
      <c r="AM419" s="83"/>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customHeight="1" x14ac:dyDescent="0.3">
      <c r="A420" s="83"/>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83"/>
      <c r="AC420" s="107"/>
      <c r="AD420" s="83"/>
      <c r="AE420" s="83"/>
      <c r="AF420" s="83"/>
      <c r="AG420" s="107"/>
      <c r="AH420" s="83"/>
      <c r="AI420" s="107"/>
      <c r="AJ420" s="83"/>
      <c r="AK420" s="83"/>
      <c r="AL420" s="107"/>
      <c r="AM420" s="83"/>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customHeight="1" x14ac:dyDescent="0.3">
      <c r="A421" s="83"/>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83"/>
      <c r="AC421" s="107"/>
      <c r="AD421" s="83"/>
      <c r="AE421" s="83"/>
      <c r="AF421" s="83"/>
      <c r="AG421" s="107"/>
      <c r="AH421" s="83"/>
      <c r="AI421" s="107"/>
      <c r="AJ421" s="83"/>
      <c r="AK421" s="83"/>
      <c r="AL421" s="107"/>
      <c r="AM421" s="83"/>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customHeight="1" x14ac:dyDescent="0.3">
      <c r="A422" s="83"/>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83"/>
      <c r="AC422" s="107"/>
      <c r="AD422" s="83"/>
      <c r="AE422" s="83"/>
      <c r="AF422" s="83"/>
      <c r="AG422" s="107"/>
      <c r="AH422" s="83"/>
      <c r="AI422" s="107"/>
      <c r="AJ422" s="83"/>
      <c r="AK422" s="83"/>
      <c r="AL422" s="107"/>
      <c r="AM422" s="83"/>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customHeight="1" x14ac:dyDescent="0.3">
      <c r="A423" s="83"/>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83"/>
      <c r="AC423" s="107"/>
      <c r="AD423" s="83"/>
      <c r="AE423" s="83"/>
      <c r="AF423" s="83"/>
      <c r="AG423" s="107"/>
      <c r="AH423" s="83"/>
      <c r="AI423" s="107"/>
      <c r="AJ423" s="83"/>
      <c r="AK423" s="83"/>
      <c r="AL423" s="107"/>
      <c r="AM423" s="83"/>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customHeight="1" x14ac:dyDescent="0.3">
      <c r="A424" s="83"/>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83"/>
      <c r="AC424" s="107"/>
      <c r="AD424" s="83"/>
      <c r="AE424" s="83"/>
      <c r="AF424" s="83"/>
      <c r="AG424" s="107"/>
      <c r="AH424" s="83"/>
      <c r="AI424" s="107"/>
      <c r="AJ424" s="83"/>
      <c r="AK424" s="83"/>
      <c r="AL424" s="107"/>
      <c r="AM424" s="83"/>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customHeight="1" x14ac:dyDescent="0.3">
      <c r="A425" s="83"/>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83"/>
      <c r="AC425" s="107"/>
      <c r="AD425" s="83"/>
      <c r="AE425" s="83"/>
      <c r="AF425" s="83"/>
      <c r="AG425" s="107"/>
      <c r="AH425" s="83"/>
      <c r="AI425" s="107"/>
      <c r="AJ425" s="83"/>
      <c r="AK425" s="83"/>
      <c r="AL425" s="107"/>
      <c r="AM425" s="83"/>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customHeight="1" x14ac:dyDescent="0.3">
      <c r="A426" s="83"/>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83"/>
      <c r="AC426" s="107"/>
      <c r="AD426" s="83"/>
      <c r="AE426" s="83"/>
      <c r="AF426" s="83"/>
      <c r="AG426" s="107"/>
      <c r="AH426" s="83"/>
      <c r="AI426" s="107"/>
      <c r="AJ426" s="83"/>
      <c r="AK426" s="83"/>
      <c r="AL426" s="107"/>
      <c r="AM426" s="83"/>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customHeight="1" x14ac:dyDescent="0.3">
      <c r="A427" s="83"/>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83"/>
      <c r="AC427" s="107"/>
      <c r="AD427" s="83"/>
      <c r="AE427" s="83"/>
      <c r="AF427" s="83"/>
      <c r="AG427" s="107"/>
      <c r="AH427" s="83"/>
      <c r="AI427" s="107"/>
      <c r="AJ427" s="83"/>
      <c r="AK427" s="83"/>
      <c r="AL427" s="107"/>
      <c r="AM427" s="83"/>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customHeight="1" x14ac:dyDescent="0.3">
      <c r="A428" s="83"/>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83"/>
      <c r="AC428" s="107"/>
      <c r="AD428" s="83"/>
      <c r="AE428" s="83"/>
      <c r="AF428" s="83"/>
      <c r="AG428" s="107"/>
      <c r="AH428" s="83"/>
      <c r="AI428" s="107"/>
      <c r="AJ428" s="83"/>
      <c r="AK428" s="83"/>
      <c r="AL428" s="107"/>
      <c r="AM428" s="83"/>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customHeight="1" x14ac:dyDescent="0.3">
      <c r="A429" s="83"/>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83"/>
      <c r="AC429" s="107"/>
      <c r="AD429" s="83"/>
      <c r="AE429" s="83"/>
      <c r="AF429" s="83"/>
      <c r="AG429" s="107"/>
      <c r="AH429" s="83"/>
      <c r="AI429" s="107"/>
      <c r="AJ429" s="83"/>
      <c r="AK429" s="83"/>
      <c r="AL429" s="107"/>
      <c r="AM429" s="83"/>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customHeight="1" x14ac:dyDescent="0.3">
      <c r="A430" s="83"/>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83"/>
      <c r="AC430" s="107"/>
      <c r="AD430" s="83"/>
      <c r="AE430" s="83"/>
      <c r="AF430" s="83"/>
      <c r="AG430" s="107"/>
      <c r="AH430" s="83"/>
      <c r="AI430" s="107"/>
      <c r="AJ430" s="83"/>
      <c r="AK430" s="83"/>
      <c r="AL430" s="107"/>
      <c r="AM430" s="83"/>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customHeight="1" x14ac:dyDescent="0.3">
      <c r="A431" s="83"/>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83"/>
      <c r="AC431" s="107"/>
      <c r="AD431" s="83"/>
      <c r="AE431" s="83"/>
      <c r="AF431" s="83"/>
      <c r="AG431" s="107"/>
      <c r="AH431" s="83"/>
      <c r="AI431" s="107"/>
      <c r="AJ431" s="83"/>
      <c r="AK431" s="83"/>
      <c r="AL431" s="107"/>
      <c r="AM431" s="83"/>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customHeight="1" x14ac:dyDescent="0.3">
      <c r="A432" s="83"/>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83"/>
      <c r="AC432" s="107"/>
      <c r="AD432" s="83"/>
      <c r="AE432" s="83"/>
      <c r="AF432" s="83"/>
      <c r="AG432" s="107"/>
      <c r="AH432" s="83"/>
      <c r="AI432" s="107"/>
      <c r="AJ432" s="83"/>
      <c r="AK432" s="83"/>
      <c r="AL432" s="107"/>
      <c r="AM432" s="83"/>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customHeight="1" x14ac:dyDescent="0.3">
      <c r="A433" s="83"/>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83"/>
      <c r="AC433" s="107"/>
      <c r="AD433" s="83"/>
      <c r="AE433" s="83"/>
      <c r="AF433" s="83"/>
      <c r="AG433" s="107"/>
      <c r="AH433" s="83"/>
      <c r="AI433" s="107"/>
      <c r="AJ433" s="83"/>
      <c r="AK433" s="83"/>
      <c r="AL433" s="107"/>
      <c r="AM433" s="83"/>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customHeight="1" x14ac:dyDescent="0.3">
      <c r="A434" s="83"/>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83"/>
      <c r="AC434" s="107"/>
      <c r="AD434" s="83"/>
      <c r="AE434" s="83"/>
      <c r="AF434" s="83"/>
      <c r="AG434" s="107"/>
      <c r="AH434" s="83"/>
      <c r="AI434" s="107"/>
      <c r="AJ434" s="83"/>
      <c r="AK434" s="83"/>
      <c r="AL434" s="107"/>
      <c r="AM434" s="83"/>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customHeight="1" x14ac:dyDescent="0.3">
      <c r="A435" s="83"/>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83"/>
      <c r="AC435" s="107"/>
      <c r="AD435" s="83"/>
      <c r="AE435" s="83"/>
      <c r="AF435" s="83"/>
      <c r="AG435" s="107"/>
      <c r="AH435" s="83"/>
      <c r="AI435" s="107"/>
      <c r="AJ435" s="83"/>
      <c r="AK435" s="83"/>
      <c r="AL435" s="107"/>
      <c r="AM435" s="83"/>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customHeight="1" x14ac:dyDescent="0.3">
      <c r="A436" s="83"/>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83"/>
      <c r="AC436" s="107"/>
      <c r="AD436" s="83"/>
      <c r="AE436" s="83"/>
      <c r="AF436" s="83"/>
      <c r="AG436" s="107"/>
      <c r="AH436" s="83"/>
      <c r="AI436" s="107"/>
      <c r="AJ436" s="83"/>
      <c r="AK436" s="83"/>
      <c r="AL436" s="107"/>
      <c r="AM436" s="83"/>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customHeight="1" x14ac:dyDescent="0.3">
      <c r="A437" s="83"/>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83"/>
      <c r="AC437" s="107"/>
      <c r="AD437" s="83"/>
      <c r="AE437" s="83"/>
      <c r="AF437" s="83"/>
      <c r="AG437" s="107"/>
      <c r="AH437" s="83"/>
      <c r="AI437" s="107"/>
      <c r="AJ437" s="83"/>
      <c r="AK437" s="83"/>
      <c r="AL437" s="107"/>
      <c r="AM437" s="83"/>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customHeight="1" x14ac:dyDescent="0.3">
      <c r="A438" s="83"/>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83"/>
      <c r="AC438" s="107"/>
      <c r="AD438" s="83"/>
      <c r="AE438" s="83"/>
      <c r="AF438" s="83"/>
      <c r="AG438" s="107"/>
      <c r="AH438" s="83"/>
      <c r="AI438" s="107"/>
      <c r="AJ438" s="83"/>
      <c r="AK438" s="83"/>
      <c r="AL438" s="107"/>
      <c r="AM438" s="83"/>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customHeight="1" x14ac:dyDescent="0.3">
      <c r="A439" s="83"/>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83"/>
      <c r="AC439" s="107"/>
      <c r="AD439" s="83"/>
      <c r="AE439" s="83"/>
      <c r="AF439" s="83"/>
      <c r="AG439" s="107"/>
      <c r="AH439" s="83"/>
      <c r="AI439" s="107"/>
      <c r="AJ439" s="83"/>
      <c r="AK439" s="83"/>
      <c r="AL439" s="107"/>
      <c r="AM439" s="83"/>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customHeight="1" x14ac:dyDescent="0.3">
      <c r="A440" s="83"/>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83"/>
      <c r="AC440" s="107"/>
      <c r="AD440" s="83"/>
      <c r="AE440" s="83"/>
      <c r="AF440" s="83"/>
      <c r="AG440" s="107"/>
      <c r="AH440" s="83"/>
      <c r="AI440" s="107"/>
      <c r="AJ440" s="83"/>
      <c r="AK440" s="83"/>
      <c r="AL440" s="107"/>
      <c r="AM440" s="83"/>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customHeight="1" x14ac:dyDescent="0.3">
      <c r="A441" s="83"/>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83"/>
      <c r="AC441" s="107"/>
      <c r="AD441" s="83"/>
      <c r="AE441" s="83"/>
      <c r="AF441" s="83"/>
      <c r="AG441" s="107"/>
      <c r="AH441" s="83"/>
      <c r="AI441" s="107"/>
      <c r="AJ441" s="83"/>
      <c r="AK441" s="83"/>
      <c r="AL441" s="107"/>
      <c r="AM441" s="83"/>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customHeight="1" x14ac:dyDescent="0.3">
      <c r="A442" s="83"/>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83"/>
      <c r="AC442" s="107"/>
      <c r="AD442" s="83"/>
      <c r="AE442" s="83"/>
      <c r="AF442" s="83"/>
      <c r="AG442" s="107"/>
      <c r="AH442" s="83"/>
      <c r="AI442" s="107"/>
      <c r="AJ442" s="83"/>
      <c r="AK442" s="83"/>
      <c r="AL442" s="107"/>
      <c r="AM442" s="83"/>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customHeight="1" x14ac:dyDescent="0.3">
      <c r="A443" s="83"/>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83"/>
      <c r="AC443" s="107"/>
      <c r="AD443" s="83"/>
      <c r="AE443" s="83"/>
      <c r="AF443" s="83"/>
      <c r="AG443" s="107"/>
      <c r="AH443" s="83"/>
      <c r="AI443" s="107"/>
      <c r="AJ443" s="83"/>
      <c r="AK443" s="83"/>
      <c r="AL443" s="107"/>
      <c r="AM443" s="83"/>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customHeight="1" x14ac:dyDescent="0.3">
      <c r="A444" s="83"/>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83"/>
      <c r="AC444" s="107"/>
      <c r="AD444" s="83"/>
      <c r="AE444" s="83"/>
      <c r="AF444" s="83"/>
      <c r="AG444" s="107"/>
      <c r="AH444" s="83"/>
      <c r="AI444" s="107"/>
      <c r="AJ444" s="83"/>
      <c r="AK444" s="83"/>
      <c r="AL444" s="107"/>
      <c r="AM444" s="83"/>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customHeight="1" x14ac:dyDescent="0.3">
      <c r="A445" s="83"/>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83"/>
      <c r="AC445" s="107"/>
      <c r="AD445" s="83"/>
      <c r="AE445" s="83"/>
      <c r="AF445" s="83"/>
      <c r="AG445" s="107"/>
      <c r="AH445" s="83"/>
      <c r="AI445" s="107"/>
      <c r="AJ445" s="83"/>
      <c r="AK445" s="83"/>
      <c r="AL445" s="107"/>
      <c r="AM445" s="83"/>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customHeight="1" x14ac:dyDescent="0.3">
      <c r="A446" s="83"/>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83"/>
      <c r="AC446" s="107"/>
      <c r="AD446" s="83"/>
      <c r="AE446" s="83"/>
      <c r="AF446" s="83"/>
      <c r="AG446" s="107"/>
      <c r="AH446" s="83"/>
      <c r="AI446" s="107"/>
      <c r="AJ446" s="83"/>
      <c r="AK446" s="83"/>
      <c r="AL446" s="107"/>
      <c r="AM446" s="83"/>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customHeight="1" x14ac:dyDescent="0.3">
      <c r="A447" s="83"/>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83"/>
      <c r="AC447" s="107"/>
      <c r="AD447" s="83"/>
      <c r="AE447" s="83"/>
      <c r="AF447" s="83"/>
      <c r="AG447" s="107"/>
      <c r="AH447" s="83"/>
      <c r="AI447" s="107"/>
      <c r="AJ447" s="83"/>
      <c r="AK447" s="83"/>
      <c r="AL447" s="107"/>
      <c r="AM447" s="83"/>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customHeight="1" x14ac:dyDescent="0.3">
      <c r="A448" s="83"/>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83"/>
      <c r="AC448" s="107"/>
      <c r="AD448" s="83"/>
      <c r="AE448" s="83"/>
      <c r="AF448" s="83"/>
      <c r="AG448" s="107"/>
      <c r="AH448" s="83"/>
      <c r="AI448" s="107"/>
      <c r="AJ448" s="83"/>
      <c r="AK448" s="83"/>
      <c r="AL448" s="107"/>
      <c r="AM448" s="83"/>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customHeight="1" x14ac:dyDescent="0.3">
      <c r="A449" s="83"/>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83"/>
      <c r="AC449" s="107"/>
      <c r="AD449" s="83"/>
      <c r="AE449" s="83"/>
      <c r="AF449" s="83"/>
      <c r="AG449" s="107"/>
      <c r="AH449" s="83"/>
      <c r="AI449" s="107"/>
      <c r="AJ449" s="83"/>
      <c r="AK449" s="83"/>
      <c r="AL449" s="107"/>
      <c r="AM449" s="83"/>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customHeight="1" x14ac:dyDescent="0.3">
      <c r="A450" s="83"/>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83"/>
      <c r="AC450" s="107"/>
      <c r="AD450" s="83"/>
      <c r="AE450" s="83"/>
      <c r="AF450" s="83"/>
      <c r="AG450" s="107"/>
      <c r="AH450" s="83"/>
      <c r="AI450" s="107"/>
      <c r="AJ450" s="83"/>
      <c r="AK450" s="83"/>
      <c r="AL450" s="107"/>
      <c r="AM450" s="83"/>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customHeight="1" x14ac:dyDescent="0.3">
      <c r="A451" s="83"/>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83"/>
      <c r="AC451" s="107"/>
      <c r="AD451" s="83"/>
      <c r="AE451" s="83"/>
      <c r="AF451" s="83"/>
      <c r="AG451" s="107"/>
      <c r="AH451" s="83"/>
      <c r="AI451" s="107"/>
      <c r="AJ451" s="83"/>
      <c r="AK451" s="83"/>
      <c r="AL451" s="107"/>
      <c r="AM451" s="83"/>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customHeight="1" x14ac:dyDescent="0.3">
      <c r="A452" s="83"/>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83"/>
      <c r="AC452" s="107"/>
      <c r="AD452" s="83"/>
      <c r="AE452" s="83"/>
      <c r="AF452" s="83"/>
      <c r="AG452" s="107"/>
      <c r="AH452" s="83"/>
      <c r="AI452" s="107"/>
      <c r="AJ452" s="83"/>
      <c r="AK452" s="83"/>
      <c r="AL452" s="107"/>
      <c r="AM452" s="83"/>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customHeight="1" x14ac:dyDescent="0.3">
      <c r="A453" s="83"/>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83"/>
      <c r="AC453" s="107"/>
      <c r="AD453" s="83"/>
      <c r="AE453" s="83"/>
      <c r="AF453" s="83"/>
      <c r="AG453" s="107"/>
      <c r="AH453" s="83"/>
      <c r="AI453" s="107"/>
      <c r="AJ453" s="83"/>
      <c r="AK453" s="83"/>
      <c r="AL453" s="107"/>
      <c r="AM453" s="83"/>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customHeight="1" x14ac:dyDescent="0.3">
      <c r="A454" s="83"/>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83"/>
      <c r="AC454" s="107"/>
      <c r="AD454" s="83"/>
      <c r="AE454" s="83"/>
      <c r="AF454" s="83"/>
      <c r="AG454" s="107"/>
      <c r="AH454" s="83"/>
      <c r="AI454" s="107"/>
      <c r="AJ454" s="83"/>
      <c r="AK454" s="83"/>
      <c r="AL454" s="107"/>
      <c r="AM454" s="83"/>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customHeight="1" x14ac:dyDescent="0.3">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83"/>
      <c r="AC455" s="107"/>
      <c r="AD455" s="83"/>
      <c r="AE455" s="83"/>
      <c r="AF455" s="83"/>
      <c r="AG455" s="107"/>
      <c r="AH455" s="83"/>
      <c r="AI455" s="107"/>
      <c r="AJ455" s="83"/>
      <c r="AK455" s="83"/>
      <c r="AL455" s="107"/>
      <c r="AM455" s="83"/>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customHeight="1" x14ac:dyDescent="0.3">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83"/>
      <c r="AC456" s="107"/>
      <c r="AD456" s="83"/>
      <c r="AE456" s="83"/>
      <c r="AF456" s="83"/>
      <c r="AG456" s="107"/>
      <c r="AH456" s="83"/>
      <c r="AI456" s="107"/>
      <c r="AJ456" s="83"/>
      <c r="AK456" s="83"/>
      <c r="AL456" s="107"/>
      <c r="AM456" s="83"/>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customHeight="1" x14ac:dyDescent="0.3">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83"/>
      <c r="AC457" s="107"/>
      <c r="AD457" s="83"/>
      <c r="AE457" s="83"/>
      <c r="AF457" s="83"/>
      <c r="AG457" s="107"/>
      <c r="AH457" s="83"/>
      <c r="AI457" s="107"/>
      <c r="AJ457" s="83"/>
      <c r="AK457" s="83"/>
      <c r="AL457" s="107"/>
      <c r="AM457" s="83"/>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customHeight="1" x14ac:dyDescent="0.3">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83"/>
      <c r="AC458" s="107"/>
      <c r="AD458" s="83"/>
      <c r="AE458" s="83"/>
      <c r="AF458" s="83"/>
      <c r="AG458" s="107"/>
      <c r="AH458" s="83"/>
      <c r="AI458" s="107"/>
      <c r="AJ458" s="83"/>
      <c r="AK458" s="83"/>
      <c r="AL458" s="107"/>
      <c r="AM458" s="83"/>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customHeight="1" x14ac:dyDescent="0.3">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83"/>
      <c r="AC459" s="107"/>
      <c r="AD459" s="83"/>
      <c r="AE459" s="83"/>
      <c r="AF459" s="83"/>
      <c r="AG459" s="107"/>
      <c r="AH459" s="83"/>
      <c r="AI459" s="107"/>
      <c r="AJ459" s="83"/>
      <c r="AK459" s="83"/>
      <c r="AL459" s="107"/>
      <c r="AM459" s="83"/>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customHeight="1" x14ac:dyDescent="0.3">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83"/>
      <c r="AC460" s="107"/>
      <c r="AD460" s="83"/>
      <c r="AE460" s="83"/>
      <c r="AF460" s="83"/>
      <c r="AG460" s="107"/>
      <c r="AH460" s="83"/>
      <c r="AI460" s="107"/>
      <c r="AJ460" s="83"/>
      <c r="AK460" s="83"/>
      <c r="AL460" s="107"/>
      <c r="AM460" s="83"/>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customHeight="1" x14ac:dyDescent="0.3">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83"/>
      <c r="AC461" s="107"/>
      <c r="AD461" s="83"/>
      <c r="AE461" s="83"/>
      <c r="AF461" s="83"/>
      <c r="AG461" s="107"/>
      <c r="AH461" s="83"/>
      <c r="AI461" s="107"/>
      <c r="AJ461" s="83"/>
      <c r="AK461" s="83"/>
      <c r="AL461" s="107"/>
      <c r="AM461" s="83"/>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customHeight="1" x14ac:dyDescent="0.3">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83"/>
      <c r="AC462" s="107"/>
      <c r="AD462" s="83"/>
      <c r="AE462" s="83"/>
      <c r="AF462" s="83"/>
      <c r="AG462" s="107"/>
      <c r="AH462" s="83"/>
      <c r="AI462" s="107"/>
      <c r="AJ462" s="83"/>
      <c r="AK462" s="83"/>
      <c r="AL462" s="107"/>
      <c r="AM462" s="83"/>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customHeight="1" x14ac:dyDescent="0.3">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83"/>
      <c r="AC463" s="107"/>
      <c r="AD463" s="83"/>
      <c r="AE463" s="83"/>
      <c r="AF463" s="83"/>
      <c r="AG463" s="107"/>
      <c r="AH463" s="83"/>
      <c r="AI463" s="107"/>
      <c r="AJ463" s="83"/>
      <c r="AK463" s="83"/>
      <c r="AL463" s="107"/>
      <c r="AM463" s="83"/>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customHeight="1" x14ac:dyDescent="0.3">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83"/>
      <c r="AC464" s="107"/>
      <c r="AD464" s="83"/>
      <c r="AE464" s="83"/>
      <c r="AF464" s="83"/>
      <c r="AG464" s="107"/>
      <c r="AH464" s="83"/>
      <c r="AI464" s="107"/>
      <c r="AJ464" s="83"/>
      <c r="AK464" s="83"/>
      <c r="AL464" s="107"/>
      <c r="AM464" s="83"/>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customHeight="1" x14ac:dyDescent="0.3">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83"/>
      <c r="AC465" s="107"/>
      <c r="AD465" s="83"/>
      <c r="AE465" s="83"/>
      <c r="AF465" s="83"/>
      <c r="AG465" s="107"/>
      <c r="AH465" s="83"/>
      <c r="AI465" s="107"/>
      <c r="AJ465" s="83"/>
      <c r="AK465" s="83"/>
      <c r="AL465" s="107"/>
      <c r="AM465" s="83"/>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customHeight="1" x14ac:dyDescent="0.3">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83"/>
      <c r="AC466" s="107"/>
      <c r="AD466" s="83"/>
      <c r="AE466" s="83"/>
      <c r="AF466" s="83"/>
      <c r="AG466" s="107"/>
      <c r="AH466" s="83"/>
      <c r="AI466" s="107"/>
      <c r="AJ466" s="83"/>
      <c r="AK466" s="83"/>
      <c r="AL466" s="107"/>
      <c r="AM466" s="83"/>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customHeight="1" x14ac:dyDescent="0.3">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83"/>
      <c r="AC467" s="107"/>
      <c r="AD467" s="83"/>
      <c r="AE467" s="83"/>
      <c r="AF467" s="83"/>
      <c r="AG467" s="107"/>
      <c r="AH467" s="83"/>
      <c r="AI467" s="107"/>
      <c r="AJ467" s="83"/>
      <c r="AK467" s="83"/>
      <c r="AL467" s="107"/>
      <c r="AM467" s="83"/>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customHeight="1" x14ac:dyDescent="0.3">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83"/>
      <c r="AC468" s="107"/>
      <c r="AD468" s="83"/>
      <c r="AE468" s="83"/>
      <c r="AF468" s="83"/>
      <c r="AG468" s="107"/>
      <c r="AH468" s="83"/>
      <c r="AI468" s="107"/>
      <c r="AJ468" s="83"/>
      <c r="AK468" s="83"/>
      <c r="AL468" s="107"/>
      <c r="AM468" s="83"/>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customHeight="1" x14ac:dyDescent="0.3">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83"/>
      <c r="AC469" s="107"/>
      <c r="AD469" s="83"/>
      <c r="AE469" s="83"/>
      <c r="AF469" s="83"/>
      <c r="AG469" s="107"/>
      <c r="AH469" s="83"/>
      <c r="AI469" s="107"/>
      <c r="AJ469" s="83"/>
      <c r="AK469" s="83"/>
      <c r="AL469" s="107"/>
      <c r="AM469" s="83"/>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customHeight="1" x14ac:dyDescent="0.3">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83"/>
      <c r="AC470" s="107"/>
      <c r="AD470" s="83"/>
      <c r="AE470" s="83"/>
      <c r="AF470" s="83"/>
      <c r="AG470" s="107"/>
      <c r="AH470" s="83"/>
      <c r="AI470" s="107"/>
      <c r="AJ470" s="83"/>
      <c r="AK470" s="83"/>
      <c r="AL470" s="107"/>
      <c r="AM470" s="83"/>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customHeight="1" x14ac:dyDescent="0.3">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83"/>
      <c r="AC471" s="107"/>
      <c r="AD471" s="83"/>
      <c r="AE471" s="83"/>
      <c r="AF471" s="83"/>
      <c r="AG471" s="107"/>
      <c r="AH471" s="83"/>
      <c r="AI471" s="107"/>
      <c r="AJ471" s="83"/>
      <c r="AK471" s="83"/>
      <c r="AL471" s="107"/>
      <c r="AM471" s="83"/>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customHeight="1" x14ac:dyDescent="0.3">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83"/>
      <c r="AC472" s="107"/>
      <c r="AD472" s="83"/>
      <c r="AE472" s="83"/>
      <c r="AF472" s="83"/>
      <c r="AG472" s="107"/>
      <c r="AH472" s="83"/>
      <c r="AI472" s="107"/>
      <c r="AJ472" s="83"/>
      <c r="AK472" s="83"/>
      <c r="AL472" s="107"/>
      <c r="AM472" s="83"/>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customHeight="1" x14ac:dyDescent="0.3">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83"/>
      <c r="AC473" s="107"/>
      <c r="AD473" s="83"/>
      <c r="AE473" s="83"/>
      <c r="AF473" s="83"/>
      <c r="AG473" s="107"/>
      <c r="AH473" s="83"/>
      <c r="AI473" s="107"/>
      <c r="AJ473" s="83"/>
      <c r="AK473" s="83"/>
      <c r="AL473" s="107"/>
      <c r="AM473" s="83"/>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customHeight="1" x14ac:dyDescent="0.3">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83"/>
      <c r="AC474" s="107"/>
      <c r="AD474" s="83"/>
      <c r="AE474" s="83"/>
      <c r="AF474" s="83"/>
      <c r="AG474" s="107"/>
      <c r="AH474" s="83"/>
      <c r="AI474" s="107"/>
      <c r="AJ474" s="83"/>
      <c r="AK474" s="83"/>
      <c r="AL474" s="107"/>
      <c r="AM474" s="83"/>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customHeight="1" x14ac:dyDescent="0.3">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83"/>
      <c r="AC475" s="107"/>
      <c r="AD475" s="83"/>
      <c r="AE475" s="83"/>
      <c r="AF475" s="83"/>
      <c r="AG475" s="107"/>
      <c r="AH475" s="83"/>
      <c r="AI475" s="107"/>
      <c r="AJ475" s="83"/>
      <c r="AK475" s="83"/>
      <c r="AL475" s="107"/>
      <c r="AM475" s="83"/>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customHeight="1" x14ac:dyDescent="0.3">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83"/>
      <c r="AC476" s="107"/>
      <c r="AD476" s="83"/>
      <c r="AE476" s="83"/>
      <c r="AF476" s="83"/>
      <c r="AG476" s="107"/>
      <c r="AH476" s="83"/>
      <c r="AI476" s="107"/>
      <c r="AJ476" s="83"/>
      <c r="AK476" s="83"/>
      <c r="AL476" s="107"/>
      <c r="AM476" s="83"/>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customHeight="1" x14ac:dyDescent="0.3">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83"/>
      <c r="AC477" s="107"/>
      <c r="AD477" s="83"/>
      <c r="AE477" s="83"/>
      <c r="AF477" s="83"/>
      <c r="AG477" s="107"/>
      <c r="AH477" s="83"/>
      <c r="AI477" s="107"/>
      <c r="AJ477" s="83"/>
      <c r="AK477" s="83"/>
      <c r="AL477" s="107"/>
      <c r="AM477" s="83"/>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customHeight="1" x14ac:dyDescent="0.3">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83"/>
      <c r="AC478" s="107"/>
      <c r="AD478" s="83"/>
      <c r="AE478" s="83"/>
      <c r="AF478" s="83"/>
      <c r="AG478" s="107"/>
      <c r="AH478" s="83"/>
      <c r="AI478" s="107"/>
      <c r="AJ478" s="83"/>
      <c r="AK478" s="83"/>
      <c r="AL478" s="107"/>
      <c r="AM478" s="83"/>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customHeight="1" x14ac:dyDescent="0.3">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83"/>
      <c r="AC479" s="107"/>
      <c r="AD479" s="83"/>
      <c r="AE479" s="83"/>
      <c r="AF479" s="83"/>
      <c r="AG479" s="107"/>
      <c r="AH479" s="83"/>
      <c r="AI479" s="107"/>
      <c r="AJ479" s="83"/>
      <c r="AK479" s="83"/>
      <c r="AL479" s="107"/>
      <c r="AM479" s="83"/>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customHeight="1" x14ac:dyDescent="0.3">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83"/>
      <c r="AC480" s="107"/>
      <c r="AD480" s="83"/>
      <c r="AE480" s="83"/>
      <c r="AF480" s="83"/>
      <c r="AG480" s="107"/>
      <c r="AH480" s="83"/>
      <c r="AI480" s="107"/>
      <c r="AJ480" s="83"/>
      <c r="AK480" s="83"/>
      <c r="AL480" s="107"/>
      <c r="AM480" s="83"/>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customHeight="1" x14ac:dyDescent="0.3">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83"/>
      <c r="AC481" s="107"/>
      <c r="AD481" s="83"/>
      <c r="AE481" s="83"/>
      <c r="AF481" s="83"/>
      <c r="AG481" s="107"/>
      <c r="AH481" s="83"/>
      <c r="AI481" s="107"/>
      <c r="AJ481" s="83"/>
      <c r="AK481" s="83"/>
      <c r="AL481" s="107"/>
      <c r="AM481" s="83"/>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customHeight="1" x14ac:dyDescent="0.3">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83"/>
      <c r="AC482" s="107"/>
      <c r="AD482" s="83"/>
      <c r="AE482" s="83"/>
      <c r="AF482" s="83"/>
      <c r="AG482" s="107"/>
      <c r="AH482" s="83"/>
      <c r="AI482" s="107"/>
      <c r="AJ482" s="83"/>
      <c r="AK482" s="83"/>
      <c r="AL482" s="107"/>
      <c r="AM482" s="83"/>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customHeight="1" x14ac:dyDescent="0.3">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83"/>
      <c r="AC483" s="107"/>
      <c r="AD483" s="83"/>
      <c r="AE483" s="83"/>
      <c r="AF483" s="83"/>
      <c r="AG483" s="107"/>
      <c r="AH483" s="83"/>
      <c r="AI483" s="107"/>
      <c r="AJ483" s="83"/>
      <c r="AK483" s="83"/>
      <c r="AL483" s="107"/>
      <c r="AM483" s="83"/>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customHeight="1" x14ac:dyDescent="0.3">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83"/>
      <c r="AC484" s="107"/>
      <c r="AD484" s="83"/>
      <c r="AE484" s="83"/>
      <c r="AF484" s="83"/>
      <c r="AG484" s="107"/>
      <c r="AH484" s="83"/>
      <c r="AI484" s="107"/>
      <c r="AJ484" s="83"/>
      <c r="AK484" s="83"/>
      <c r="AL484" s="107"/>
      <c r="AM484" s="83"/>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customHeight="1" x14ac:dyDescent="0.3">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83"/>
      <c r="AC485" s="107"/>
      <c r="AD485" s="83"/>
      <c r="AE485" s="83"/>
      <c r="AF485" s="83"/>
      <c r="AG485" s="107"/>
      <c r="AH485" s="83"/>
      <c r="AI485" s="107"/>
      <c r="AJ485" s="83"/>
      <c r="AK485" s="83"/>
      <c r="AL485" s="107"/>
      <c r="AM485" s="83"/>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customHeight="1" x14ac:dyDescent="0.3">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83"/>
      <c r="AC486" s="107"/>
      <c r="AD486" s="83"/>
      <c r="AE486" s="83"/>
      <c r="AF486" s="83"/>
      <c r="AG486" s="107"/>
      <c r="AH486" s="83"/>
      <c r="AI486" s="107"/>
      <c r="AJ486" s="83"/>
      <c r="AK486" s="83"/>
      <c r="AL486" s="107"/>
      <c r="AM486" s="83"/>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customHeight="1" x14ac:dyDescent="0.3">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83"/>
      <c r="AC487" s="107"/>
      <c r="AD487" s="83"/>
      <c r="AE487" s="83"/>
      <c r="AF487" s="83"/>
      <c r="AG487" s="107"/>
      <c r="AH487" s="83"/>
      <c r="AI487" s="107"/>
      <c r="AJ487" s="83"/>
      <c r="AK487" s="83"/>
      <c r="AL487" s="107"/>
      <c r="AM487" s="83"/>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customHeight="1" x14ac:dyDescent="0.3">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83"/>
      <c r="AC488" s="107"/>
      <c r="AD488" s="83"/>
      <c r="AE488" s="83"/>
      <c r="AF488" s="83"/>
      <c r="AG488" s="107"/>
      <c r="AH488" s="83"/>
      <c r="AI488" s="107"/>
      <c r="AJ488" s="83"/>
      <c r="AK488" s="83"/>
      <c r="AL488" s="107"/>
      <c r="AM488" s="83"/>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customHeight="1" x14ac:dyDescent="0.3">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83"/>
      <c r="AC489" s="107"/>
      <c r="AD489" s="83"/>
      <c r="AE489" s="83"/>
      <c r="AF489" s="83"/>
      <c r="AG489" s="107"/>
      <c r="AH489" s="83"/>
      <c r="AI489" s="107"/>
      <c r="AJ489" s="83"/>
      <c r="AK489" s="83"/>
      <c r="AL489" s="107"/>
      <c r="AM489" s="83"/>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customHeight="1" x14ac:dyDescent="0.3">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83"/>
      <c r="AC490" s="107"/>
      <c r="AD490" s="83"/>
      <c r="AE490" s="83"/>
      <c r="AF490" s="83"/>
      <c r="AG490" s="107"/>
      <c r="AH490" s="83"/>
      <c r="AI490" s="107"/>
      <c r="AJ490" s="83"/>
      <c r="AK490" s="83"/>
      <c r="AL490" s="107"/>
      <c r="AM490" s="83"/>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customHeight="1" x14ac:dyDescent="0.3">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83"/>
      <c r="AC491" s="107"/>
      <c r="AD491" s="83"/>
      <c r="AE491" s="83"/>
      <c r="AF491" s="83"/>
      <c r="AG491" s="107"/>
      <c r="AH491" s="83"/>
      <c r="AI491" s="107"/>
      <c r="AJ491" s="83"/>
      <c r="AK491" s="83"/>
      <c r="AL491" s="107"/>
      <c r="AM491" s="83"/>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customHeight="1" x14ac:dyDescent="0.3">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83"/>
      <c r="AC492" s="107"/>
      <c r="AD492" s="83"/>
      <c r="AE492" s="83"/>
      <c r="AF492" s="83"/>
      <c r="AG492" s="107"/>
      <c r="AH492" s="83"/>
      <c r="AI492" s="107"/>
      <c r="AJ492" s="83"/>
      <c r="AK492" s="83"/>
      <c r="AL492" s="107"/>
      <c r="AM492" s="83"/>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customHeight="1" x14ac:dyDescent="0.3">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83"/>
      <c r="AC493" s="107"/>
      <c r="AD493" s="83"/>
      <c r="AE493" s="83"/>
      <c r="AF493" s="83"/>
      <c r="AG493" s="107"/>
      <c r="AH493" s="83"/>
      <c r="AI493" s="107"/>
      <c r="AJ493" s="83"/>
      <c r="AK493" s="83"/>
      <c r="AL493" s="107"/>
      <c r="AM493" s="83"/>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customHeight="1" x14ac:dyDescent="0.3">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83"/>
      <c r="AC494" s="107"/>
      <c r="AD494" s="83"/>
      <c r="AE494" s="83"/>
      <c r="AF494" s="83"/>
      <c r="AG494" s="107"/>
      <c r="AH494" s="83"/>
      <c r="AI494" s="107"/>
      <c r="AJ494" s="83"/>
      <c r="AK494" s="83"/>
      <c r="AL494" s="107"/>
      <c r="AM494" s="83"/>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customHeight="1" x14ac:dyDescent="0.3">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83"/>
      <c r="AC495" s="107"/>
      <c r="AD495" s="83"/>
      <c r="AE495" s="83"/>
      <c r="AF495" s="83"/>
      <c r="AG495" s="107"/>
      <c r="AH495" s="83"/>
      <c r="AI495" s="107"/>
      <c r="AJ495" s="83"/>
      <c r="AK495" s="83"/>
      <c r="AL495" s="107"/>
      <c r="AM495" s="83"/>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customHeight="1" x14ac:dyDescent="0.3">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83"/>
      <c r="AC496" s="107"/>
      <c r="AD496" s="83"/>
      <c r="AE496" s="83"/>
      <c r="AF496" s="83"/>
      <c r="AG496" s="107"/>
      <c r="AH496" s="83"/>
      <c r="AI496" s="107"/>
      <c r="AJ496" s="83"/>
      <c r="AK496" s="83"/>
      <c r="AL496" s="107"/>
      <c r="AM496" s="83"/>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customHeight="1" x14ac:dyDescent="0.3">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83"/>
      <c r="AC497" s="107"/>
      <c r="AD497" s="83"/>
      <c r="AE497" s="83"/>
      <c r="AF497" s="83"/>
      <c r="AG497" s="107"/>
      <c r="AH497" s="83"/>
      <c r="AI497" s="107"/>
      <c r="AJ497" s="83"/>
      <c r="AK497" s="83"/>
      <c r="AL497" s="107"/>
      <c r="AM497" s="83"/>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customHeight="1" x14ac:dyDescent="0.3">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83"/>
      <c r="AC498" s="107"/>
      <c r="AD498" s="83"/>
      <c r="AE498" s="83"/>
      <c r="AF498" s="83"/>
      <c r="AG498" s="107"/>
      <c r="AH498" s="83"/>
      <c r="AI498" s="107"/>
      <c r="AJ498" s="83"/>
      <c r="AK498" s="83"/>
      <c r="AL498" s="107"/>
      <c r="AM498" s="83"/>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customHeight="1" x14ac:dyDescent="0.3">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83"/>
      <c r="AC499" s="107"/>
      <c r="AD499" s="83"/>
      <c r="AE499" s="83"/>
      <c r="AF499" s="83"/>
      <c r="AG499" s="107"/>
      <c r="AH499" s="83"/>
      <c r="AI499" s="107"/>
      <c r="AJ499" s="83"/>
      <c r="AK499" s="83"/>
      <c r="AL499" s="107"/>
      <c r="AM499" s="83"/>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customHeight="1" x14ac:dyDescent="0.3">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83"/>
      <c r="AC500" s="107"/>
      <c r="AD500" s="83"/>
      <c r="AE500" s="83"/>
      <c r="AF500" s="83"/>
      <c r="AG500" s="107"/>
      <c r="AH500" s="83"/>
      <c r="AI500" s="107"/>
      <c r="AJ500" s="83"/>
      <c r="AK500" s="83"/>
      <c r="AL500" s="107"/>
      <c r="AM500" s="83"/>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customHeight="1" x14ac:dyDescent="0.3">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83"/>
      <c r="AC501" s="107"/>
      <c r="AD501" s="83"/>
      <c r="AE501" s="83"/>
      <c r="AF501" s="83"/>
      <c r="AG501" s="107"/>
      <c r="AH501" s="83"/>
      <c r="AI501" s="107"/>
      <c r="AJ501" s="83"/>
      <c r="AK501" s="83"/>
      <c r="AL501" s="107"/>
      <c r="AM501" s="83"/>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customHeight="1" x14ac:dyDescent="0.3">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83"/>
      <c r="AC502" s="107"/>
      <c r="AD502" s="83"/>
      <c r="AE502" s="83"/>
      <c r="AF502" s="83"/>
      <c r="AG502" s="107"/>
      <c r="AH502" s="83"/>
      <c r="AI502" s="107"/>
      <c r="AJ502" s="83"/>
      <c r="AK502" s="83"/>
      <c r="AL502" s="107"/>
      <c r="AM502" s="83"/>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customHeight="1" x14ac:dyDescent="0.3">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83"/>
      <c r="AC503" s="107"/>
      <c r="AD503" s="83"/>
      <c r="AE503" s="83"/>
      <c r="AF503" s="83"/>
      <c r="AG503" s="107"/>
      <c r="AH503" s="83"/>
      <c r="AI503" s="107"/>
      <c r="AJ503" s="83"/>
      <c r="AK503" s="83"/>
      <c r="AL503" s="107"/>
      <c r="AM503" s="83"/>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customHeight="1" x14ac:dyDescent="0.3">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83"/>
      <c r="AC504" s="107"/>
      <c r="AD504" s="83"/>
      <c r="AE504" s="83"/>
      <c r="AF504" s="83"/>
      <c r="AG504" s="107"/>
      <c r="AH504" s="83"/>
      <c r="AI504" s="107"/>
      <c r="AJ504" s="83"/>
      <c r="AK504" s="83"/>
      <c r="AL504" s="107"/>
      <c r="AM504" s="83"/>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customHeight="1" x14ac:dyDescent="0.3">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83"/>
      <c r="AC505" s="107"/>
      <c r="AD505" s="83"/>
      <c r="AE505" s="83"/>
      <c r="AF505" s="83"/>
      <c r="AG505" s="107"/>
      <c r="AH505" s="83"/>
      <c r="AI505" s="107"/>
      <c r="AJ505" s="83"/>
      <c r="AK505" s="83"/>
      <c r="AL505" s="107"/>
      <c r="AM505" s="83"/>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customHeight="1" x14ac:dyDescent="0.3">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83"/>
      <c r="AC506" s="107"/>
      <c r="AD506" s="83"/>
      <c r="AE506" s="83"/>
      <c r="AF506" s="83"/>
      <c r="AG506" s="107"/>
      <c r="AH506" s="83"/>
      <c r="AI506" s="107"/>
      <c r="AJ506" s="83"/>
      <c r="AK506" s="83"/>
      <c r="AL506" s="107"/>
      <c r="AM506" s="83"/>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customHeight="1" x14ac:dyDescent="0.3">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83"/>
      <c r="AC507" s="107"/>
      <c r="AD507" s="83"/>
      <c r="AE507" s="83"/>
      <c r="AF507" s="83"/>
      <c r="AG507" s="107"/>
      <c r="AH507" s="83"/>
      <c r="AI507" s="107"/>
      <c r="AJ507" s="83"/>
      <c r="AK507" s="83"/>
      <c r="AL507" s="107"/>
      <c r="AM507" s="83"/>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customHeight="1" x14ac:dyDescent="0.3">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83"/>
      <c r="AC508" s="107"/>
      <c r="AD508" s="83"/>
      <c r="AE508" s="83"/>
      <c r="AF508" s="83"/>
      <c r="AG508" s="107"/>
      <c r="AH508" s="83"/>
      <c r="AI508" s="107"/>
      <c r="AJ508" s="83"/>
      <c r="AK508" s="83"/>
      <c r="AL508" s="107"/>
      <c r="AM508" s="83"/>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customHeight="1" x14ac:dyDescent="0.3">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83"/>
      <c r="AC509" s="107"/>
      <c r="AD509" s="83"/>
      <c r="AE509" s="83"/>
      <c r="AF509" s="83"/>
      <c r="AG509" s="107"/>
      <c r="AH509" s="83"/>
      <c r="AI509" s="107"/>
      <c r="AJ509" s="83"/>
      <c r="AK509" s="83"/>
      <c r="AL509" s="107"/>
      <c r="AM509" s="83"/>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customHeight="1" x14ac:dyDescent="0.3">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83"/>
      <c r="AC510" s="107"/>
      <c r="AD510" s="83"/>
      <c r="AE510" s="83"/>
      <c r="AF510" s="83"/>
      <c r="AG510" s="107"/>
      <c r="AH510" s="83"/>
      <c r="AI510" s="107"/>
      <c r="AJ510" s="83"/>
      <c r="AK510" s="83"/>
      <c r="AL510" s="107"/>
      <c r="AM510" s="83"/>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customHeight="1" x14ac:dyDescent="0.3">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83"/>
      <c r="AC511" s="107"/>
      <c r="AD511" s="83"/>
      <c r="AE511" s="83"/>
      <c r="AF511" s="83"/>
      <c r="AG511" s="107"/>
      <c r="AH511" s="83"/>
      <c r="AI511" s="107"/>
      <c r="AJ511" s="83"/>
      <c r="AK511" s="83"/>
      <c r="AL511" s="107"/>
      <c r="AM511" s="83"/>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customHeight="1" x14ac:dyDescent="0.3">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83"/>
      <c r="AC512" s="107"/>
      <c r="AD512" s="83"/>
      <c r="AE512" s="83"/>
      <c r="AF512" s="83"/>
      <c r="AG512" s="107"/>
      <c r="AH512" s="83"/>
      <c r="AI512" s="107"/>
      <c r="AJ512" s="83"/>
      <c r="AK512" s="83"/>
      <c r="AL512" s="107"/>
      <c r="AM512" s="83"/>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customHeight="1" x14ac:dyDescent="0.3">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83"/>
      <c r="AC513" s="107"/>
      <c r="AD513" s="83"/>
      <c r="AE513" s="83"/>
      <c r="AF513" s="83"/>
      <c r="AG513" s="107"/>
      <c r="AH513" s="83"/>
      <c r="AI513" s="107"/>
      <c r="AJ513" s="83"/>
      <c r="AK513" s="83"/>
      <c r="AL513" s="107"/>
      <c r="AM513" s="83"/>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customHeight="1" x14ac:dyDescent="0.3">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83"/>
      <c r="AC514" s="107"/>
      <c r="AD514" s="83"/>
      <c r="AE514" s="83"/>
      <c r="AF514" s="83"/>
      <c r="AG514" s="107"/>
      <c r="AH514" s="83"/>
      <c r="AI514" s="107"/>
      <c r="AJ514" s="83"/>
      <c r="AK514" s="83"/>
      <c r="AL514" s="107"/>
      <c r="AM514" s="83"/>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customHeight="1" x14ac:dyDescent="0.3">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83"/>
      <c r="AC515" s="107"/>
      <c r="AD515" s="83"/>
      <c r="AE515" s="83"/>
      <c r="AF515" s="83"/>
      <c r="AG515" s="107"/>
      <c r="AH515" s="83"/>
      <c r="AI515" s="107"/>
      <c r="AJ515" s="83"/>
      <c r="AK515" s="83"/>
      <c r="AL515" s="107"/>
      <c r="AM515" s="83"/>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customHeight="1" x14ac:dyDescent="0.3">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83"/>
      <c r="AC516" s="107"/>
      <c r="AD516" s="83"/>
      <c r="AE516" s="83"/>
      <c r="AF516" s="83"/>
      <c r="AG516" s="107"/>
      <c r="AH516" s="83"/>
      <c r="AI516" s="107"/>
      <c r="AJ516" s="83"/>
      <c r="AK516" s="83"/>
      <c r="AL516" s="107"/>
      <c r="AM516" s="83"/>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customHeight="1" x14ac:dyDescent="0.3">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83"/>
      <c r="AC517" s="107"/>
      <c r="AD517" s="83"/>
      <c r="AE517" s="83"/>
      <c r="AF517" s="83"/>
      <c r="AG517" s="107"/>
      <c r="AH517" s="83"/>
      <c r="AI517" s="107"/>
      <c r="AJ517" s="83"/>
      <c r="AK517" s="83"/>
      <c r="AL517" s="107"/>
      <c r="AM517" s="83"/>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customHeight="1" x14ac:dyDescent="0.3">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83"/>
      <c r="AC518" s="107"/>
      <c r="AD518" s="83"/>
      <c r="AE518" s="83"/>
      <c r="AF518" s="83"/>
      <c r="AG518" s="107"/>
      <c r="AH518" s="83"/>
      <c r="AI518" s="107"/>
      <c r="AJ518" s="83"/>
      <c r="AK518" s="83"/>
      <c r="AL518" s="107"/>
      <c r="AM518" s="83"/>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customHeight="1" x14ac:dyDescent="0.3">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83"/>
      <c r="AC519" s="107"/>
      <c r="AD519" s="83"/>
      <c r="AE519" s="83"/>
      <c r="AF519" s="83"/>
      <c r="AG519" s="107"/>
      <c r="AH519" s="83"/>
      <c r="AI519" s="107"/>
      <c r="AJ519" s="83"/>
      <c r="AK519" s="83"/>
      <c r="AL519" s="107"/>
      <c r="AM519" s="83"/>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customHeight="1" x14ac:dyDescent="0.3">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83"/>
      <c r="AC520" s="107"/>
      <c r="AD520" s="83"/>
      <c r="AE520" s="83"/>
      <c r="AF520" s="83"/>
      <c r="AG520" s="107"/>
      <c r="AH520" s="83"/>
      <c r="AI520" s="107"/>
      <c r="AJ520" s="83"/>
      <c r="AK520" s="83"/>
      <c r="AL520" s="107"/>
      <c r="AM520" s="83"/>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customHeight="1" x14ac:dyDescent="0.3">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83"/>
      <c r="AC521" s="107"/>
      <c r="AD521" s="83"/>
      <c r="AE521" s="83"/>
      <c r="AF521" s="83"/>
      <c r="AG521" s="107"/>
      <c r="AH521" s="83"/>
      <c r="AI521" s="107"/>
      <c r="AJ521" s="83"/>
      <c r="AK521" s="83"/>
      <c r="AL521" s="107"/>
      <c r="AM521" s="83"/>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customHeight="1" x14ac:dyDescent="0.3">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83"/>
      <c r="AC522" s="107"/>
      <c r="AD522" s="83"/>
      <c r="AE522" s="83"/>
      <c r="AF522" s="83"/>
      <c r="AG522" s="107"/>
      <c r="AH522" s="83"/>
      <c r="AI522" s="107"/>
      <c r="AJ522" s="83"/>
      <c r="AK522" s="83"/>
      <c r="AL522" s="107"/>
      <c r="AM522" s="83"/>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customHeight="1" x14ac:dyDescent="0.3">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83"/>
      <c r="AC523" s="107"/>
      <c r="AD523" s="83"/>
      <c r="AE523" s="83"/>
      <c r="AF523" s="83"/>
      <c r="AG523" s="107"/>
      <c r="AH523" s="83"/>
      <c r="AI523" s="107"/>
      <c r="AJ523" s="83"/>
      <c r="AK523" s="83"/>
      <c r="AL523" s="107"/>
      <c r="AM523" s="83"/>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customHeight="1" x14ac:dyDescent="0.3">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83"/>
      <c r="AC524" s="107"/>
      <c r="AD524" s="83"/>
      <c r="AE524" s="83"/>
      <c r="AF524" s="83"/>
      <c r="AG524" s="107"/>
      <c r="AH524" s="83"/>
      <c r="AI524" s="107"/>
      <c r="AJ524" s="83"/>
      <c r="AK524" s="83"/>
      <c r="AL524" s="107"/>
      <c r="AM524" s="83"/>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customHeight="1" x14ac:dyDescent="0.3">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83"/>
      <c r="AC525" s="107"/>
      <c r="AD525" s="83"/>
      <c r="AE525" s="83"/>
      <c r="AF525" s="83"/>
      <c r="AG525" s="107"/>
      <c r="AH525" s="83"/>
      <c r="AI525" s="107"/>
      <c r="AJ525" s="83"/>
      <c r="AK525" s="83"/>
      <c r="AL525" s="107"/>
      <c r="AM525" s="83"/>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customHeight="1" x14ac:dyDescent="0.3">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83"/>
      <c r="AC526" s="107"/>
      <c r="AD526" s="83"/>
      <c r="AE526" s="83"/>
      <c r="AF526" s="83"/>
      <c r="AG526" s="107"/>
      <c r="AH526" s="83"/>
      <c r="AI526" s="107"/>
      <c r="AJ526" s="83"/>
      <c r="AK526" s="83"/>
      <c r="AL526" s="107"/>
      <c r="AM526" s="83"/>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customHeight="1" x14ac:dyDescent="0.3">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83"/>
      <c r="AC527" s="107"/>
      <c r="AD527" s="83"/>
      <c r="AE527" s="83"/>
      <c r="AF527" s="83"/>
      <c r="AG527" s="107"/>
      <c r="AH527" s="83"/>
      <c r="AI527" s="107"/>
      <c r="AJ527" s="83"/>
      <c r="AK527" s="83"/>
      <c r="AL527" s="107"/>
      <c r="AM527" s="83"/>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customHeight="1" x14ac:dyDescent="0.3">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83"/>
      <c r="AC528" s="107"/>
      <c r="AD528" s="83"/>
      <c r="AE528" s="83"/>
      <c r="AF528" s="83"/>
      <c r="AG528" s="107"/>
      <c r="AH528" s="83"/>
      <c r="AI528" s="107"/>
      <c r="AJ528" s="83"/>
      <c r="AK528" s="83"/>
      <c r="AL528" s="107"/>
      <c r="AM528" s="83"/>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customHeight="1" x14ac:dyDescent="0.3">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83"/>
      <c r="AC529" s="107"/>
      <c r="AD529" s="83"/>
      <c r="AE529" s="83"/>
      <c r="AF529" s="83"/>
      <c r="AG529" s="107"/>
      <c r="AH529" s="83"/>
      <c r="AI529" s="107"/>
      <c r="AJ529" s="83"/>
      <c r="AK529" s="83"/>
      <c r="AL529" s="107"/>
      <c r="AM529" s="83"/>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customHeight="1" x14ac:dyDescent="0.3">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83"/>
      <c r="AC530" s="107"/>
      <c r="AD530" s="83"/>
      <c r="AE530" s="83"/>
      <c r="AF530" s="83"/>
      <c r="AG530" s="107"/>
      <c r="AH530" s="83"/>
      <c r="AI530" s="107"/>
      <c r="AJ530" s="83"/>
      <c r="AK530" s="83"/>
      <c r="AL530" s="107"/>
      <c r="AM530" s="83"/>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customHeight="1" x14ac:dyDescent="0.3">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83"/>
      <c r="AC531" s="107"/>
      <c r="AD531" s="83"/>
      <c r="AE531" s="83"/>
      <c r="AF531" s="83"/>
      <c r="AG531" s="107"/>
      <c r="AH531" s="83"/>
      <c r="AI531" s="107"/>
      <c r="AJ531" s="83"/>
      <c r="AK531" s="83"/>
      <c r="AL531" s="107"/>
      <c r="AM531" s="83"/>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customHeight="1" x14ac:dyDescent="0.3">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83"/>
      <c r="AC532" s="107"/>
      <c r="AD532" s="83"/>
      <c r="AE532" s="83"/>
      <c r="AF532" s="83"/>
      <c r="AG532" s="107"/>
      <c r="AH532" s="83"/>
      <c r="AI532" s="107"/>
      <c r="AJ532" s="83"/>
      <c r="AK532" s="83"/>
      <c r="AL532" s="107"/>
      <c r="AM532" s="83"/>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customHeight="1" x14ac:dyDescent="0.3">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83"/>
      <c r="AC533" s="107"/>
      <c r="AD533" s="83"/>
      <c r="AE533" s="83"/>
      <c r="AF533" s="83"/>
      <c r="AG533" s="107"/>
      <c r="AH533" s="83"/>
      <c r="AI533" s="107"/>
      <c r="AJ533" s="83"/>
      <c r="AK533" s="83"/>
      <c r="AL533" s="107"/>
      <c r="AM533" s="83"/>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customHeight="1" x14ac:dyDescent="0.3">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83"/>
      <c r="AC534" s="107"/>
      <c r="AD534" s="83"/>
      <c r="AE534" s="83"/>
      <c r="AF534" s="83"/>
      <c r="AG534" s="107"/>
      <c r="AH534" s="83"/>
      <c r="AI534" s="107"/>
      <c r="AJ534" s="83"/>
      <c r="AK534" s="83"/>
      <c r="AL534" s="107"/>
      <c r="AM534" s="83"/>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customHeight="1" x14ac:dyDescent="0.3">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83"/>
      <c r="AC535" s="107"/>
      <c r="AD535" s="83"/>
      <c r="AE535" s="83"/>
      <c r="AF535" s="83"/>
      <c r="AG535" s="107"/>
      <c r="AH535" s="83"/>
      <c r="AI535" s="107"/>
      <c r="AJ535" s="83"/>
      <c r="AK535" s="83"/>
      <c r="AL535" s="107"/>
      <c r="AM535" s="83"/>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customHeight="1" x14ac:dyDescent="0.3">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83"/>
      <c r="AC536" s="107"/>
      <c r="AD536" s="83"/>
      <c r="AE536" s="83"/>
      <c r="AF536" s="83"/>
      <c r="AG536" s="107"/>
      <c r="AH536" s="83"/>
      <c r="AI536" s="107"/>
      <c r="AJ536" s="83"/>
      <c r="AK536" s="83"/>
      <c r="AL536" s="107"/>
      <c r="AM536" s="83"/>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customHeight="1" x14ac:dyDescent="0.3">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83"/>
      <c r="AC537" s="107"/>
      <c r="AD537" s="83"/>
      <c r="AE537" s="83"/>
      <c r="AF537" s="83"/>
      <c r="AG537" s="107"/>
      <c r="AH537" s="83"/>
      <c r="AI537" s="107"/>
      <c r="AJ537" s="83"/>
      <c r="AK537" s="83"/>
      <c r="AL537" s="107"/>
      <c r="AM537" s="83"/>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customHeight="1" x14ac:dyDescent="0.3">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83"/>
      <c r="AC538" s="107"/>
      <c r="AD538" s="83"/>
      <c r="AE538" s="83"/>
      <c r="AF538" s="83"/>
      <c r="AG538" s="107"/>
      <c r="AH538" s="83"/>
      <c r="AI538" s="107"/>
      <c r="AJ538" s="83"/>
      <c r="AK538" s="83"/>
      <c r="AL538" s="107"/>
      <c r="AM538" s="83"/>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customHeight="1" x14ac:dyDescent="0.3">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83"/>
      <c r="AC539" s="107"/>
      <c r="AD539" s="83"/>
      <c r="AE539" s="83"/>
      <c r="AF539" s="83"/>
      <c r="AG539" s="107"/>
      <c r="AH539" s="83"/>
      <c r="AI539" s="107"/>
      <c r="AJ539" s="83"/>
      <c r="AK539" s="83"/>
      <c r="AL539" s="107"/>
      <c r="AM539" s="83"/>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customHeight="1" x14ac:dyDescent="0.3">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83"/>
      <c r="AC540" s="107"/>
      <c r="AD540" s="83"/>
      <c r="AE540" s="83"/>
      <c r="AF540" s="83"/>
      <c r="AG540" s="107"/>
      <c r="AH540" s="83"/>
      <c r="AI540" s="107"/>
      <c r="AJ540" s="83"/>
      <c r="AK540" s="83"/>
      <c r="AL540" s="107"/>
      <c r="AM540" s="83"/>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customHeight="1" x14ac:dyDescent="0.3">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83"/>
      <c r="AC541" s="107"/>
      <c r="AD541" s="83"/>
      <c r="AE541" s="83"/>
      <c r="AF541" s="83"/>
      <c r="AG541" s="107"/>
      <c r="AH541" s="83"/>
      <c r="AI541" s="107"/>
      <c r="AJ541" s="83"/>
      <c r="AK541" s="83"/>
      <c r="AL541" s="107"/>
      <c r="AM541" s="83"/>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customHeight="1" x14ac:dyDescent="0.3">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83"/>
      <c r="AC542" s="107"/>
      <c r="AD542" s="83"/>
      <c r="AE542" s="83"/>
      <c r="AF542" s="83"/>
      <c r="AG542" s="107"/>
      <c r="AH542" s="83"/>
      <c r="AI542" s="107"/>
      <c r="AJ542" s="83"/>
      <c r="AK542" s="83"/>
      <c r="AL542" s="107"/>
      <c r="AM542" s="83"/>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customHeight="1" x14ac:dyDescent="0.3">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83"/>
      <c r="AC543" s="107"/>
      <c r="AD543" s="83"/>
      <c r="AE543" s="83"/>
      <c r="AF543" s="83"/>
      <c r="AG543" s="107"/>
      <c r="AH543" s="83"/>
      <c r="AI543" s="107"/>
      <c r="AJ543" s="83"/>
      <c r="AK543" s="83"/>
      <c r="AL543" s="107"/>
      <c r="AM543" s="83"/>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customHeight="1" x14ac:dyDescent="0.3">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83"/>
      <c r="AC544" s="107"/>
      <c r="AD544" s="83"/>
      <c r="AE544" s="83"/>
      <c r="AF544" s="83"/>
      <c r="AG544" s="107"/>
      <c r="AH544" s="83"/>
      <c r="AI544" s="107"/>
      <c r="AJ544" s="83"/>
      <c r="AK544" s="83"/>
      <c r="AL544" s="107"/>
      <c r="AM544" s="83"/>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customHeight="1" x14ac:dyDescent="0.3">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83"/>
      <c r="AC545" s="107"/>
      <c r="AD545" s="83"/>
      <c r="AE545" s="83"/>
      <c r="AF545" s="83"/>
      <c r="AG545" s="107"/>
      <c r="AH545" s="83"/>
      <c r="AI545" s="107"/>
      <c r="AJ545" s="83"/>
      <c r="AK545" s="83"/>
      <c r="AL545" s="107"/>
      <c r="AM545" s="83"/>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customHeight="1" x14ac:dyDescent="0.3">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83"/>
      <c r="AC546" s="107"/>
      <c r="AD546" s="83"/>
      <c r="AE546" s="83"/>
      <c r="AF546" s="83"/>
      <c r="AG546" s="107"/>
      <c r="AH546" s="83"/>
      <c r="AI546" s="107"/>
      <c r="AJ546" s="83"/>
      <c r="AK546" s="83"/>
      <c r="AL546" s="107"/>
      <c r="AM546" s="83"/>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customHeight="1" x14ac:dyDescent="0.3">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83"/>
      <c r="AC547" s="107"/>
      <c r="AD547" s="83"/>
      <c r="AE547" s="83"/>
      <c r="AF547" s="83"/>
      <c r="AG547" s="107"/>
      <c r="AH547" s="83"/>
      <c r="AI547" s="107"/>
      <c r="AJ547" s="83"/>
      <c r="AK547" s="83"/>
      <c r="AL547" s="107"/>
      <c r="AM547" s="83"/>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customHeight="1" x14ac:dyDescent="0.3">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83"/>
      <c r="AC548" s="107"/>
      <c r="AD548" s="83"/>
      <c r="AE548" s="83"/>
      <c r="AF548" s="83"/>
      <c r="AG548" s="107"/>
      <c r="AH548" s="83"/>
      <c r="AI548" s="107"/>
      <c r="AJ548" s="83"/>
      <c r="AK548" s="83"/>
      <c r="AL548" s="107"/>
      <c r="AM548" s="83"/>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customHeight="1" x14ac:dyDescent="0.3">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83"/>
      <c r="AC549" s="107"/>
      <c r="AD549" s="83"/>
      <c r="AE549" s="83"/>
      <c r="AF549" s="83"/>
      <c r="AG549" s="107"/>
      <c r="AH549" s="83"/>
      <c r="AI549" s="107"/>
      <c r="AJ549" s="83"/>
      <c r="AK549" s="83"/>
      <c r="AL549" s="107"/>
      <c r="AM549" s="83"/>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customHeight="1" x14ac:dyDescent="0.3">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83"/>
      <c r="AC550" s="107"/>
      <c r="AD550" s="83"/>
      <c r="AE550" s="83"/>
      <c r="AF550" s="83"/>
      <c r="AG550" s="107"/>
      <c r="AH550" s="83"/>
      <c r="AI550" s="107"/>
      <c r="AJ550" s="83"/>
      <c r="AK550" s="83"/>
      <c r="AL550" s="107"/>
      <c r="AM550" s="83"/>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customHeight="1" x14ac:dyDescent="0.3">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83"/>
      <c r="AC551" s="107"/>
      <c r="AD551" s="83"/>
      <c r="AE551" s="83"/>
      <c r="AF551" s="83"/>
      <c r="AG551" s="107"/>
      <c r="AH551" s="83"/>
      <c r="AI551" s="107"/>
      <c r="AJ551" s="83"/>
      <c r="AK551" s="83"/>
      <c r="AL551" s="107"/>
      <c r="AM551" s="83"/>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customHeight="1" x14ac:dyDescent="0.3">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83"/>
      <c r="AC552" s="107"/>
      <c r="AD552" s="83"/>
      <c r="AE552" s="83"/>
      <c r="AF552" s="83"/>
      <c r="AG552" s="107"/>
      <c r="AH552" s="83"/>
      <c r="AI552" s="107"/>
      <c r="AJ552" s="83"/>
      <c r="AK552" s="83"/>
      <c r="AL552" s="107"/>
      <c r="AM552" s="83"/>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customHeight="1" x14ac:dyDescent="0.3">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83"/>
      <c r="AC553" s="107"/>
      <c r="AD553" s="83"/>
      <c r="AE553" s="83"/>
      <c r="AF553" s="83"/>
      <c r="AG553" s="107"/>
      <c r="AH553" s="83"/>
      <c r="AI553" s="107"/>
      <c r="AJ553" s="83"/>
      <c r="AK553" s="83"/>
      <c r="AL553" s="107"/>
      <c r="AM553" s="83"/>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customHeight="1" x14ac:dyDescent="0.3">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83"/>
      <c r="AC554" s="107"/>
      <c r="AD554" s="83"/>
      <c r="AE554" s="83"/>
      <c r="AF554" s="83"/>
      <c r="AG554" s="107"/>
      <c r="AH554" s="83"/>
      <c r="AI554" s="107"/>
      <c r="AJ554" s="83"/>
      <c r="AK554" s="83"/>
      <c r="AL554" s="107"/>
      <c r="AM554" s="83"/>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customHeight="1" x14ac:dyDescent="0.3">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83"/>
      <c r="AC555" s="107"/>
      <c r="AD555" s="83"/>
      <c r="AE555" s="83"/>
      <c r="AF555" s="83"/>
      <c r="AG555" s="107"/>
      <c r="AH555" s="83"/>
      <c r="AI555" s="107"/>
      <c r="AJ555" s="83"/>
      <c r="AK555" s="83"/>
      <c r="AL555" s="107"/>
      <c r="AM555" s="83"/>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customHeight="1" x14ac:dyDescent="0.3">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83"/>
      <c r="AC556" s="107"/>
      <c r="AD556" s="83"/>
      <c r="AE556" s="83"/>
      <c r="AF556" s="83"/>
      <c r="AG556" s="107"/>
      <c r="AH556" s="83"/>
      <c r="AI556" s="107"/>
      <c r="AJ556" s="83"/>
      <c r="AK556" s="83"/>
      <c r="AL556" s="107"/>
      <c r="AM556" s="83"/>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customHeight="1" x14ac:dyDescent="0.3">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83"/>
      <c r="AC557" s="107"/>
      <c r="AD557" s="83"/>
      <c r="AE557" s="83"/>
      <c r="AF557" s="83"/>
      <c r="AG557" s="107"/>
      <c r="AH557" s="83"/>
      <c r="AI557" s="107"/>
      <c r="AJ557" s="83"/>
      <c r="AK557" s="83"/>
      <c r="AL557" s="107"/>
      <c r="AM557" s="83"/>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customHeight="1" x14ac:dyDescent="0.3">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83"/>
      <c r="AC558" s="107"/>
      <c r="AD558" s="83"/>
      <c r="AE558" s="83"/>
      <c r="AF558" s="83"/>
      <c r="AG558" s="107"/>
      <c r="AH558" s="83"/>
      <c r="AI558" s="107"/>
      <c r="AJ558" s="83"/>
      <c r="AK558" s="83"/>
      <c r="AL558" s="107"/>
      <c r="AM558" s="83"/>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customHeight="1" x14ac:dyDescent="0.3">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83"/>
      <c r="AC559" s="107"/>
      <c r="AD559" s="83"/>
      <c r="AE559" s="83"/>
      <c r="AF559" s="83"/>
      <c r="AG559" s="107"/>
      <c r="AH559" s="83"/>
      <c r="AI559" s="107"/>
      <c r="AJ559" s="83"/>
      <c r="AK559" s="83"/>
      <c r="AL559" s="107"/>
      <c r="AM559" s="83"/>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customHeight="1" x14ac:dyDescent="0.3">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83"/>
      <c r="AC560" s="107"/>
      <c r="AD560" s="83"/>
      <c r="AE560" s="83"/>
      <c r="AF560" s="83"/>
      <c r="AG560" s="107"/>
      <c r="AH560" s="83"/>
      <c r="AI560" s="107"/>
      <c r="AJ560" s="83"/>
      <c r="AK560" s="83"/>
      <c r="AL560" s="107"/>
      <c r="AM560" s="83"/>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customHeight="1" x14ac:dyDescent="0.3">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83"/>
      <c r="AC561" s="107"/>
      <c r="AD561" s="83"/>
      <c r="AE561" s="83"/>
      <c r="AF561" s="83"/>
      <c r="AG561" s="107"/>
      <c r="AH561" s="83"/>
      <c r="AI561" s="107"/>
      <c r="AJ561" s="83"/>
      <c r="AK561" s="83"/>
      <c r="AL561" s="107"/>
      <c r="AM561" s="83"/>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customHeight="1" x14ac:dyDescent="0.3">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83"/>
      <c r="AC562" s="107"/>
      <c r="AD562" s="83"/>
      <c r="AE562" s="83"/>
      <c r="AF562" s="83"/>
      <c r="AG562" s="107"/>
      <c r="AH562" s="83"/>
      <c r="AI562" s="107"/>
      <c r="AJ562" s="83"/>
      <c r="AK562" s="83"/>
      <c r="AL562" s="107"/>
      <c r="AM562" s="83"/>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customHeight="1" x14ac:dyDescent="0.3">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83"/>
      <c r="AC563" s="107"/>
      <c r="AD563" s="83"/>
      <c r="AE563" s="83"/>
      <c r="AF563" s="83"/>
      <c r="AG563" s="107"/>
      <c r="AH563" s="83"/>
      <c r="AI563" s="107"/>
      <c r="AJ563" s="83"/>
      <c r="AK563" s="83"/>
      <c r="AL563" s="107"/>
      <c r="AM563" s="83"/>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customHeight="1" x14ac:dyDescent="0.3">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83"/>
      <c r="AC564" s="107"/>
      <c r="AD564" s="83"/>
      <c r="AE564" s="83"/>
      <c r="AF564" s="83"/>
      <c r="AG564" s="107"/>
      <c r="AH564" s="83"/>
      <c r="AI564" s="107"/>
      <c r="AJ564" s="83"/>
      <c r="AK564" s="83"/>
      <c r="AL564" s="107"/>
      <c r="AM564" s="83"/>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customHeight="1" x14ac:dyDescent="0.3">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83"/>
      <c r="AC565" s="107"/>
      <c r="AD565" s="83"/>
      <c r="AE565" s="83"/>
      <c r="AF565" s="83"/>
      <c r="AG565" s="107"/>
      <c r="AH565" s="83"/>
      <c r="AI565" s="107"/>
      <c r="AJ565" s="83"/>
      <c r="AK565" s="83"/>
      <c r="AL565" s="107"/>
      <c r="AM565" s="83"/>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customHeight="1" x14ac:dyDescent="0.3">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83"/>
      <c r="AC566" s="107"/>
      <c r="AD566" s="83"/>
      <c r="AE566" s="83"/>
      <c r="AF566" s="83"/>
      <c r="AG566" s="107"/>
      <c r="AH566" s="83"/>
      <c r="AI566" s="107"/>
      <c r="AJ566" s="83"/>
      <c r="AK566" s="83"/>
      <c r="AL566" s="107"/>
      <c r="AM566" s="83"/>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customHeight="1" x14ac:dyDescent="0.3">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83"/>
      <c r="AC567" s="107"/>
      <c r="AD567" s="83"/>
      <c r="AE567" s="83"/>
      <c r="AF567" s="83"/>
      <c r="AG567" s="107"/>
      <c r="AH567" s="83"/>
      <c r="AI567" s="107"/>
      <c r="AJ567" s="83"/>
      <c r="AK567" s="83"/>
      <c r="AL567" s="107"/>
      <c r="AM567" s="83"/>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customHeight="1" x14ac:dyDescent="0.3">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83"/>
      <c r="AC568" s="107"/>
      <c r="AD568" s="83"/>
      <c r="AE568" s="83"/>
      <c r="AF568" s="83"/>
      <c r="AG568" s="107"/>
      <c r="AH568" s="83"/>
      <c r="AI568" s="107"/>
      <c r="AJ568" s="83"/>
      <c r="AK568" s="83"/>
      <c r="AL568" s="107"/>
      <c r="AM568" s="83"/>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customHeight="1" x14ac:dyDescent="0.3">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83"/>
      <c r="AC569" s="107"/>
      <c r="AD569" s="83"/>
      <c r="AE569" s="83"/>
      <c r="AF569" s="83"/>
      <c r="AG569" s="107"/>
      <c r="AH569" s="83"/>
      <c r="AI569" s="107"/>
      <c r="AJ569" s="83"/>
      <c r="AK569" s="83"/>
      <c r="AL569" s="107"/>
      <c r="AM569" s="83"/>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customHeight="1" x14ac:dyDescent="0.3">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83"/>
      <c r="AC570" s="107"/>
      <c r="AD570" s="83"/>
      <c r="AE570" s="83"/>
      <c r="AF570" s="83"/>
      <c r="AG570" s="107"/>
      <c r="AH570" s="83"/>
      <c r="AI570" s="107"/>
      <c r="AJ570" s="83"/>
      <c r="AK570" s="83"/>
      <c r="AL570" s="107"/>
      <c r="AM570" s="83"/>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customHeight="1" x14ac:dyDescent="0.3">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83"/>
      <c r="AC571" s="107"/>
      <c r="AD571" s="83"/>
      <c r="AE571" s="83"/>
      <c r="AF571" s="83"/>
      <c r="AG571" s="107"/>
      <c r="AH571" s="83"/>
      <c r="AI571" s="107"/>
      <c r="AJ571" s="83"/>
      <c r="AK571" s="83"/>
      <c r="AL571" s="107"/>
      <c r="AM571" s="83"/>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customHeight="1" x14ac:dyDescent="0.3">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83"/>
      <c r="AC572" s="107"/>
      <c r="AD572" s="83"/>
      <c r="AE572" s="83"/>
      <c r="AF572" s="83"/>
      <c r="AG572" s="107"/>
      <c r="AH572" s="83"/>
      <c r="AI572" s="107"/>
      <c r="AJ572" s="83"/>
      <c r="AK572" s="83"/>
      <c r="AL572" s="107"/>
      <c r="AM572" s="83"/>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customHeight="1" x14ac:dyDescent="0.3">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83"/>
      <c r="AC573" s="107"/>
      <c r="AD573" s="83"/>
      <c r="AE573" s="83"/>
      <c r="AF573" s="83"/>
      <c r="AG573" s="107"/>
      <c r="AH573" s="83"/>
      <c r="AI573" s="107"/>
      <c r="AJ573" s="83"/>
      <c r="AK573" s="83"/>
      <c r="AL573" s="107"/>
      <c r="AM573" s="83"/>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customHeight="1" x14ac:dyDescent="0.3">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83"/>
      <c r="AC574" s="107"/>
      <c r="AD574" s="83"/>
      <c r="AE574" s="83"/>
      <c r="AF574" s="83"/>
      <c r="AG574" s="107"/>
      <c r="AH574" s="83"/>
      <c r="AI574" s="107"/>
      <c r="AJ574" s="83"/>
      <c r="AK574" s="83"/>
      <c r="AL574" s="107"/>
      <c r="AM574" s="83"/>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customHeight="1" x14ac:dyDescent="0.3">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83"/>
      <c r="AC575" s="107"/>
      <c r="AD575" s="83"/>
      <c r="AE575" s="83"/>
      <c r="AF575" s="83"/>
      <c r="AG575" s="107"/>
      <c r="AH575" s="83"/>
      <c r="AI575" s="107"/>
      <c r="AJ575" s="83"/>
      <c r="AK575" s="83"/>
      <c r="AL575" s="107"/>
      <c r="AM575" s="83"/>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customHeight="1" x14ac:dyDescent="0.3">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83"/>
      <c r="AC576" s="107"/>
      <c r="AD576" s="83"/>
      <c r="AE576" s="83"/>
      <c r="AF576" s="83"/>
      <c r="AG576" s="107"/>
      <c r="AH576" s="83"/>
      <c r="AI576" s="107"/>
      <c r="AJ576" s="83"/>
      <c r="AK576" s="83"/>
      <c r="AL576" s="107"/>
      <c r="AM576" s="83"/>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customHeight="1" x14ac:dyDescent="0.3">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83"/>
      <c r="AC577" s="107"/>
      <c r="AD577" s="83"/>
      <c r="AE577" s="83"/>
      <c r="AF577" s="83"/>
      <c r="AG577" s="107"/>
      <c r="AH577" s="83"/>
      <c r="AI577" s="107"/>
      <c r="AJ577" s="83"/>
      <c r="AK577" s="83"/>
      <c r="AL577" s="107"/>
      <c r="AM577" s="83"/>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customHeight="1" x14ac:dyDescent="0.3">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83"/>
      <c r="AC578" s="107"/>
      <c r="AD578" s="83"/>
      <c r="AE578" s="83"/>
      <c r="AF578" s="83"/>
      <c r="AG578" s="107"/>
      <c r="AH578" s="83"/>
      <c r="AI578" s="107"/>
      <c r="AJ578" s="83"/>
      <c r="AK578" s="83"/>
      <c r="AL578" s="107"/>
      <c r="AM578" s="83"/>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customHeight="1" x14ac:dyDescent="0.3">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83"/>
      <c r="AC579" s="107"/>
      <c r="AD579" s="83"/>
      <c r="AE579" s="83"/>
      <c r="AF579" s="83"/>
      <c r="AG579" s="107"/>
      <c r="AH579" s="83"/>
      <c r="AI579" s="107"/>
      <c r="AJ579" s="83"/>
      <c r="AK579" s="83"/>
      <c r="AL579" s="107"/>
      <c r="AM579" s="83"/>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customHeight="1" x14ac:dyDescent="0.3">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83"/>
      <c r="AC580" s="107"/>
      <c r="AD580" s="83"/>
      <c r="AE580" s="83"/>
      <c r="AF580" s="83"/>
      <c r="AG580" s="107"/>
      <c r="AH580" s="83"/>
      <c r="AI580" s="107"/>
      <c r="AJ580" s="83"/>
      <c r="AK580" s="83"/>
      <c r="AL580" s="107"/>
      <c r="AM580" s="83"/>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customHeight="1" x14ac:dyDescent="0.3">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83"/>
      <c r="AC581" s="107"/>
      <c r="AD581" s="83"/>
      <c r="AE581" s="83"/>
      <c r="AF581" s="83"/>
      <c r="AG581" s="107"/>
      <c r="AH581" s="83"/>
      <c r="AI581" s="107"/>
      <c r="AJ581" s="83"/>
      <c r="AK581" s="83"/>
      <c r="AL581" s="107"/>
      <c r="AM581" s="83"/>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customHeight="1" x14ac:dyDescent="0.3">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83"/>
      <c r="AC582" s="107"/>
      <c r="AD582" s="83"/>
      <c r="AE582" s="83"/>
      <c r="AF582" s="83"/>
      <c r="AG582" s="107"/>
      <c r="AH582" s="83"/>
      <c r="AI582" s="107"/>
      <c r="AJ582" s="83"/>
      <c r="AK582" s="83"/>
      <c r="AL582" s="107"/>
      <c r="AM582" s="83"/>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customHeight="1" x14ac:dyDescent="0.3">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83"/>
      <c r="AC583" s="107"/>
      <c r="AD583" s="83"/>
      <c r="AE583" s="83"/>
      <c r="AF583" s="83"/>
      <c r="AG583" s="107"/>
      <c r="AH583" s="83"/>
      <c r="AI583" s="107"/>
      <c r="AJ583" s="83"/>
      <c r="AK583" s="83"/>
      <c r="AL583" s="107"/>
      <c r="AM583" s="83"/>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customHeight="1" x14ac:dyDescent="0.3">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83"/>
      <c r="AC584" s="107"/>
      <c r="AD584" s="83"/>
      <c r="AE584" s="83"/>
      <c r="AF584" s="83"/>
      <c r="AG584" s="107"/>
      <c r="AH584" s="83"/>
      <c r="AI584" s="107"/>
      <c r="AJ584" s="83"/>
      <c r="AK584" s="83"/>
      <c r="AL584" s="107"/>
      <c r="AM584" s="83"/>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customHeight="1" x14ac:dyDescent="0.3">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83"/>
      <c r="AC585" s="107"/>
      <c r="AD585" s="83"/>
      <c r="AE585" s="83"/>
      <c r="AF585" s="83"/>
      <c r="AG585" s="107"/>
      <c r="AH585" s="83"/>
      <c r="AI585" s="107"/>
      <c r="AJ585" s="83"/>
      <c r="AK585" s="83"/>
      <c r="AL585" s="107"/>
      <c r="AM585" s="83"/>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customHeight="1" x14ac:dyDescent="0.3">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83"/>
      <c r="AC586" s="107"/>
      <c r="AD586" s="83"/>
      <c r="AE586" s="83"/>
      <c r="AF586" s="83"/>
      <c r="AG586" s="107"/>
      <c r="AH586" s="83"/>
      <c r="AI586" s="107"/>
      <c r="AJ586" s="83"/>
      <c r="AK586" s="83"/>
      <c r="AL586" s="107"/>
      <c r="AM586" s="83"/>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customHeight="1" x14ac:dyDescent="0.3">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83"/>
      <c r="AC587" s="107"/>
      <c r="AD587" s="83"/>
      <c r="AE587" s="83"/>
      <c r="AF587" s="83"/>
      <c r="AG587" s="107"/>
      <c r="AH587" s="83"/>
      <c r="AI587" s="107"/>
      <c r="AJ587" s="83"/>
      <c r="AK587" s="83"/>
      <c r="AL587" s="107"/>
      <c r="AM587" s="83"/>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customHeight="1" x14ac:dyDescent="0.3">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83"/>
      <c r="AC588" s="107"/>
      <c r="AD588" s="83"/>
      <c r="AE588" s="83"/>
      <c r="AF588" s="83"/>
      <c r="AG588" s="107"/>
      <c r="AH588" s="83"/>
      <c r="AI588" s="107"/>
      <c r="AJ588" s="83"/>
      <c r="AK588" s="83"/>
      <c r="AL588" s="107"/>
      <c r="AM588" s="83"/>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customHeight="1" x14ac:dyDescent="0.3">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83"/>
      <c r="AC589" s="107"/>
      <c r="AD589" s="83"/>
      <c r="AE589" s="83"/>
      <c r="AF589" s="83"/>
      <c r="AG589" s="107"/>
      <c r="AH589" s="83"/>
      <c r="AI589" s="107"/>
      <c r="AJ589" s="83"/>
      <c r="AK589" s="83"/>
      <c r="AL589" s="107"/>
      <c r="AM589" s="83"/>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customHeight="1" x14ac:dyDescent="0.3">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83"/>
      <c r="AC590" s="107"/>
      <c r="AD590" s="83"/>
      <c r="AE590" s="83"/>
      <c r="AF590" s="83"/>
      <c r="AG590" s="107"/>
      <c r="AH590" s="83"/>
      <c r="AI590" s="107"/>
      <c r="AJ590" s="83"/>
      <c r="AK590" s="83"/>
      <c r="AL590" s="107"/>
      <c r="AM590" s="83"/>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customHeight="1" x14ac:dyDescent="0.3">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83"/>
      <c r="AC591" s="107"/>
      <c r="AD591" s="83"/>
      <c r="AE591" s="83"/>
      <c r="AF591" s="83"/>
      <c r="AG591" s="107"/>
      <c r="AH591" s="83"/>
      <c r="AI591" s="107"/>
      <c r="AJ591" s="83"/>
      <c r="AK591" s="83"/>
      <c r="AL591" s="107"/>
      <c r="AM591" s="83"/>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customHeight="1" x14ac:dyDescent="0.3">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83"/>
      <c r="AC592" s="107"/>
      <c r="AD592" s="83"/>
      <c r="AE592" s="83"/>
      <c r="AF592" s="83"/>
      <c r="AG592" s="107"/>
      <c r="AH592" s="83"/>
      <c r="AI592" s="107"/>
      <c r="AJ592" s="83"/>
      <c r="AK592" s="83"/>
      <c r="AL592" s="107"/>
      <c r="AM592" s="83"/>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customHeight="1" x14ac:dyDescent="0.3">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83"/>
      <c r="AC593" s="107"/>
      <c r="AD593" s="83"/>
      <c r="AE593" s="83"/>
      <c r="AF593" s="83"/>
      <c r="AG593" s="107"/>
      <c r="AH593" s="83"/>
      <c r="AI593" s="107"/>
      <c r="AJ593" s="83"/>
      <c r="AK593" s="83"/>
      <c r="AL593" s="107"/>
      <c r="AM593" s="83"/>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customHeight="1" x14ac:dyDescent="0.3">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83"/>
      <c r="AC594" s="107"/>
      <c r="AD594" s="83"/>
      <c r="AE594" s="83"/>
      <c r="AF594" s="83"/>
      <c r="AG594" s="107"/>
      <c r="AH594" s="83"/>
      <c r="AI594" s="107"/>
      <c r="AJ594" s="83"/>
      <c r="AK594" s="83"/>
      <c r="AL594" s="107"/>
      <c r="AM594" s="83"/>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customHeight="1" x14ac:dyDescent="0.3">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83"/>
      <c r="AC595" s="107"/>
      <c r="AD595" s="83"/>
      <c r="AE595" s="83"/>
      <c r="AF595" s="83"/>
      <c r="AG595" s="107"/>
      <c r="AH595" s="83"/>
      <c r="AI595" s="107"/>
      <c r="AJ595" s="83"/>
      <c r="AK595" s="83"/>
      <c r="AL595" s="107"/>
      <c r="AM595" s="83"/>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customHeight="1" x14ac:dyDescent="0.3">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83"/>
      <c r="AC596" s="107"/>
      <c r="AD596" s="83"/>
      <c r="AE596" s="83"/>
      <c r="AF596" s="83"/>
      <c r="AG596" s="107"/>
      <c r="AH596" s="83"/>
      <c r="AI596" s="107"/>
      <c r="AJ596" s="83"/>
      <c r="AK596" s="83"/>
      <c r="AL596" s="107"/>
      <c r="AM596" s="83"/>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customHeight="1" x14ac:dyDescent="0.3">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83"/>
      <c r="AC597" s="107"/>
      <c r="AD597" s="83"/>
      <c r="AE597" s="83"/>
      <c r="AF597" s="83"/>
      <c r="AG597" s="107"/>
      <c r="AH597" s="83"/>
      <c r="AI597" s="107"/>
      <c r="AJ597" s="83"/>
      <c r="AK597" s="83"/>
      <c r="AL597" s="107"/>
      <c r="AM597" s="83"/>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customHeight="1" x14ac:dyDescent="0.3">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83"/>
      <c r="AC598" s="107"/>
      <c r="AD598" s="83"/>
      <c r="AE598" s="83"/>
      <c r="AF598" s="83"/>
      <c r="AG598" s="107"/>
      <c r="AH598" s="83"/>
      <c r="AI598" s="107"/>
      <c r="AJ598" s="83"/>
      <c r="AK598" s="83"/>
      <c r="AL598" s="107"/>
      <c r="AM598" s="83"/>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customHeight="1" x14ac:dyDescent="0.3">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83"/>
      <c r="AC599" s="107"/>
      <c r="AD599" s="83"/>
      <c r="AE599" s="83"/>
      <c r="AF599" s="83"/>
      <c r="AG599" s="107"/>
      <c r="AH599" s="83"/>
      <c r="AI599" s="107"/>
      <c r="AJ599" s="83"/>
      <c r="AK599" s="83"/>
      <c r="AL599" s="107"/>
      <c r="AM599" s="83"/>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customHeight="1" x14ac:dyDescent="0.3">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83"/>
      <c r="AC600" s="107"/>
      <c r="AD600" s="83"/>
      <c r="AE600" s="83"/>
      <c r="AF600" s="83"/>
      <c r="AG600" s="107"/>
      <c r="AH600" s="83"/>
      <c r="AI600" s="107"/>
      <c r="AJ600" s="83"/>
      <c r="AK600" s="83"/>
      <c r="AL600" s="107"/>
      <c r="AM600" s="83"/>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customHeight="1" x14ac:dyDescent="0.3">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83"/>
      <c r="AC601" s="107"/>
      <c r="AD601" s="83"/>
      <c r="AE601" s="83"/>
      <c r="AF601" s="83"/>
      <c r="AG601" s="107"/>
      <c r="AH601" s="83"/>
      <c r="AI601" s="107"/>
      <c r="AJ601" s="83"/>
      <c r="AK601" s="83"/>
      <c r="AL601" s="107"/>
      <c r="AM601" s="83"/>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customHeight="1" x14ac:dyDescent="0.3">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83"/>
      <c r="AC602" s="107"/>
      <c r="AD602" s="83"/>
      <c r="AE602" s="83"/>
      <c r="AF602" s="83"/>
      <c r="AG602" s="107"/>
      <c r="AH602" s="83"/>
      <c r="AI602" s="107"/>
      <c r="AJ602" s="83"/>
      <c r="AK602" s="83"/>
      <c r="AL602" s="107"/>
      <c r="AM602" s="83"/>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customHeight="1" x14ac:dyDescent="0.3">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83"/>
      <c r="AC603" s="107"/>
      <c r="AD603" s="83"/>
      <c r="AE603" s="83"/>
      <c r="AF603" s="83"/>
      <c r="AG603" s="107"/>
      <c r="AH603" s="83"/>
      <c r="AI603" s="107"/>
      <c r="AJ603" s="83"/>
      <c r="AK603" s="83"/>
      <c r="AL603" s="107"/>
      <c r="AM603" s="83"/>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customHeight="1" x14ac:dyDescent="0.3">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83"/>
      <c r="AC604" s="107"/>
      <c r="AD604" s="83"/>
      <c r="AE604" s="83"/>
      <c r="AF604" s="83"/>
      <c r="AG604" s="107"/>
      <c r="AH604" s="83"/>
      <c r="AI604" s="107"/>
      <c r="AJ604" s="83"/>
      <c r="AK604" s="83"/>
      <c r="AL604" s="107"/>
      <c r="AM604" s="83"/>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customHeight="1" x14ac:dyDescent="0.3">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83"/>
      <c r="AC605" s="107"/>
      <c r="AD605" s="83"/>
      <c r="AE605" s="83"/>
      <c r="AF605" s="83"/>
      <c r="AG605" s="107"/>
      <c r="AH605" s="83"/>
      <c r="AI605" s="107"/>
      <c r="AJ605" s="83"/>
      <c r="AK605" s="83"/>
      <c r="AL605" s="107"/>
      <c r="AM605" s="83"/>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customHeight="1" x14ac:dyDescent="0.3">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83"/>
      <c r="AC606" s="107"/>
      <c r="AD606" s="83"/>
      <c r="AE606" s="83"/>
      <c r="AF606" s="83"/>
      <c r="AG606" s="107"/>
      <c r="AH606" s="83"/>
      <c r="AI606" s="107"/>
      <c r="AJ606" s="83"/>
      <c r="AK606" s="83"/>
      <c r="AL606" s="107"/>
      <c r="AM606" s="83"/>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customHeight="1" x14ac:dyDescent="0.3">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83"/>
      <c r="AC607" s="107"/>
      <c r="AD607" s="83"/>
      <c r="AE607" s="83"/>
      <c r="AF607" s="83"/>
      <c r="AG607" s="107"/>
      <c r="AH607" s="83"/>
      <c r="AI607" s="107"/>
      <c r="AJ607" s="83"/>
      <c r="AK607" s="83"/>
      <c r="AL607" s="107"/>
      <c r="AM607" s="83"/>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customHeight="1" x14ac:dyDescent="0.3">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83"/>
      <c r="AC608" s="107"/>
      <c r="AD608" s="83"/>
      <c r="AE608" s="83"/>
      <c r="AF608" s="83"/>
      <c r="AG608" s="107"/>
      <c r="AH608" s="83"/>
      <c r="AI608" s="107"/>
      <c r="AJ608" s="83"/>
      <c r="AK608" s="83"/>
      <c r="AL608" s="107"/>
      <c r="AM608" s="83"/>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customHeight="1" x14ac:dyDescent="0.3">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83"/>
      <c r="AC609" s="107"/>
      <c r="AD609" s="83"/>
      <c r="AE609" s="83"/>
      <c r="AF609" s="83"/>
      <c r="AG609" s="107"/>
      <c r="AH609" s="83"/>
      <c r="AI609" s="107"/>
      <c r="AJ609" s="83"/>
      <c r="AK609" s="83"/>
      <c r="AL609" s="107"/>
      <c r="AM609" s="83"/>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customHeight="1" x14ac:dyDescent="0.3">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83"/>
      <c r="AC610" s="107"/>
      <c r="AD610" s="83"/>
      <c r="AE610" s="83"/>
      <c r="AF610" s="83"/>
      <c r="AG610" s="107"/>
      <c r="AH610" s="83"/>
      <c r="AI610" s="107"/>
      <c r="AJ610" s="83"/>
      <c r="AK610" s="83"/>
      <c r="AL610" s="107"/>
      <c r="AM610" s="83"/>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customHeight="1" x14ac:dyDescent="0.3">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83"/>
      <c r="AC611" s="107"/>
      <c r="AD611" s="83"/>
      <c r="AE611" s="83"/>
      <c r="AF611" s="83"/>
      <c r="AG611" s="107"/>
      <c r="AH611" s="83"/>
      <c r="AI611" s="107"/>
      <c r="AJ611" s="83"/>
      <c r="AK611" s="83"/>
      <c r="AL611" s="107"/>
      <c r="AM611" s="83"/>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customHeight="1" x14ac:dyDescent="0.3">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83"/>
      <c r="AC612" s="107"/>
      <c r="AD612" s="83"/>
      <c r="AE612" s="83"/>
      <c r="AF612" s="83"/>
      <c r="AG612" s="107"/>
      <c r="AH612" s="83"/>
      <c r="AI612" s="107"/>
      <c r="AJ612" s="83"/>
      <c r="AK612" s="83"/>
      <c r="AL612" s="107"/>
      <c r="AM612" s="83"/>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customHeight="1" x14ac:dyDescent="0.3">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83"/>
      <c r="AC613" s="107"/>
      <c r="AD613" s="83"/>
      <c r="AE613" s="83"/>
      <c r="AF613" s="83"/>
      <c r="AG613" s="107"/>
      <c r="AH613" s="83"/>
      <c r="AI613" s="107"/>
      <c r="AJ613" s="83"/>
      <c r="AK613" s="83"/>
      <c r="AL613" s="107"/>
      <c r="AM613" s="83"/>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customHeight="1" x14ac:dyDescent="0.3">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83"/>
      <c r="AC614" s="107"/>
      <c r="AD614" s="83"/>
      <c r="AE614" s="83"/>
      <c r="AF614" s="83"/>
      <c r="AG614" s="107"/>
      <c r="AH614" s="83"/>
      <c r="AI614" s="107"/>
      <c r="AJ614" s="83"/>
      <c r="AK614" s="83"/>
      <c r="AL614" s="107"/>
      <c r="AM614" s="83"/>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customHeight="1" x14ac:dyDescent="0.3">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83"/>
      <c r="AC615" s="107"/>
      <c r="AD615" s="83"/>
      <c r="AE615" s="83"/>
      <c r="AF615" s="83"/>
      <c r="AG615" s="107"/>
      <c r="AH615" s="83"/>
      <c r="AI615" s="107"/>
      <c r="AJ615" s="83"/>
      <c r="AK615" s="83"/>
      <c r="AL615" s="107"/>
      <c r="AM615" s="83"/>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customHeight="1" x14ac:dyDescent="0.3">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83"/>
      <c r="AC616" s="107"/>
      <c r="AD616" s="83"/>
      <c r="AE616" s="83"/>
      <c r="AF616" s="83"/>
      <c r="AG616" s="107"/>
      <c r="AH616" s="83"/>
      <c r="AI616" s="107"/>
      <c r="AJ616" s="83"/>
      <c r="AK616" s="83"/>
      <c r="AL616" s="107"/>
      <c r="AM616" s="83"/>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customHeight="1" x14ac:dyDescent="0.3">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83"/>
      <c r="AC617" s="107"/>
      <c r="AD617" s="83"/>
      <c r="AE617" s="83"/>
      <c r="AF617" s="83"/>
      <c r="AG617" s="107"/>
      <c r="AH617" s="83"/>
      <c r="AI617" s="107"/>
      <c r="AJ617" s="83"/>
      <c r="AK617" s="83"/>
      <c r="AL617" s="107"/>
      <c r="AM617" s="83"/>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customHeight="1" x14ac:dyDescent="0.3">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83"/>
      <c r="AC618" s="107"/>
      <c r="AD618" s="83"/>
      <c r="AE618" s="83"/>
      <c r="AF618" s="83"/>
      <c r="AG618" s="107"/>
      <c r="AH618" s="83"/>
      <c r="AI618" s="107"/>
      <c r="AJ618" s="83"/>
      <c r="AK618" s="83"/>
      <c r="AL618" s="107"/>
      <c r="AM618" s="83"/>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customHeight="1" x14ac:dyDescent="0.3">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83"/>
      <c r="AC619" s="107"/>
      <c r="AD619" s="83"/>
      <c r="AE619" s="83"/>
      <c r="AF619" s="83"/>
      <c r="AG619" s="107"/>
      <c r="AH619" s="83"/>
      <c r="AI619" s="107"/>
      <c r="AJ619" s="83"/>
      <c r="AK619" s="83"/>
      <c r="AL619" s="107"/>
      <c r="AM619" s="83"/>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customHeight="1" x14ac:dyDescent="0.3">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83"/>
      <c r="AC620" s="107"/>
      <c r="AD620" s="83"/>
      <c r="AE620" s="83"/>
      <c r="AF620" s="83"/>
      <c r="AG620" s="107"/>
      <c r="AH620" s="83"/>
      <c r="AI620" s="107"/>
      <c r="AJ620" s="83"/>
      <c r="AK620" s="83"/>
      <c r="AL620" s="107"/>
      <c r="AM620" s="83"/>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customHeight="1" x14ac:dyDescent="0.3">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83"/>
      <c r="AC621" s="107"/>
      <c r="AD621" s="83"/>
      <c r="AE621" s="83"/>
      <c r="AF621" s="83"/>
      <c r="AG621" s="107"/>
      <c r="AH621" s="83"/>
      <c r="AI621" s="107"/>
      <c r="AJ621" s="83"/>
      <c r="AK621" s="83"/>
      <c r="AL621" s="107"/>
      <c r="AM621" s="83"/>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customHeight="1" x14ac:dyDescent="0.3">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83"/>
      <c r="AC622" s="107"/>
      <c r="AD622" s="83"/>
      <c r="AE622" s="83"/>
      <c r="AF622" s="83"/>
      <c r="AG622" s="107"/>
      <c r="AH622" s="83"/>
      <c r="AI622" s="107"/>
      <c r="AJ622" s="83"/>
      <c r="AK622" s="83"/>
      <c r="AL622" s="107"/>
      <c r="AM622" s="83"/>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customHeight="1" x14ac:dyDescent="0.3">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83"/>
      <c r="AC623" s="107"/>
      <c r="AD623" s="83"/>
      <c r="AE623" s="83"/>
      <c r="AF623" s="83"/>
      <c r="AG623" s="107"/>
      <c r="AH623" s="83"/>
      <c r="AI623" s="107"/>
      <c r="AJ623" s="83"/>
      <c r="AK623" s="83"/>
      <c r="AL623" s="107"/>
      <c r="AM623" s="83"/>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customHeight="1" x14ac:dyDescent="0.3">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83"/>
      <c r="AC624" s="107"/>
      <c r="AD624" s="83"/>
      <c r="AE624" s="83"/>
      <c r="AF624" s="83"/>
      <c r="AG624" s="107"/>
      <c r="AH624" s="83"/>
      <c r="AI624" s="107"/>
      <c r="AJ624" s="83"/>
      <c r="AK624" s="83"/>
      <c r="AL624" s="107"/>
      <c r="AM624" s="83"/>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customHeight="1" x14ac:dyDescent="0.3">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83"/>
      <c r="AC625" s="107"/>
      <c r="AD625" s="83"/>
      <c r="AE625" s="83"/>
      <c r="AF625" s="83"/>
      <c r="AG625" s="107"/>
      <c r="AH625" s="83"/>
      <c r="AI625" s="107"/>
      <c r="AJ625" s="83"/>
      <c r="AK625" s="83"/>
      <c r="AL625" s="107"/>
      <c r="AM625" s="83"/>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customHeight="1" x14ac:dyDescent="0.3">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83"/>
      <c r="AC626" s="107"/>
      <c r="AD626" s="83"/>
      <c r="AE626" s="83"/>
      <c r="AF626" s="83"/>
      <c r="AG626" s="107"/>
      <c r="AH626" s="83"/>
      <c r="AI626" s="107"/>
      <c r="AJ626" s="83"/>
      <c r="AK626" s="83"/>
      <c r="AL626" s="107"/>
      <c r="AM626" s="83"/>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customHeight="1" x14ac:dyDescent="0.3">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83"/>
      <c r="AC627" s="107"/>
      <c r="AD627" s="83"/>
      <c r="AE627" s="83"/>
      <c r="AF627" s="83"/>
      <c r="AG627" s="107"/>
      <c r="AH627" s="83"/>
      <c r="AI627" s="107"/>
      <c r="AJ627" s="83"/>
      <c r="AK627" s="83"/>
      <c r="AL627" s="107"/>
      <c r="AM627" s="83"/>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customHeight="1" x14ac:dyDescent="0.3">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83"/>
      <c r="AC628" s="107"/>
      <c r="AD628" s="83"/>
      <c r="AE628" s="83"/>
      <c r="AF628" s="83"/>
      <c r="AG628" s="107"/>
      <c r="AH628" s="83"/>
      <c r="AI628" s="107"/>
      <c r="AJ628" s="83"/>
      <c r="AK628" s="83"/>
      <c r="AL628" s="107"/>
      <c r="AM628" s="83"/>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customHeight="1" x14ac:dyDescent="0.3">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83"/>
      <c r="AC629" s="107"/>
      <c r="AD629" s="83"/>
      <c r="AE629" s="83"/>
      <c r="AF629" s="83"/>
      <c r="AG629" s="107"/>
      <c r="AH629" s="83"/>
      <c r="AI629" s="107"/>
      <c r="AJ629" s="83"/>
      <c r="AK629" s="83"/>
      <c r="AL629" s="107"/>
      <c r="AM629" s="83"/>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customHeight="1" x14ac:dyDescent="0.3">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83"/>
      <c r="AC630" s="107"/>
      <c r="AD630" s="83"/>
      <c r="AE630" s="83"/>
      <c r="AF630" s="83"/>
      <c r="AG630" s="107"/>
      <c r="AH630" s="83"/>
      <c r="AI630" s="107"/>
      <c r="AJ630" s="83"/>
      <c r="AK630" s="83"/>
      <c r="AL630" s="107"/>
      <c r="AM630" s="83"/>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customHeight="1" x14ac:dyDescent="0.3">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83"/>
      <c r="AC631" s="107"/>
      <c r="AD631" s="83"/>
      <c r="AE631" s="83"/>
      <c r="AF631" s="83"/>
      <c r="AG631" s="107"/>
      <c r="AH631" s="83"/>
      <c r="AI631" s="107"/>
      <c r="AJ631" s="83"/>
      <c r="AK631" s="83"/>
      <c r="AL631" s="107"/>
      <c r="AM631" s="83"/>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customHeight="1" x14ac:dyDescent="0.3">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83"/>
      <c r="AC632" s="107"/>
      <c r="AD632" s="83"/>
      <c r="AE632" s="83"/>
      <c r="AF632" s="83"/>
      <c r="AG632" s="107"/>
      <c r="AH632" s="83"/>
      <c r="AI632" s="107"/>
      <c r="AJ632" s="83"/>
      <c r="AK632" s="83"/>
      <c r="AL632" s="107"/>
      <c r="AM632" s="83"/>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customHeight="1" x14ac:dyDescent="0.3">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83"/>
      <c r="AC633" s="107"/>
      <c r="AD633" s="83"/>
      <c r="AE633" s="83"/>
      <c r="AF633" s="83"/>
      <c r="AG633" s="107"/>
      <c r="AH633" s="83"/>
      <c r="AI633" s="107"/>
      <c r="AJ633" s="83"/>
      <c r="AK633" s="83"/>
      <c r="AL633" s="107"/>
      <c r="AM633" s="83"/>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customHeight="1" x14ac:dyDescent="0.3">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83"/>
      <c r="AC634" s="107"/>
      <c r="AD634" s="83"/>
      <c r="AE634" s="83"/>
      <c r="AF634" s="83"/>
      <c r="AG634" s="107"/>
      <c r="AH634" s="83"/>
      <c r="AI634" s="107"/>
      <c r="AJ634" s="83"/>
      <c r="AK634" s="83"/>
      <c r="AL634" s="107"/>
      <c r="AM634" s="83"/>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customHeight="1" x14ac:dyDescent="0.3">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83"/>
      <c r="AC635" s="107"/>
      <c r="AD635" s="83"/>
      <c r="AE635" s="83"/>
      <c r="AF635" s="83"/>
      <c r="AG635" s="107"/>
      <c r="AH635" s="83"/>
      <c r="AI635" s="107"/>
      <c r="AJ635" s="83"/>
      <c r="AK635" s="83"/>
      <c r="AL635" s="107"/>
      <c r="AM635" s="83"/>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customHeight="1" x14ac:dyDescent="0.3">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83"/>
      <c r="AC636" s="107"/>
      <c r="AD636" s="83"/>
      <c r="AE636" s="83"/>
      <c r="AF636" s="83"/>
      <c r="AG636" s="107"/>
      <c r="AH636" s="83"/>
      <c r="AI636" s="107"/>
      <c r="AJ636" s="83"/>
      <c r="AK636" s="83"/>
      <c r="AL636" s="107"/>
      <c r="AM636" s="83"/>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customHeight="1" x14ac:dyDescent="0.3">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83"/>
      <c r="AC637" s="107"/>
      <c r="AD637" s="83"/>
      <c r="AE637" s="83"/>
      <c r="AF637" s="83"/>
      <c r="AG637" s="107"/>
      <c r="AH637" s="83"/>
      <c r="AI637" s="107"/>
      <c r="AJ637" s="83"/>
      <c r="AK637" s="83"/>
      <c r="AL637" s="107"/>
      <c r="AM637" s="83"/>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customHeight="1" x14ac:dyDescent="0.3">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83"/>
      <c r="AC638" s="107"/>
      <c r="AD638" s="83"/>
      <c r="AE638" s="83"/>
      <c r="AF638" s="83"/>
      <c r="AG638" s="107"/>
      <c r="AH638" s="83"/>
      <c r="AI638" s="107"/>
      <c r="AJ638" s="83"/>
      <c r="AK638" s="83"/>
      <c r="AL638" s="107"/>
      <c r="AM638" s="83"/>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customHeight="1" x14ac:dyDescent="0.3">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83"/>
      <c r="AC639" s="107"/>
      <c r="AD639" s="83"/>
      <c r="AE639" s="83"/>
      <c r="AF639" s="83"/>
      <c r="AG639" s="107"/>
      <c r="AH639" s="83"/>
      <c r="AI639" s="107"/>
      <c r="AJ639" s="83"/>
      <c r="AK639" s="83"/>
      <c r="AL639" s="107"/>
      <c r="AM639" s="83"/>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customHeight="1" x14ac:dyDescent="0.3">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83"/>
      <c r="AC640" s="107"/>
      <c r="AD640" s="83"/>
      <c r="AE640" s="83"/>
      <c r="AF640" s="83"/>
      <c r="AG640" s="107"/>
      <c r="AH640" s="83"/>
      <c r="AI640" s="107"/>
      <c r="AJ640" s="83"/>
      <c r="AK640" s="83"/>
      <c r="AL640" s="107"/>
      <c r="AM640" s="83"/>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customHeight="1" x14ac:dyDescent="0.3">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83"/>
      <c r="AC641" s="107"/>
      <c r="AD641" s="83"/>
      <c r="AE641" s="83"/>
      <c r="AF641" s="83"/>
      <c r="AG641" s="107"/>
      <c r="AH641" s="83"/>
      <c r="AI641" s="107"/>
      <c r="AJ641" s="83"/>
      <c r="AK641" s="83"/>
      <c r="AL641" s="107"/>
      <c r="AM641" s="83"/>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customHeight="1" x14ac:dyDescent="0.3">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83"/>
      <c r="AC642" s="107"/>
      <c r="AD642" s="83"/>
      <c r="AE642" s="83"/>
      <c r="AF642" s="83"/>
      <c r="AG642" s="107"/>
      <c r="AH642" s="83"/>
      <c r="AI642" s="107"/>
      <c r="AJ642" s="83"/>
      <c r="AK642" s="83"/>
      <c r="AL642" s="107"/>
      <c r="AM642" s="83"/>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customHeight="1" x14ac:dyDescent="0.3">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83"/>
      <c r="AC643" s="107"/>
      <c r="AD643" s="83"/>
      <c r="AE643" s="83"/>
      <c r="AF643" s="83"/>
      <c r="AG643" s="107"/>
      <c r="AH643" s="83"/>
      <c r="AI643" s="107"/>
      <c r="AJ643" s="83"/>
      <c r="AK643" s="83"/>
      <c r="AL643" s="107"/>
      <c r="AM643" s="83"/>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customHeight="1" x14ac:dyDescent="0.3">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83"/>
      <c r="AC644" s="107"/>
      <c r="AD644" s="83"/>
      <c r="AE644" s="83"/>
      <c r="AF644" s="83"/>
      <c r="AG644" s="107"/>
      <c r="AH644" s="83"/>
      <c r="AI644" s="107"/>
      <c r="AJ644" s="83"/>
      <c r="AK644" s="83"/>
      <c r="AL644" s="107"/>
      <c r="AM644" s="83"/>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customHeight="1" x14ac:dyDescent="0.3">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83"/>
      <c r="AC645" s="107"/>
      <c r="AD645" s="83"/>
      <c r="AE645" s="83"/>
      <c r="AF645" s="83"/>
      <c r="AG645" s="107"/>
      <c r="AH645" s="83"/>
      <c r="AI645" s="107"/>
      <c r="AJ645" s="83"/>
      <c r="AK645" s="83"/>
      <c r="AL645" s="107"/>
      <c r="AM645" s="83"/>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customHeight="1" x14ac:dyDescent="0.3">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83"/>
      <c r="AC646" s="107"/>
      <c r="AD646" s="83"/>
      <c r="AE646" s="83"/>
      <c r="AF646" s="83"/>
      <c r="AG646" s="107"/>
      <c r="AH646" s="83"/>
      <c r="AI646" s="107"/>
      <c r="AJ646" s="83"/>
      <c r="AK646" s="83"/>
      <c r="AL646" s="107"/>
      <c r="AM646" s="83"/>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customHeight="1" x14ac:dyDescent="0.3">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83"/>
      <c r="AC647" s="107"/>
      <c r="AD647" s="83"/>
      <c r="AE647" s="83"/>
      <c r="AF647" s="83"/>
      <c r="AG647" s="107"/>
      <c r="AH647" s="83"/>
      <c r="AI647" s="107"/>
      <c r="AJ647" s="83"/>
      <c r="AK647" s="83"/>
      <c r="AL647" s="107"/>
      <c r="AM647" s="83"/>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customHeight="1" x14ac:dyDescent="0.3">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83"/>
      <c r="AC648" s="107"/>
      <c r="AD648" s="83"/>
      <c r="AE648" s="83"/>
      <c r="AF648" s="83"/>
      <c r="AG648" s="107"/>
      <c r="AH648" s="83"/>
      <c r="AI648" s="107"/>
      <c r="AJ648" s="83"/>
      <c r="AK648" s="83"/>
      <c r="AL648" s="107"/>
      <c r="AM648" s="83"/>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customHeight="1" x14ac:dyDescent="0.3">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83"/>
      <c r="AC649" s="107"/>
      <c r="AD649" s="83"/>
      <c r="AE649" s="83"/>
      <c r="AF649" s="83"/>
      <c r="AG649" s="107"/>
      <c r="AH649" s="83"/>
      <c r="AI649" s="107"/>
      <c r="AJ649" s="83"/>
      <c r="AK649" s="83"/>
      <c r="AL649" s="107"/>
      <c r="AM649" s="83"/>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customHeight="1" x14ac:dyDescent="0.3">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83"/>
      <c r="AC650" s="107"/>
      <c r="AD650" s="83"/>
      <c r="AE650" s="83"/>
      <c r="AF650" s="83"/>
      <c r="AG650" s="107"/>
      <c r="AH650" s="83"/>
      <c r="AI650" s="107"/>
      <c r="AJ650" s="83"/>
      <c r="AK650" s="83"/>
      <c r="AL650" s="107"/>
      <c r="AM650" s="83"/>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customHeight="1" x14ac:dyDescent="0.3">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83"/>
      <c r="AC651" s="107"/>
      <c r="AD651" s="83"/>
      <c r="AE651" s="83"/>
      <c r="AF651" s="83"/>
      <c r="AG651" s="107"/>
      <c r="AH651" s="83"/>
      <c r="AI651" s="107"/>
      <c r="AJ651" s="83"/>
      <c r="AK651" s="83"/>
      <c r="AL651" s="107"/>
      <c r="AM651" s="83"/>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customHeight="1" x14ac:dyDescent="0.3">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83"/>
      <c r="AC652" s="107"/>
      <c r="AD652" s="83"/>
      <c r="AE652" s="83"/>
      <c r="AF652" s="83"/>
      <c r="AG652" s="107"/>
      <c r="AH652" s="83"/>
      <c r="AI652" s="107"/>
      <c r="AJ652" s="83"/>
      <c r="AK652" s="83"/>
      <c r="AL652" s="107"/>
      <c r="AM652" s="83"/>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customHeight="1" x14ac:dyDescent="0.3">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83"/>
      <c r="AC653" s="107"/>
      <c r="AD653" s="83"/>
      <c r="AE653" s="83"/>
      <c r="AF653" s="83"/>
      <c r="AG653" s="107"/>
      <c r="AH653" s="83"/>
      <c r="AI653" s="107"/>
      <c r="AJ653" s="83"/>
      <c r="AK653" s="83"/>
      <c r="AL653" s="107"/>
      <c r="AM653" s="83"/>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customHeight="1" x14ac:dyDescent="0.3">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83"/>
      <c r="AC654" s="107"/>
      <c r="AD654" s="83"/>
      <c r="AE654" s="83"/>
      <c r="AF654" s="83"/>
      <c r="AG654" s="107"/>
      <c r="AH654" s="83"/>
      <c r="AI654" s="107"/>
      <c r="AJ654" s="83"/>
      <c r="AK654" s="83"/>
      <c r="AL654" s="107"/>
      <c r="AM654" s="83"/>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customHeight="1" x14ac:dyDescent="0.3">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83"/>
      <c r="AC655" s="107"/>
      <c r="AD655" s="83"/>
      <c r="AE655" s="83"/>
      <c r="AF655" s="83"/>
      <c r="AG655" s="107"/>
      <c r="AH655" s="83"/>
      <c r="AI655" s="107"/>
      <c r="AJ655" s="83"/>
      <c r="AK655" s="83"/>
      <c r="AL655" s="107"/>
      <c r="AM655" s="83"/>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customHeight="1" x14ac:dyDescent="0.3">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83"/>
      <c r="AC656" s="107"/>
      <c r="AD656" s="83"/>
      <c r="AE656" s="83"/>
      <c r="AF656" s="83"/>
      <c r="AG656" s="107"/>
      <c r="AH656" s="83"/>
      <c r="AI656" s="107"/>
      <c r="AJ656" s="83"/>
      <c r="AK656" s="83"/>
      <c r="AL656" s="107"/>
      <c r="AM656" s="83"/>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customHeight="1" x14ac:dyDescent="0.3">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83"/>
      <c r="AC657" s="107"/>
      <c r="AD657" s="83"/>
      <c r="AE657" s="83"/>
      <c r="AF657" s="83"/>
      <c r="AG657" s="107"/>
      <c r="AH657" s="83"/>
      <c r="AI657" s="107"/>
      <c r="AJ657" s="83"/>
      <c r="AK657" s="83"/>
      <c r="AL657" s="107"/>
      <c r="AM657" s="83"/>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customHeight="1" x14ac:dyDescent="0.3">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83"/>
      <c r="AC658" s="107"/>
      <c r="AD658" s="83"/>
      <c r="AE658" s="83"/>
      <c r="AF658" s="83"/>
      <c r="AG658" s="107"/>
      <c r="AH658" s="83"/>
      <c r="AI658" s="107"/>
      <c r="AJ658" s="83"/>
      <c r="AK658" s="83"/>
      <c r="AL658" s="107"/>
      <c r="AM658" s="83"/>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customHeight="1" x14ac:dyDescent="0.3">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83"/>
      <c r="AC659" s="107"/>
      <c r="AD659" s="83"/>
      <c r="AE659" s="83"/>
      <c r="AF659" s="83"/>
      <c r="AG659" s="107"/>
      <c r="AH659" s="83"/>
      <c r="AI659" s="107"/>
      <c r="AJ659" s="83"/>
      <c r="AK659" s="83"/>
      <c r="AL659" s="107"/>
      <c r="AM659" s="83"/>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customHeight="1" x14ac:dyDescent="0.3">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83"/>
      <c r="AC660" s="107"/>
      <c r="AD660" s="83"/>
      <c r="AE660" s="83"/>
      <c r="AF660" s="83"/>
      <c r="AG660" s="107"/>
      <c r="AH660" s="83"/>
      <c r="AI660" s="107"/>
      <c r="AJ660" s="83"/>
      <c r="AK660" s="83"/>
      <c r="AL660" s="107"/>
      <c r="AM660" s="83"/>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customHeight="1" x14ac:dyDescent="0.3">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83"/>
      <c r="AC661" s="107"/>
      <c r="AD661" s="83"/>
      <c r="AE661" s="83"/>
      <c r="AF661" s="83"/>
      <c r="AG661" s="107"/>
      <c r="AH661" s="83"/>
      <c r="AI661" s="107"/>
      <c r="AJ661" s="83"/>
      <c r="AK661" s="83"/>
      <c r="AL661" s="107"/>
      <c r="AM661" s="83"/>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customHeight="1" x14ac:dyDescent="0.3">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83"/>
      <c r="AC662" s="107"/>
      <c r="AD662" s="83"/>
      <c r="AE662" s="83"/>
      <c r="AF662" s="83"/>
      <c r="AG662" s="107"/>
      <c r="AH662" s="83"/>
      <c r="AI662" s="107"/>
      <c r="AJ662" s="83"/>
      <c r="AK662" s="83"/>
      <c r="AL662" s="107"/>
      <c r="AM662" s="83"/>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customHeight="1" x14ac:dyDescent="0.3">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83"/>
      <c r="AC663" s="107"/>
      <c r="AD663" s="83"/>
      <c r="AE663" s="83"/>
      <c r="AF663" s="83"/>
      <c r="AG663" s="107"/>
      <c r="AH663" s="83"/>
      <c r="AI663" s="107"/>
      <c r="AJ663" s="83"/>
      <c r="AK663" s="83"/>
      <c r="AL663" s="107"/>
      <c r="AM663" s="83"/>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customHeight="1" x14ac:dyDescent="0.3">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83"/>
      <c r="AC664" s="107"/>
      <c r="AD664" s="83"/>
      <c r="AE664" s="83"/>
      <c r="AF664" s="83"/>
      <c r="AG664" s="107"/>
      <c r="AH664" s="83"/>
      <c r="AI664" s="107"/>
      <c r="AJ664" s="83"/>
      <c r="AK664" s="83"/>
      <c r="AL664" s="107"/>
      <c r="AM664" s="83"/>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customHeight="1" x14ac:dyDescent="0.3">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83"/>
      <c r="AC665" s="107"/>
      <c r="AD665" s="83"/>
      <c r="AE665" s="83"/>
      <c r="AF665" s="83"/>
      <c r="AG665" s="107"/>
      <c r="AH665" s="83"/>
      <c r="AI665" s="107"/>
      <c r="AJ665" s="83"/>
      <c r="AK665" s="83"/>
      <c r="AL665" s="107"/>
      <c r="AM665" s="83"/>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customHeight="1" x14ac:dyDescent="0.3">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83"/>
      <c r="AC666" s="107"/>
      <c r="AD666" s="83"/>
      <c r="AE666" s="83"/>
      <c r="AF666" s="83"/>
      <c r="AG666" s="107"/>
      <c r="AH666" s="83"/>
      <c r="AI666" s="107"/>
      <c r="AJ666" s="83"/>
      <c r="AK666" s="83"/>
      <c r="AL666" s="107"/>
      <c r="AM666" s="83"/>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customHeight="1" x14ac:dyDescent="0.3">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83"/>
      <c r="AC667" s="107"/>
      <c r="AD667" s="83"/>
      <c r="AE667" s="83"/>
      <c r="AF667" s="83"/>
      <c r="AG667" s="107"/>
      <c r="AH667" s="83"/>
      <c r="AI667" s="107"/>
      <c r="AJ667" s="83"/>
      <c r="AK667" s="83"/>
      <c r="AL667" s="107"/>
      <c r="AM667" s="83"/>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customHeight="1" x14ac:dyDescent="0.3">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83"/>
      <c r="AC668" s="107"/>
      <c r="AD668" s="83"/>
      <c r="AE668" s="83"/>
      <c r="AF668" s="83"/>
      <c r="AG668" s="107"/>
      <c r="AH668" s="83"/>
      <c r="AI668" s="107"/>
      <c r="AJ668" s="83"/>
      <c r="AK668" s="83"/>
      <c r="AL668" s="107"/>
      <c r="AM668" s="83"/>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customHeight="1" x14ac:dyDescent="0.3">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83"/>
      <c r="AC669" s="107"/>
      <c r="AD669" s="83"/>
      <c r="AE669" s="83"/>
      <c r="AF669" s="83"/>
      <c r="AG669" s="107"/>
      <c r="AH669" s="83"/>
      <c r="AI669" s="107"/>
      <c r="AJ669" s="83"/>
      <c r="AK669" s="83"/>
      <c r="AL669" s="107"/>
      <c r="AM669" s="83"/>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customHeight="1" x14ac:dyDescent="0.3">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83"/>
      <c r="AC670" s="107"/>
      <c r="AD670" s="83"/>
      <c r="AE670" s="83"/>
      <c r="AF670" s="83"/>
      <c r="AG670" s="107"/>
      <c r="AH670" s="83"/>
      <c r="AI670" s="107"/>
      <c r="AJ670" s="83"/>
      <c r="AK670" s="83"/>
      <c r="AL670" s="107"/>
      <c r="AM670" s="83"/>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customHeight="1" x14ac:dyDescent="0.3">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83"/>
      <c r="AC671" s="107"/>
      <c r="AD671" s="83"/>
      <c r="AE671" s="83"/>
      <c r="AF671" s="83"/>
      <c r="AG671" s="107"/>
      <c r="AH671" s="83"/>
      <c r="AI671" s="107"/>
      <c r="AJ671" s="83"/>
      <c r="AK671" s="83"/>
      <c r="AL671" s="107"/>
      <c r="AM671" s="83"/>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customHeight="1" x14ac:dyDescent="0.3">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83"/>
      <c r="AC672" s="107"/>
      <c r="AD672" s="83"/>
      <c r="AE672" s="83"/>
      <c r="AF672" s="83"/>
      <c r="AG672" s="107"/>
      <c r="AH672" s="83"/>
      <c r="AI672" s="107"/>
      <c r="AJ672" s="83"/>
      <c r="AK672" s="83"/>
      <c r="AL672" s="107"/>
      <c r="AM672" s="83"/>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customHeight="1" x14ac:dyDescent="0.3">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83"/>
      <c r="AC673" s="107"/>
      <c r="AD673" s="83"/>
      <c r="AE673" s="83"/>
      <c r="AF673" s="83"/>
      <c r="AG673" s="107"/>
      <c r="AH673" s="83"/>
      <c r="AI673" s="107"/>
      <c r="AJ673" s="83"/>
      <c r="AK673" s="83"/>
      <c r="AL673" s="107"/>
      <c r="AM673" s="83"/>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customHeight="1" x14ac:dyDescent="0.3">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83"/>
      <c r="AC674" s="107"/>
      <c r="AD674" s="83"/>
      <c r="AE674" s="83"/>
      <c r="AF674" s="83"/>
      <c r="AG674" s="107"/>
      <c r="AH674" s="83"/>
      <c r="AI674" s="107"/>
      <c r="AJ674" s="83"/>
      <c r="AK674" s="83"/>
      <c r="AL674" s="107"/>
      <c r="AM674" s="83"/>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customHeight="1" x14ac:dyDescent="0.3">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83"/>
      <c r="AC675" s="107"/>
      <c r="AD675" s="83"/>
      <c r="AE675" s="83"/>
      <c r="AF675" s="83"/>
      <c r="AG675" s="107"/>
      <c r="AH675" s="83"/>
      <c r="AI675" s="107"/>
      <c r="AJ675" s="83"/>
      <c r="AK675" s="83"/>
      <c r="AL675" s="107"/>
      <c r="AM675" s="83"/>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customHeight="1" x14ac:dyDescent="0.3">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83"/>
      <c r="AC676" s="107"/>
      <c r="AD676" s="83"/>
      <c r="AE676" s="83"/>
      <c r="AF676" s="83"/>
      <c r="AG676" s="107"/>
      <c r="AH676" s="83"/>
      <c r="AI676" s="107"/>
      <c r="AJ676" s="83"/>
      <c r="AK676" s="83"/>
      <c r="AL676" s="107"/>
      <c r="AM676" s="83"/>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customHeight="1" x14ac:dyDescent="0.3">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83"/>
      <c r="AC677" s="107"/>
      <c r="AD677" s="83"/>
      <c r="AE677" s="83"/>
      <c r="AF677" s="83"/>
      <c r="AG677" s="107"/>
      <c r="AH677" s="83"/>
      <c r="AI677" s="107"/>
      <c r="AJ677" s="83"/>
      <c r="AK677" s="83"/>
      <c r="AL677" s="107"/>
      <c r="AM677" s="83"/>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customHeight="1" x14ac:dyDescent="0.3">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83"/>
      <c r="AC678" s="107"/>
      <c r="AD678" s="83"/>
      <c r="AE678" s="83"/>
      <c r="AF678" s="83"/>
      <c r="AG678" s="107"/>
      <c r="AH678" s="83"/>
      <c r="AI678" s="107"/>
      <c r="AJ678" s="83"/>
      <c r="AK678" s="83"/>
      <c r="AL678" s="107"/>
      <c r="AM678" s="83"/>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customHeight="1" x14ac:dyDescent="0.3">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83"/>
      <c r="AC679" s="107"/>
      <c r="AD679" s="83"/>
      <c r="AE679" s="83"/>
      <c r="AF679" s="83"/>
      <c r="AG679" s="107"/>
      <c r="AH679" s="83"/>
      <c r="AI679" s="107"/>
      <c r="AJ679" s="83"/>
      <c r="AK679" s="83"/>
      <c r="AL679" s="107"/>
      <c r="AM679" s="83"/>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customHeight="1" x14ac:dyDescent="0.3">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83"/>
      <c r="AC680" s="107"/>
      <c r="AD680" s="83"/>
      <c r="AE680" s="83"/>
      <c r="AF680" s="83"/>
      <c r="AG680" s="107"/>
      <c r="AH680" s="83"/>
      <c r="AI680" s="107"/>
      <c r="AJ680" s="83"/>
      <c r="AK680" s="83"/>
      <c r="AL680" s="107"/>
      <c r="AM680" s="83"/>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customHeight="1" x14ac:dyDescent="0.3">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83"/>
      <c r="AC681" s="107"/>
      <c r="AD681" s="83"/>
      <c r="AE681" s="83"/>
      <c r="AF681" s="83"/>
      <c r="AG681" s="107"/>
      <c r="AH681" s="83"/>
      <c r="AI681" s="107"/>
      <c r="AJ681" s="83"/>
      <c r="AK681" s="83"/>
      <c r="AL681" s="107"/>
      <c r="AM681" s="83"/>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customHeight="1" x14ac:dyDescent="0.3">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83"/>
      <c r="AC682" s="107"/>
      <c r="AD682" s="83"/>
      <c r="AE682" s="83"/>
      <c r="AF682" s="83"/>
      <c r="AG682" s="107"/>
      <c r="AH682" s="83"/>
      <c r="AI682" s="107"/>
      <c r="AJ682" s="83"/>
      <c r="AK682" s="83"/>
      <c r="AL682" s="107"/>
      <c r="AM682" s="83"/>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customHeight="1" x14ac:dyDescent="0.3">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83"/>
      <c r="AC683" s="107"/>
      <c r="AD683" s="83"/>
      <c r="AE683" s="83"/>
      <c r="AF683" s="83"/>
      <c r="AG683" s="107"/>
      <c r="AH683" s="83"/>
      <c r="AI683" s="107"/>
      <c r="AJ683" s="83"/>
      <c r="AK683" s="83"/>
      <c r="AL683" s="107"/>
      <c r="AM683" s="83"/>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customHeight="1" x14ac:dyDescent="0.3">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83"/>
      <c r="AC684" s="107"/>
      <c r="AD684" s="83"/>
      <c r="AE684" s="83"/>
      <c r="AF684" s="83"/>
      <c r="AG684" s="107"/>
      <c r="AH684" s="83"/>
      <c r="AI684" s="107"/>
      <c r="AJ684" s="83"/>
      <c r="AK684" s="83"/>
      <c r="AL684" s="107"/>
      <c r="AM684" s="83"/>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customHeight="1" x14ac:dyDescent="0.3">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83"/>
      <c r="AC685" s="107"/>
      <c r="AD685" s="83"/>
      <c r="AE685" s="83"/>
      <c r="AF685" s="83"/>
      <c r="AG685" s="107"/>
      <c r="AH685" s="83"/>
      <c r="AI685" s="107"/>
      <c r="AJ685" s="83"/>
      <c r="AK685" s="83"/>
      <c r="AL685" s="107"/>
      <c r="AM685" s="83"/>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customHeight="1" x14ac:dyDescent="0.3">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83"/>
      <c r="AC686" s="107"/>
      <c r="AD686" s="83"/>
      <c r="AE686" s="83"/>
      <c r="AF686" s="83"/>
      <c r="AG686" s="107"/>
      <c r="AH686" s="83"/>
      <c r="AI686" s="107"/>
      <c r="AJ686" s="83"/>
      <c r="AK686" s="83"/>
      <c r="AL686" s="107"/>
      <c r="AM686" s="83"/>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customHeight="1" x14ac:dyDescent="0.3">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83"/>
      <c r="AC687" s="107"/>
      <c r="AD687" s="83"/>
      <c r="AE687" s="83"/>
      <c r="AF687" s="83"/>
      <c r="AG687" s="107"/>
      <c r="AH687" s="83"/>
      <c r="AI687" s="107"/>
      <c r="AJ687" s="83"/>
      <c r="AK687" s="83"/>
      <c r="AL687" s="107"/>
      <c r="AM687" s="83"/>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customHeight="1" x14ac:dyDescent="0.3">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83"/>
      <c r="AC688" s="107"/>
      <c r="AD688" s="83"/>
      <c r="AE688" s="83"/>
      <c r="AF688" s="83"/>
      <c r="AG688" s="107"/>
      <c r="AH688" s="83"/>
      <c r="AI688" s="107"/>
      <c r="AJ688" s="83"/>
      <c r="AK688" s="83"/>
      <c r="AL688" s="107"/>
      <c r="AM688" s="83"/>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customHeight="1" x14ac:dyDescent="0.3">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83"/>
      <c r="AC689" s="107"/>
      <c r="AD689" s="83"/>
      <c r="AE689" s="83"/>
      <c r="AF689" s="83"/>
      <c r="AG689" s="107"/>
      <c r="AH689" s="83"/>
      <c r="AI689" s="107"/>
      <c r="AJ689" s="83"/>
      <c r="AK689" s="83"/>
      <c r="AL689" s="107"/>
      <c r="AM689" s="83"/>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customHeight="1" x14ac:dyDescent="0.3">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83"/>
      <c r="AC690" s="107"/>
      <c r="AD690" s="83"/>
      <c r="AE690" s="83"/>
      <c r="AF690" s="83"/>
      <c r="AG690" s="107"/>
      <c r="AH690" s="83"/>
      <c r="AI690" s="107"/>
      <c r="AJ690" s="83"/>
      <c r="AK690" s="83"/>
      <c r="AL690" s="107"/>
      <c r="AM690" s="83"/>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customHeight="1" x14ac:dyDescent="0.3">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83"/>
      <c r="AC691" s="107"/>
      <c r="AD691" s="83"/>
      <c r="AE691" s="83"/>
      <c r="AF691" s="83"/>
      <c r="AG691" s="107"/>
      <c r="AH691" s="83"/>
      <c r="AI691" s="107"/>
      <c r="AJ691" s="83"/>
      <c r="AK691" s="83"/>
      <c r="AL691" s="107"/>
      <c r="AM691" s="83"/>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customHeight="1" x14ac:dyDescent="0.3">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83"/>
      <c r="AC692" s="107"/>
      <c r="AD692" s="83"/>
      <c r="AE692" s="83"/>
      <c r="AF692" s="83"/>
      <c r="AG692" s="107"/>
      <c r="AH692" s="83"/>
      <c r="AI692" s="107"/>
      <c r="AJ692" s="83"/>
      <c r="AK692" s="83"/>
      <c r="AL692" s="107"/>
      <c r="AM692" s="83"/>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customHeight="1" x14ac:dyDescent="0.3">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83"/>
      <c r="AC693" s="107"/>
      <c r="AD693" s="83"/>
      <c r="AE693" s="83"/>
      <c r="AF693" s="83"/>
      <c r="AG693" s="107"/>
      <c r="AH693" s="83"/>
      <c r="AI693" s="107"/>
      <c r="AJ693" s="83"/>
      <c r="AK693" s="83"/>
      <c r="AL693" s="107"/>
      <c r="AM693" s="83"/>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customHeight="1" x14ac:dyDescent="0.3">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83"/>
      <c r="AC694" s="107"/>
      <c r="AD694" s="83"/>
      <c r="AE694" s="83"/>
      <c r="AF694" s="83"/>
      <c r="AG694" s="107"/>
      <c r="AH694" s="83"/>
      <c r="AI694" s="107"/>
      <c r="AJ694" s="83"/>
      <c r="AK694" s="83"/>
      <c r="AL694" s="107"/>
      <c r="AM694" s="83"/>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customHeight="1" x14ac:dyDescent="0.3">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83"/>
      <c r="AC695" s="107"/>
      <c r="AD695" s="83"/>
      <c r="AE695" s="83"/>
      <c r="AF695" s="83"/>
      <c r="AG695" s="107"/>
      <c r="AH695" s="83"/>
      <c r="AI695" s="107"/>
      <c r="AJ695" s="83"/>
      <c r="AK695" s="83"/>
      <c r="AL695" s="107"/>
      <c r="AM695" s="83"/>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customHeight="1" x14ac:dyDescent="0.3">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83"/>
      <c r="AC696" s="107"/>
      <c r="AD696" s="83"/>
      <c r="AE696" s="83"/>
      <c r="AF696" s="83"/>
      <c r="AG696" s="107"/>
      <c r="AH696" s="83"/>
      <c r="AI696" s="107"/>
      <c r="AJ696" s="83"/>
      <c r="AK696" s="83"/>
      <c r="AL696" s="107"/>
      <c r="AM696" s="83"/>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customHeight="1" x14ac:dyDescent="0.3">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83"/>
      <c r="AC697" s="107"/>
      <c r="AD697" s="83"/>
      <c r="AE697" s="83"/>
      <c r="AF697" s="83"/>
      <c r="AG697" s="107"/>
      <c r="AH697" s="83"/>
      <c r="AI697" s="107"/>
      <c r="AJ697" s="83"/>
      <c r="AK697" s="83"/>
      <c r="AL697" s="107"/>
      <c r="AM697" s="83"/>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customHeight="1" x14ac:dyDescent="0.3">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83"/>
      <c r="AC698" s="107"/>
      <c r="AD698" s="83"/>
      <c r="AE698" s="83"/>
      <c r="AF698" s="83"/>
      <c r="AG698" s="107"/>
      <c r="AH698" s="83"/>
      <c r="AI698" s="107"/>
      <c r="AJ698" s="83"/>
      <c r="AK698" s="83"/>
      <c r="AL698" s="107"/>
      <c r="AM698" s="83"/>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customHeight="1" x14ac:dyDescent="0.3">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83"/>
      <c r="AC699" s="107"/>
      <c r="AD699" s="83"/>
      <c r="AE699" s="83"/>
      <c r="AF699" s="83"/>
      <c r="AG699" s="107"/>
      <c r="AH699" s="83"/>
      <c r="AI699" s="107"/>
      <c r="AJ699" s="83"/>
      <c r="AK699" s="83"/>
      <c r="AL699" s="107"/>
      <c r="AM699" s="83"/>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customHeight="1" x14ac:dyDescent="0.3">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83"/>
      <c r="AC700" s="107"/>
      <c r="AD700" s="83"/>
      <c r="AE700" s="83"/>
      <c r="AF700" s="83"/>
      <c r="AG700" s="107"/>
      <c r="AH700" s="83"/>
      <c r="AI700" s="107"/>
      <c r="AJ700" s="83"/>
      <c r="AK700" s="83"/>
      <c r="AL700" s="107"/>
      <c r="AM700" s="83"/>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customHeight="1" x14ac:dyDescent="0.3">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83"/>
      <c r="AC701" s="107"/>
      <c r="AD701" s="83"/>
      <c r="AE701" s="83"/>
      <c r="AF701" s="83"/>
      <c r="AG701" s="107"/>
      <c r="AH701" s="83"/>
      <c r="AI701" s="107"/>
      <c r="AJ701" s="83"/>
      <c r="AK701" s="83"/>
      <c r="AL701" s="107"/>
      <c r="AM701" s="83"/>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customHeight="1" x14ac:dyDescent="0.3">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83"/>
      <c r="AC702" s="107"/>
      <c r="AD702" s="83"/>
      <c r="AE702" s="83"/>
      <c r="AF702" s="83"/>
      <c r="AG702" s="107"/>
      <c r="AH702" s="83"/>
      <c r="AI702" s="107"/>
      <c r="AJ702" s="83"/>
      <c r="AK702" s="83"/>
      <c r="AL702" s="107"/>
      <c r="AM702" s="83"/>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customHeight="1" x14ac:dyDescent="0.3">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83"/>
      <c r="AC703" s="107"/>
      <c r="AD703" s="83"/>
      <c r="AE703" s="83"/>
      <c r="AF703" s="83"/>
      <c r="AG703" s="107"/>
      <c r="AH703" s="83"/>
      <c r="AI703" s="107"/>
      <c r="AJ703" s="83"/>
      <c r="AK703" s="83"/>
      <c r="AL703" s="107"/>
      <c r="AM703" s="83"/>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customHeight="1" x14ac:dyDescent="0.3">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83"/>
      <c r="AC704" s="107"/>
      <c r="AD704" s="83"/>
      <c r="AE704" s="83"/>
      <c r="AF704" s="83"/>
      <c r="AG704" s="107"/>
      <c r="AH704" s="83"/>
      <c r="AI704" s="107"/>
      <c r="AJ704" s="83"/>
      <c r="AK704" s="83"/>
      <c r="AL704" s="107"/>
      <c r="AM704" s="83"/>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customHeight="1" x14ac:dyDescent="0.3">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83"/>
      <c r="AC705" s="107"/>
      <c r="AD705" s="83"/>
      <c r="AE705" s="83"/>
      <c r="AF705" s="83"/>
      <c r="AG705" s="107"/>
      <c r="AH705" s="83"/>
      <c r="AI705" s="107"/>
      <c r="AJ705" s="83"/>
      <c r="AK705" s="83"/>
      <c r="AL705" s="107"/>
      <c r="AM705" s="83"/>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customHeight="1" x14ac:dyDescent="0.3">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83"/>
      <c r="AC706" s="107"/>
      <c r="AD706" s="83"/>
      <c r="AE706" s="83"/>
      <c r="AF706" s="83"/>
      <c r="AG706" s="107"/>
      <c r="AH706" s="83"/>
      <c r="AI706" s="107"/>
      <c r="AJ706" s="83"/>
      <c r="AK706" s="83"/>
      <c r="AL706" s="107"/>
      <c r="AM706" s="83"/>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customHeight="1" x14ac:dyDescent="0.3">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83"/>
      <c r="AC707" s="107"/>
      <c r="AD707" s="83"/>
      <c r="AE707" s="83"/>
      <c r="AF707" s="83"/>
      <c r="AG707" s="107"/>
      <c r="AH707" s="83"/>
      <c r="AI707" s="107"/>
      <c r="AJ707" s="83"/>
      <c r="AK707" s="83"/>
      <c r="AL707" s="107"/>
      <c r="AM707" s="83"/>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customHeight="1" x14ac:dyDescent="0.3">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83"/>
      <c r="AC708" s="107"/>
      <c r="AD708" s="83"/>
      <c r="AE708" s="83"/>
      <c r="AF708" s="83"/>
      <c r="AG708" s="107"/>
      <c r="AH708" s="83"/>
      <c r="AI708" s="107"/>
      <c r="AJ708" s="83"/>
      <c r="AK708" s="83"/>
      <c r="AL708" s="107"/>
      <c r="AM708" s="83"/>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customHeight="1" x14ac:dyDescent="0.3">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83"/>
      <c r="AC709" s="107"/>
      <c r="AD709" s="83"/>
      <c r="AE709" s="83"/>
      <c r="AF709" s="83"/>
      <c r="AG709" s="107"/>
      <c r="AH709" s="83"/>
      <c r="AI709" s="107"/>
      <c r="AJ709" s="83"/>
      <c r="AK709" s="83"/>
      <c r="AL709" s="107"/>
      <c r="AM709" s="83"/>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customHeight="1" x14ac:dyDescent="0.3">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83"/>
      <c r="AC710" s="107"/>
      <c r="AD710" s="83"/>
      <c r="AE710" s="83"/>
      <c r="AF710" s="83"/>
      <c r="AG710" s="107"/>
      <c r="AH710" s="83"/>
      <c r="AI710" s="107"/>
      <c r="AJ710" s="83"/>
      <c r="AK710" s="83"/>
      <c r="AL710" s="107"/>
      <c r="AM710" s="83"/>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customHeight="1" x14ac:dyDescent="0.3">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83"/>
      <c r="AC711" s="107"/>
      <c r="AD711" s="83"/>
      <c r="AE711" s="83"/>
      <c r="AF711" s="83"/>
      <c r="AG711" s="107"/>
      <c r="AH711" s="83"/>
      <c r="AI711" s="107"/>
      <c r="AJ711" s="83"/>
      <c r="AK711" s="83"/>
      <c r="AL711" s="107"/>
      <c r="AM711" s="83"/>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customHeight="1" x14ac:dyDescent="0.3">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83"/>
      <c r="AC712" s="107"/>
      <c r="AD712" s="83"/>
      <c r="AE712" s="83"/>
      <c r="AF712" s="83"/>
      <c r="AG712" s="107"/>
      <c r="AH712" s="83"/>
      <c r="AI712" s="107"/>
      <c r="AJ712" s="83"/>
      <c r="AK712" s="83"/>
      <c r="AL712" s="107"/>
      <c r="AM712" s="83"/>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customHeight="1" x14ac:dyDescent="0.3">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83"/>
      <c r="AC713" s="107"/>
      <c r="AD713" s="83"/>
      <c r="AE713" s="83"/>
      <c r="AF713" s="83"/>
      <c r="AG713" s="107"/>
      <c r="AH713" s="83"/>
      <c r="AI713" s="107"/>
      <c r="AJ713" s="83"/>
      <c r="AK713" s="83"/>
      <c r="AL713" s="107"/>
      <c r="AM713" s="83"/>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customHeight="1" x14ac:dyDescent="0.3">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83"/>
      <c r="AC714" s="107"/>
      <c r="AD714" s="83"/>
      <c r="AE714" s="83"/>
      <c r="AF714" s="83"/>
      <c r="AG714" s="107"/>
      <c r="AH714" s="83"/>
      <c r="AI714" s="107"/>
      <c r="AJ714" s="83"/>
      <c r="AK714" s="83"/>
      <c r="AL714" s="107"/>
      <c r="AM714" s="83"/>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customHeight="1" x14ac:dyDescent="0.3">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83"/>
      <c r="AC715" s="107"/>
      <c r="AD715" s="83"/>
      <c r="AE715" s="83"/>
      <c r="AF715" s="83"/>
      <c r="AG715" s="107"/>
      <c r="AH715" s="83"/>
      <c r="AI715" s="107"/>
      <c r="AJ715" s="83"/>
      <c r="AK715" s="83"/>
      <c r="AL715" s="107"/>
      <c r="AM715" s="83"/>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customHeight="1" x14ac:dyDescent="0.3">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83"/>
      <c r="AC716" s="107"/>
      <c r="AD716" s="83"/>
      <c r="AE716" s="83"/>
      <c r="AF716" s="83"/>
      <c r="AG716" s="107"/>
      <c r="AH716" s="83"/>
      <c r="AI716" s="107"/>
      <c r="AJ716" s="83"/>
      <c r="AK716" s="83"/>
      <c r="AL716" s="107"/>
      <c r="AM716" s="83"/>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customHeight="1" x14ac:dyDescent="0.3">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83"/>
      <c r="AC717" s="107"/>
      <c r="AD717" s="83"/>
      <c r="AE717" s="83"/>
      <c r="AF717" s="83"/>
      <c r="AG717" s="107"/>
      <c r="AH717" s="83"/>
      <c r="AI717" s="107"/>
      <c r="AJ717" s="83"/>
      <c r="AK717" s="83"/>
      <c r="AL717" s="107"/>
      <c r="AM717" s="83"/>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customHeight="1" x14ac:dyDescent="0.3">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83"/>
      <c r="AC718" s="107"/>
      <c r="AD718" s="83"/>
      <c r="AE718" s="83"/>
      <c r="AF718" s="83"/>
      <c r="AG718" s="107"/>
      <c r="AH718" s="83"/>
      <c r="AI718" s="107"/>
      <c r="AJ718" s="83"/>
      <c r="AK718" s="83"/>
      <c r="AL718" s="107"/>
      <c r="AM718" s="83"/>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customHeight="1" x14ac:dyDescent="0.3">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83"/>
      <c r="AC719" s="107"/>
      <c r="AD719" s="83"/>
      <c r="AE719" s="83"/>
      <c r="AF719" s="83"/>
      <c r="AG719" s="107"/>
      <c r="AH719" s="83"/>
      <c r="AI719" s="107"/>
      <c r="AJ719" s="83"/>
      <c r="AK719" s="83"/>
      <c r="AL719" s="107"/>
      <c r="AM719" s="83"/>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customHeight="1" x14ac:dyDescent="0.3">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83"/>
      <c r="AC720" s="107"/>
      <c r="AD720" s="83"/>
      <c r="AE720" s="83"/>
      <c r="AF720" s="83"/>
      <c r="AG720" s="107"/>
      <c r="AH720" s="83"/>
      <c r="AI720" s="107"/>
      <c r="AJ720" s="83"/>
      <c r="AK720" s="83"/>
      <c r="AL720" s="107"/>
      <c r="AM720" s="83"/>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customHeight="1" x14ac:dyDescent="0.3">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83"/>
      <c r="AC721" s="107"/>
      <c r="AD721" s="83"/>
      <c r="AE721" s="83"/>
      <c r="AF721" s="83"/>
      <c r="AG721" s="107"/>
      <c r="AH721" s="83"/>
      <c r="AI721" s="107"/>
      <c r="AJ721" s="83"/>
      <c r="AK721" s="83"/>
      <c r="AL721" s="107"/>
      <c r="AM721" s="83"/>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customHeight="1" x14ac:dyDescent="0.3">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83"/>
      <c r="AC722" s="107"/>
      <c r="AD722" s="83"/>
      <c r="AE722" s="83"/>
      <c r="AF722" s="83"/>
      <c r="AG722" s="107"/>
      <c r="AH722" s="83"/>
      <c r="AI722" s="107"/>
      <c r="AJ722" s="83"/>
      <c r="AK722" s="83"/>
      <c r="AL722" s="107"/>
      <c r="AM722" s="83"/>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customHeight="1" x14ac:dyDescent="0.3">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83"/>
      <c r="AC723" s="107"/>
      <c r="AD723" s="83"/>
      <c r="AE723" s="83"/>
      <c r="AF723" s="83"/>
      <c r="AG723" s="107"/>
      <c r="AH723" s="83"/>
      <c r="AI723" s="107"/>
      <c r="AJ723" s="83"/>
      <c r="AK723" s="83"/>
      <c r="AL723" s="107"/>
      <c r="AM723" s="83"/>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customHeight="1" x14ac:dyDescent="0.3">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83"/>
      <c r="AC724" s="107"/>
      <c r="AD724" s="83"/>
      <c r="AE724" s="83"/>
      <c r="AF724" s="83"/>
      <c r="AG724" s="107"/>
      <c r="AH724" s="83"/>
      <c r="AI724" s="107"/>
      <c r="AJ724" s="83"/>
      <c r="AK724" s="83"/>
      <c r="AL724" s="107"/>
      <c r="AM724" s="83"/>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customHeight="1" x14ac:dyDescent="0.3">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83"/>
      <c r="AC725" s="107"/>
      <c r="AD725" s="83"/>
      <c r="AE725" s="83"/>
      <c r="AF725" s="83"/>
      <c r="AG725" s="107"/>
      <c r="AH725" s="83"/>
      <c r="AI725" s="107"/>
      <c r="AJ725" s="83"/>
      <c r="AK725" s="83"/>
      <c r="AL725" s="107"/>
      <c r="AM725" s="83"/>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customHeight="1" x14ac:dyDescent="0.3">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83"/>
      <c r="AC726" s="107"/>
      <c r="AD726" s="83"/>
      <c r="AE726" s="83"/>
      <c r="AF726" s="83"/>
      <c r="AG726" s="107"/>
      <c r="AH726" s="83"/>
      <c r="AI726" s="107"/>
      <c r="AJ726" s="83"/>
      <c r="AK726" s="83"/>
      <c r="AL726" s="107"/>
      <c r="AM726" s="83"/>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customHeight="1" x14ac:dyDescent="0.3">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83"/>
      <c r="AC727" s="107"/>
      <c r="AD727" s="83"/>
      <c r="AE727" s="83"/>
      <c r="AF727" s="83"/>
      <c r="AG727" s="107"/>
      <c r="AH727" s="83"/>
      <c r="AI727" s="107"/>
      <c r="AJ727" s="83"/>
      <c r="AK727" s="83"/>
      <c r="AL727" s="107"/>
      <c r="AM727" s="83"/>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customHeight="1" x14ac:dyDescent="0.3">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83"/>
      <c r="AC728" s="107"/>
      <c r="AD728" s="83"/>
      <c r="AE728" s="83"/>
      <c r="AF728" s="83"/>
      <c r="AG728" s="107"/>
      <c r="AH728" s="83"/>
      <c r="AI728" s="107"/>
      <c r="AJ728" s="83"/>
      <c r="AK728" s="83"/>
      <c r="AL728" s="107"/>
      <c r="AM728" s="83"/>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customHeight="1" x14ac:dyDescent="0.3">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83"/>
      <c r="AC729" s="107"/>
      <c r="AD729" s="83"/>
      <c r="AE729" s="83"/>
      <c r="AF729" s="83"/>
      <c r="AG729" s="107"/>
      <c r="AH729" s="83"/>
      <c r="AI729" s="107"/>
      <c r="AJ729" s="83"/>
      <c r="AK729" s="83"/>
      <c r="AL729" s="107"/>
      <c r="AM729" s="83"/>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customHeight="1" x14ac:dyDescent="0.3">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83"/>
      <c r="AC730" s="107"/>
      <c r="AD730" s="83"/>
      <c r="AE730" s="83"/>
      <c r="AF730" s="83"/>
      <c r="AG730" s="107"/>
      <c r="AH730" s="83"/>
      <c r="AI730" s="107"/>
      <c r="AJ730" s="83"/>
      <c r="AK730" s="83"/>
      <c r="AL730" s="107"/>
      <c r="AM730" s="83"/>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customHeight="1" x14ac:dyDescent="0.3">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83"/>
      <c r="AC731" s="107"/>
      <c r="AD731" s="83"/>
      <c r="AE731" s="83"/>
      <c r="AF731" s="83"/>
      <c r="AG731" s="107"/>
      <c r="AH731" s="83"/>
      <c r="AI731" s="107"/>
      <c r="AJ731" s="83"/>
      <c r="AK731" s="83"/>
      <c r="AL731" s="107"/>
      <c r="AM731" s="83"/>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customHeight="1" x14ac:dyDescent="0.3">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83"/>
      <c r="AC732" s="107"/>
      <c r="AD732" s="83"/>
      <c r="AE732" s="83"/>
      <c r="AF732" s="83"/>
      <c r="AG732" s="107"/>
      <c r="AH732" s="83"/>
      <c r="AI732" s="107"/>
      <c r="AJ732" s="83"/>
      <c r="AK732" s="83"/>
      <c r="AL732" s="107"/>
      <c r="AM732" s="83"/>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customHeight="1" x14ac:dyDescent="0.3">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83"/>
      <c r="AC733" s="107"/>
      <c r="AD733" s="83"/>
      <c r="AE733" s="83"/>
      <c r="AF733" s="83"/>
      <c r="AG733" s="107"/>
      <c r="AH733" s="83"/>
      <c r="AI733" s="107"/>
      <c r="AJ733" s="83"/>
      <c r="AK733" s="83"/>
      <c r="AL733" s="107"/>
      <c r="AM733" s="83"/>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customHeight="1" x14ac:dyDescent="0.3">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83"/>
      <c r="AC734" s="107"/>
      <c r="AD734" s="83"/>
      <c r="AE734" s="83"/>
      <c r="AF734" s="83"/>
      <c r="AG734" s="107"/>
      <c r="AH734" s="83"/>
      <c r="AI734" s="107"/>
      <c r="AJ734" s="83"/>
      <c r="AK734" s="83"/>
      <c r="AL734" s="107"/>
      <c r="AM734" s="83"/>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customHeight="1" x14ac:dyDescent="0.3">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83"/>
      <c r="AC735" s="107"/>
      <c r="AD735" s="83"/>
      <c r="AE735" s="83"/>
      <c r="AF735" s="83"/>
      <c r="AG735" s="107"/>
      <c r="AH735" s="83"/>
      <c r="AI735" s="107"/>
      <c r="AJ735" s="83"/>
      <c r="AK735" s="83"/>
      <c r="AL735" s="107"/>
      <c r="AM735" s="83"/>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customHeight="1" x14ac:dyDescent="0.3">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83"/>
      <c r="AC736" s="107"/>
      <c r="AD736" s="83"/>
      <c r="AE736" s="83"/>
      <c r="AF736" s="83"/>
      <c r="AG736" s="107"/>
      <c r="AH736" s="83"/>
      <c r="AI736" s="107"/>
      <c r="AJ736" s="83"/>
      <c r="AK736" s="83"/>
      <c r="AL736" s="107"/>
      <c r="AM736" s="83"/>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customHeight="1" x14ac:dyDescent="0.3">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83"/>
      <c r="AC737" s="107"/>
      <c r="AD737" s="83"/>
      <c r="AE737" s="83"/>
      <c r="AF737" s="83"/>
      <c r="AG737" s="107"/>
      <c r="AH737" s="83"/>
      <c r="AI737" s="107"/>
      <c r="AJ737" s="83"/>
      <c r="AK737" s="83"/>
      <c r="AL737" s="107"/>
      <c r="AM737" s="83"/>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customHeight="1" x14ac:dyDescent="0.3">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83"/>
      <c r="AC738" s="107"/>
      <c r="AD738" s="83"/>
      <c r="AE738" s="83"/>
      <c r="AF738" s="83"/>
      <c r="AG738" s="107"/>
      <c r="AH738" s="83"/>
      <c r="AI738" s="107"/>
      <c r="AJ738" s="83"/>
      <c r="AK738" s="83"/>
      <c r="AL738" s="107"/>
      <c r="AM738" s="83"/>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customHeight="1" x14ac:dyDescent="0.3">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83"/>
      <c r="AC739" s="107"/>
      <c r="AD739" s="83"/>
      <c r="AE739" s="83"/>
      <c r="AF739" s="83"/>
      <c r="AG739" s="107"/>
      <c r="AH739" s="83"/>
      <c r="AI739" s="107"/>
      <c r="AJ739" s="83"/>
      <c r="AK739" s="83"/>
      <c r="AL739" s="107"/>
      <c r="AM739" s="83"/>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customHeight="1" x14ac:dyDescent="0.3">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83"/>
      <c r="AC740" s="107"/>
      <c r="AD740" s="83"/>
      <c r="AE740" s="83"/>
      <c r="AF740" s="83"/>
      <c r="AG740" s="107"/>
      <c r="AH740" s="83"/>
      <c r="AI740" s="107"/>
      <c r="AJ740" s="83"/>
      <c r="AK740" s="83"/>
      <c r="AL740" s="107"/>
      <c r="AM740" s="83"/>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customHeight="1" x14ac:dyDescent="0.3">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83"/>
      <c r="AC741" s="107"/>
      <c r="AD741" s="83"/>
      <c r="AE741" s="83"/>
      <c r="AF741" s="83"/>
      <c r="AG741" s="107"/>
      <c r="AH741" s="83"/>
      <c r="AI741" s="107"/>
      <c r="AJ741" s="83"/>
      <c r="AK741" s="83"/>
      <c r="AL741" s="107"/>
      <c r="AM741" s="83"/>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customHeight="1" x14ac:dyDescent="0.3">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83"/>
      <c r="AC742" s="107"/>
      <c r="AD742" s="83"/>
      <c r="AE742" s="83"/>
      <c r="AF742" s="83"/>
      <c r="AG742" s="107"/>
      <c r="AH742" s="83"/>
      <c r="AI742" s="107"/>
      <c r="AJ742" s="83"/>
      <c r="AK742" s="83"/>
      <c r="AL742" s="107"/>
      <c r="AM742" s="83"/>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customHeight="1" x14ac:dyDescent="0.3">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83"/>
      <c r="AC743" s="107"/>
      <c r="AD743" s="83"/>
      <c r="AE743" s="83"/>
      <c r="AF743" s="83"/>
      <c r="AG743" s="107"/>
      <c r="AH743" s="83"/>
      <c r="AI743" s="107"/>
      <c r="AJ743" s="83"/>
      <c r="AK743" s="83"/>
      <c r="AL743" s="107"/>
      <c r="AM743" s="83"/>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customHeight="1" x14ac:dyDescent="0.3">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83"/>
      <c r="AC744" s="107"/>
      <c r="AD744" s="83"/>
      <c r="AE744" s="83"/>
      <c r="AF744" s="83"/>
      <c r="AG744" s="107"/>
      <c r="AH744" s="83"/>
      <c r="AI744" s="107"/>
      <c r="AJ744" s="83"/>
      <c r="AK744" s="83"/>
      <c r="AL744" s="107"/>
      <c r="AM744" s="83"/>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customHeight="1" x14ac:dyDescent="0.3">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83"/>
      <c r="AC745" s="107"/>
      <c r="AD745" s="83"/>
      <c r="AE745" s="83"/>
      <c r="AF745" s="83"/>
      <c r="AG745" s="107"/>
      <c r="AH745" s="83"/>
      <c r="AI745" s="107"/>
      <c r="AJ745" s="83"/>
      <c r="AK745" s="83"/>
      <c r="AL745" s="107"/>
      <c r="AM745" s="83"/>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customHeight="1" x14ac:dyDescent="0.3">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83"/>
      <c r="AC746" s="107"/>
      <c r="AD746" s="83"/>
      <c r="AE746" s="83"/>
      <c r="AF746" s="83"/>
      <c r="AG746" s="107"/>
      <c r="AH746" s="83"/>
      <c r="AI746" s="107"/>
      <c r="AJ746" s="83"/>
      <c r="AK746" s="83"/>
      <c r="AL746" s="107"/>
      <c r="AM746" s="83"/>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customHeight="1" x14ac:dyDescent="0.3">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83"/>
      <c r="AC747" s="107"/>
      <c r="AD747" s="83"/>
      <c r="AE747" s="83"/>
      <c r="AF747" s="83"/>
      <c r="AG747" s="107"/>
      <c r="AH747" s="83"/>
      <c r="AI747" s="107"/>
      <c r="AJ747" s="83"/>
      <c r="AK747" s="83"/>
      <c r="AL747" s="107"/>
      <c r="AM747" s="83"/>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customHeight="1" x14ac:dyDescent="0.3">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83"/>
      <c r="AC748" s="107"/>
      <c r="AD748" s="83"/>
      <c r="AE748" s="83"/>
      <c r="AF748" s="83"/>
      <c r="AG748" s="107"/>
      <c r="AH748" s="83"/>
      <c r="AI748" s="107"/>
      <c r="AJ748" s="83"/>
      <c r="AK748" s="83"/>
      <c r="AL748" s="107"/>
      <c r="AM748" s="83"/>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customHeight="1" x14ac:dyDescent="0.3">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83"/>
      <c r="AC749" s="107"/>
      <c r="AD749" s="83"/>
      <c r="AE749" s="83"/>
      <c r="AF749" s="83"/>
      <c r="AG749" s="107"/>
      <c r="AH749" s="83"/>
      <c r="AI749" s="107"/>
      <c r="AJ749" s="83"/>
      <c r="AK749" s="83"/>
      <c r="AL749" s="107"/>
      <c r="AM749" s="83"/>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customHeight="1" x14ac:dyDescent="0.3">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83"/>
      <c r="AC750" s="107"/>
      <c r="AD750" s="83"/>
      <c r="AE750" s="83"/>
      <c r="AF750" s="83"/>
      <c r="AG750" s="107"/>
      <c r="AH750" s="83"/>
      <c r="AI750" s="107"/>
      <c r="AJ750" s="83"/>
      <c r="AK750" s="83"/>
      <c r="AL750" s="107"/>
      <c r="AM750" s="83"/>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customHeight="1" x14ac:dyDescent="0.3">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83"/>
      <c r="AC751" s="107"/>
      <c r="AD751" s="83"/>
      <c r="AE751" s="83"/>
      <c r="AF751" s="83"/>
      <c r="AG751" s="107"/>
      <c r="AH751" s="83"/>
      <c r="AI751" s="107"/>
      <c r="AJ751" s="83"/>
      <c r="AK751" s="83"/>
      <c r="AL751" s="107"/>
      <c r="AM751" s="83"/>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customHeight="1" x14ac:dyDescent="0.3">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83"/>
      <c r="AC752" s="107"/>
      <c r="AD752" s="83"/>
      <c r="AE752" s="83"/>
      <c r="AF752" s="83"/>
      <c r="AG752" s="107"/>
      <c r="AH752" s="83"/>
      <c r="AI752" s="107"/>
      <c r="AJ752" s="83"/>
      <c r="AK752" s="83"/>
      <c r="AL752" s="107"/>
      <c r="AM752" s="83"/>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customHeight="1" x14ac:dyDescent="0.3">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83"/>
      <c r="AC753" s="107"/>
      <c r="AD753" s="83"/>
      <c r="AE753" s="83"/>
      <c r="AF753" s="83"/>
      <c r="AG753" s="107"/>
      <c r="AH753" s="83"/>
      <c r="AI753" s="107"/>
      <c r="AJ753" s="83"/>
      <c r="AK753" s="83"/>
      <c r="AL753" s="107"/>
      <c r="AM753" s="83"/>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customHeight="1" x14ac:dyDescent="0.3">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83"/>
      <c r="AC754" s="107"/>
      <c r="AD754" s="83"/>
      <c r="AE754" s="83"/>
      <c r="AF754" s="83"/>
      <c r="AG754" s="107"/>
      <c r="AH754" s="83"/>
      <c r="AI754" s="107"/>
      <c r="AJ754" s="83"/>
      <c r="AK754" s="83"/>
      <c r="AL754" s="107"/>
      <c r="AM754" s="83"/>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customHeight="1" x14ac:dyDescent="0.3">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83"/>
      <c r="AC755" s="107"/>
      <c r="AD755" s="83"/>
      <c r="AE755" s="83"/>
      <c r="AF755" s="83"/>
      <c r="AG755" s="107"/>
      <c r="AH755" s="83"/>
      <c r="AI755" s="107"/>
      <c r="AJ755" s="83"/>
      <c r="AK755" s="83"/>
      <c r="AL755" s="107"/>
      <c r="AM755" s="83"/>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customHeight="1" x14ac:dyDescent="0.3">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83"/>
      <c r="AC756" s="107"/>
      <c r="AD756" s="83"/>
      <c r="AE756" s="83"/>
      <c r="AF756" s="83"/>
      <c r="AG756" s="107"/>
      <c r="AH756" s="83"/>
      <c r="AI756" s="107"/>
      <c r="AJ756" s="83"/>
      <c r="AK756" s="83"/>
      <c r="AL756" s="107"/>
      <c r="AM756" s="83"/>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customHeight="1" x14ac:dyDescent="0.3">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83"/>
      <c r="AC757" s="107"/>
      <c r="AD757" s="83"/>
      <c r="AE757" s="83"/>
      <c r="AF757" s="83"/>
      <c r="AG757" s="107"/>
      <c r="AH757" s="83"/>
      <c r="AI757" s="107"/>
      <c r="AJ757" s="83"/>
      <c r="AK757" s="83"/>
      <c r="AL757" s="107"/>
      <c r="AM757" s="83"/>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customHeight="1" x14ac:dyDescent="0.3">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83"/>
      <c r="AC758" s="107"/>
      <c r="AD758" s="83"/>
      <c r="AE758" s="83"/>
      <c r="AF758" s="83"/>
      <c r="AG758" s="107"/>
      <c r="AH758" s="83"/>
      <c r="AI758" s="107"/>
      <c r="AJ758" s="83"/>
      <c r="AK758" s="83"/>
      <c r="AL758" s="107"/>
      <c r="AM758" s="83"/>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customHeight="1" x14ac:dyDescent="0.3">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83"/>
      <c r="AC759" s="107"/>
      <c r="AD759" s="83"/>
      <c r="AE759" s="83"/>
      <c r="AF759" s="83"/>
      <c r="AG759" s="107"/>
      <c r="AH759" s="83"/>
      <c r="AI759" s="107"/>
      <c r="AJ759" s="83"/>
      <c r="AK759" s="83"/>
      <c r="AL759" s="107"/>
      <c r="AM759" s="83"/>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customHeight="1" x14ac:dyDescent="0.3">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83"/>
      <c r="AC760" s="107"/>
      <c r="AD760" s="83"/>
      <c r="AE760" s="83"/>
      <c r="AF760" s="83"/>
      <c r="AG760" s="107"/>
      <c r="AH760" s="83"/>
      <c r="AI760" s="107"/>
      <c r="AJ760" s="83"/>
      <c r="AK760" s="83"/>
      <c r="AL760" s="107"/>
      <c r="AM760" s="83"/>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customHeight="1" x14ac:dyDescent="0.3">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83"/>
      <c r="AC761" s="107"/>
      <c r="AD761" s="83"/>
      <c r="AE761" s="83"/>
      <c r="AF761" s="83"/>
      <c r="AG761" s="107"/>
      <c r="AH761" s="83"/>
      <c r="AI761" s="107"/>
      <c r="AJ761" s="83"/>
      <c r="AK761" s="83"/>
      <c r="AL761" s="107"/>
      <c r="AM761" s="83"/>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customHeight="1" x14ac:dyDescent="0.3">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83"/>
      <c r="AC762" s="107"/>
      <c r="AD762" s="83"/>
      <c r="AE762" s="83"/>
      <c r="AF762" s="83"/>
      <c r="AG762" s="107"/>
      <c r="AH762" s="83"/>
      <c r="AI762" s="107"/>
      <c r="AJ762" s="83"/>
      <c r="AK762" s="83"/>
      <c r="AL762" s="107"/>
      <c r="AM762" s="83"/>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customHeight="1" x14ac:dyDescent="0.3">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83"/>
      <c r="AC763" s="107"/>
      <c r="AD763" s="83"/>
      <c r="AE763" s="83"/>
      <c r="AF763" s="83"/>
      <c r="AG763" s="107"/>
      <c r="AH763" s="83"/>
      <c r="AI763" s="107"/>
      <c r="AJ763" s="83"/>
      <c r="AK763" s="83"/>
      <c r="AL763" s="107"/>
      <c r="AM763" s="83"/>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customHeight="1" x14ac:dyDescent="0.3">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83"/>
      <c r="AC764" s="107"/>
      <c r="AD764" s="83"/>
      <c r="AE764" s="83"/>
      <c r="AF764" s="83"/>
      <c r="AG764" s="107"/>
      <c r="AH764" s="83"/>
      <c r="AI764" s="107"/>
      <c r="AJ764" s="83"/>
      <c r="AK764" s="83"/>
      <c r="AL764" s="107"/>
      <c r="AM764" s="83"/>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customHeight="1" x14ac:dyDescent="0.3">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83"/>
      <c r="AC765" s="107"/>
      <c r="AD765" s="83"/>
      <c r="AE765" s="83"/>
      <c r="AF765" s="83"/>
      <c r="AG765" s="107"/>
      <c r="AH765" s="83"/>
      <c r="AI765" s="107"/>
      <c r="AJ765" s="83"/>
      <c r="AK765" s="83"/>
      <c r="AL765" s="107"/>
      <c r="AM765" s="83"/>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customHeight="1" x14ac:dyDescent="0.3">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83"/>
      <c r="AC766" s="107"/>
      <c r="AD766" s="83"/>
      <c r="AE766" s="83"/>
      <c r="AF766" s="83"/>
      <c r="AG766" s="107"/>
      <c r="AH766" s="83"/>
      <c r="AI766" s="107"/>
      <c r="AJ766" s="83"/>
      <c r="AK766" s="83"/>
      <c r="AL766" s="107"/>
      <c r="AM766" s="83"/>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customHeight="1" x14ac:dyDescent="0.3">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83"/>
      <c r="AC767" s="107"/>
      <c r="AD767" s="83"/>
      <c r="AE767" s="83"/>
      <c r="AF767" s="83"/>
      <c r="AG767" s="107"/>
      <c r="AH767" s="83"/>
      <c r="AI767" s="107"/>
      <c r="AJ767" s="83"/>
      <c r="AK767" s="83"/>
      <c r="AL767" s="107"/>
      <c r="AM767" s="83"/>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customHeight="1" x14ac:dyDescent="0.3">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83"/>
      <c r="AC768" s="107"/>
      <c r="AD768" s="83"/>
      <c r="AE768" s="83"/>
      <c r="AF768" s="83"/>
      <c r="AG768" s="107"/>
      <c r="AH768" s="83"/>
      <c r="AI768" s="107"/>
      <c r="AJ768" s="83"/>
      <c r="AK768" s="83"/>
      <c r="AL768" s="107"/>
      <c r="AM768" s="83"/>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customHeight="1" x14ac:dyDescent="0.3">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83"/>
      <c r="AC769" s="107"/>
      <c r="AD769" s="83"/>
      <c r="AE769" s="83"/>
      <c r="AF769" s="83"/>
      <c r="AG769" s="107"/>
      <c r="AH769" s="83"/>
      <c r="AI769" s="107"/>
      <c r="AJ769" s="83"/>
      <c r="AK769" s="83"/>
      <c r="AL769" s="107"/>
      <c r="AM769" s="83"/>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customHeight="1" x14ac:dyDescent="0.3">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83"/>
      <c r="AC770" s="107"/>
      <c r="AD770" s="83"/>
      <c r="AE770" s="83"/>
      <c r="AF770" s="83"/>
      <c r="AG770" s="107"/>
      <c r="AH770" s="83"/>
      <c r="AI770" s="107"/>
      <c r="AJ770" s="83"/>
      <c r="AK770" s="83"/>
      <c r="AL770" s="107"/>
      <c r="AM770" s="83"/>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customHeight="1" x14ac:dyDescent="0.3">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83"/>
      <c r="AC771" s="107"/>
      <c r="AD771" s="83"/>
      <c r="AE771" s="83"/>
      <c r="AF771" s="83"/>
      <c r="AG771" s="107"/>
      <c r="AH771" s="83"/>
      <c r="AI771" s="107"/>
      <c r="AJ771" s="83"/>
      <c r="AK771" s="83"/>
      <c r="AL771" s="107"/>
      <c r="AM771" s="83"/>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customHeight="1" x14ac:dyDescent="0.3">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83"/>
      <c r="AC772" s="107"/>
      <c r="AD772" s="83"/>
      <c r="AE772" s="83"/>
      <c r="AF772" s="83"/>
      <c r="AG772" s="107"/>
      <c r="AH772" s="83"/>
      <c r="AI772" s="107"/>
      <c r="AJ772" s="83"/>
      <c r="AK772" s="83"/>
      <c r="AL772" s="107"/>
      <c r="AM772" s="83"/>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customHeight="1" x14ac:dyDescent="0.3">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83"/>
      <c r="AC773" s="107"/>
      <c r="AD773" s="83"/>
      <c r="AE773" s="83"/>
      <c r="AF773" s="83"/>
      <c r="AG773" s="107"/>
      <c r="AH773" s="83"/>
      <c r="AI773" s="107"/>
      <c r="AJ773" s="83"/>
      <c r="AK773" s="83"/>
      <c r="AL773" s="107"/>
      <c r="AM773" s="83"/>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customHeight="1" x14ac:dyDescent="0.3">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83"/>
      <c r="AC774" s="107"/>
      <c r="AD774" s="83"/>
      <c r="AE774" s="83"/>
      <c r="AF774" s="83"/>
      <c r="AG774" s="107"/>
      <c r="AH774" s="83"/>
      <c r="AI774" s="107"/>
      <c r="AJ774" s="83"/>
      <c r="AK774" s="83"/>
      <c r="AL774" s="107"/>
      <c r="AM774" s="83"/>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customHeight="1" x14ac:dyDescent="0.3">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83"/>
      <c r="AC775" s="107"/>
      <c r="AD775" s="83"/>
      <c r="AE775" s="83"/>
      <c r="AF775" s="83"/>
      <c r="AG775" s="107"/>
      <c r="AH775" s="83"/>
      <c r="AI775" s="107"/>
      <c r="AJ775" s="83"/>
      <c r="AK775" s="83"/>
      <c r="AL775" s="107"/>
      <c r="AM775" s="83"/>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customHeight="1" x14ac:dyDescent="0.3">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83"/>
      <c r="AC776" s="107"/>
      <c r="AD776" s="83"/>
      <c r="AE776" s="83"/>
      <c r="AF776" s="83"/>
      <c r="AG776" s="107"/>
      <c r="AH776" s="83"/>
      <c r="AI776" s="107"/>
      <c r="AJ776" s="83"/>
      <c r="AK776" s="83"/>
      <c r="AL776" s="107"/>
      <c r="AM776" s="83"/>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customHeight="1" x14ac:dyDescent="0.3">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83"/>
      <c r="AC777" s="107"/>
      <c r="AD777" s="83"/>
      <c r="AE777" s="83"/>
      <c r="AF777" s="83"/>
      <c r="AG777" s="107"/>
      <c r="AH777" s="83"/>
      <c r="AI777" s="107"/>
      <c r="AJ777" s="83"/>
      <c r="AK777" s="83"/>
      <c r="AL777" s="107"/>
      <c r="AM777" s="83"/>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customHeight="1" x14ac:dyDescent="0.3">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83"/>
      <c r="AC778" s="107"/>
      <c r="AD778" s="83"/>
      <c r="AE778" s="83"/>
      <c r="AF778" s="83"/>
      <c r="AG778" s="107"/>
      <c r="AH778" s="83"/>
      <c r="AI778" s="107"/>
      <c r="AJ778" s="83"/>
      <c r="AK778" s="83"/>
      <c r="AL778" s="107"/>
      <c r="AM778" s="83"/>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customHeight="1" x14ac:dyDescent="0.3">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83"/>
      <c r="AC779" s="107"/>
      <c r="AD779" s="83"/>
      <c r="AE779" s="83"/>
      <c r="AF779" s="83"/>
      <c r="AG779" s="107"/>
      <c r="AH779" s="83"/>
      <c r="AI779" s="107"/>
      <c r="AJ779" s="83"/>
      <c r="AK779" s="83"/>
      <c r="AL779" s="107"/>
      <c r="AM779" s="83"/>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customHeight="1" x14ac:dyDescent="0.3">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83"/>
      <c r="AC780" s="107"/>
      <c r="AD780" s="83"/>
      <c r="AE780" s="83"/>
      <c r="AF780" s="83"/>
      <c r="AG780" s="107"/>
      <c r="AH780" s="83"/>
      <c r="AI780" s="107"/>
      <c r="AJ780" s="83"/>
      <c r="AK780" s="83"/>
      <c r="AL780" s="107"/>
      <c r="AM780" s="83"/>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customHeight="1" x14ac:dyDescent="0.3">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83"/>
      <c r="AC781" s="107"/>
      <c r="AD781" s="83"/>
      <c r="AE781" s="83"/>
      <c r="AF781" s="83"/>
      <c r="AG781" s="107"/>
      <c r="AH781" s="83"/>
      <c r="AI781" s="107"/>
      <c r="AJ781" s="83"/>
      <c r="AK781" s="83"/>
      <c r="AL781" s="107"/>
      <c r="AM781" s="83"/>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customHeight="1" x14ac:dyDescent="0.3">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83"/>
      <c r="AC782" s="107"/>
      <c r="AD782" s="83"/>
      <c r="AE782" s="83"/>
      <c r="AF782" s="83"/>
      <c r="AG782" s="107"/>
      <c r="AH782" s="83"/>
      <c r="AI782" s="107"/>
      <c r="AJ782" s="83"/>
      <c r="AK782" s="83"/>
      <c r="AL782" s="107"/>
      <c r="AM782" s="83"/>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customHeight="1" x14ac:dyDescent="0.3">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83"/>
      <c r="AC783" s="107"/>
      <c r="AD783" s="83"/>
      <c r="AE783" s="83"/>
      <c r="AF783" s="83"/>
      <c r="AG783" s="107"/>
      <c r="AH783" s="83"/>
      <c r="AI783" s="107"/>
      <c r="AJ783" s="83"/>
      <c r="AK783" s="83"/>
      <c r="AL783" s="107"/>
      <c r="AM783" s="83"/>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customHeight="1" x14ac:dyDescent="0.3">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83"/>
      <c r="AC784" s="107"/>
      <c r="AD784" s="83"/>
      <c r="AE784" s="83"/>
      <c r="AF784" s="83"/>
      <c r="AG784" s="107"/>
      <c r="AH784" s="83"/>
      <c r="AI784" s="107"/>
      <c r="AJ784" s="83"/>
      <c r="AK784" s="83"/>
      <c r="AL784" s="107"/>
      <c r="AM784" s="83"/>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customHeight="1" x14ac:dyDescent="0.3">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83"/>
      <c r="AC785" s="107"/>
      <c r="AD785" s="83"/>
      <c r="AE785" s="83"/>
      <c r="AF785" s="83"/>
      <c r="AG785" s="107"/>
      <c r="AH785" s="83"/>
      <c r="AI785" s="107"/>
      <c r="AJ785" s="83"/>
      <c r="AK785" s="83"/>
      <c r="AL785" s="107"/>
      <c r="AM785" s="83"/>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customHeight="1" x14ac:dyDescent="0.3">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83"/>
      <c r="AC786" s="107"/>
      <c r="AD786" s="83"/>
      <c r="AE786" s="83"/>
      <c r="AF786" s="83"/>
      <c r="AG786" s="107"/>
      <c r="AH786" s="83"/>
      <c r="AI786" s="107"/>
      <c r="AJ786" s="83"/>
      <c r="AK786" s="83"/>
      <c r="AL786" s="107"/>
      <c r="AM786" s="83"/>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customHeight="1" x14ac:dyDescent="0.3">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83"/>
      <c r="AC787" s="107"/>
      <c r="AD787" s="83"/>
      <c r="AE787" s="83"/>
      <c r="AF787" s="83"/>
      <c r="AG787" s="107"/>
      <c r="AH787" s="83"/>
      <c r="AI787" s="107"/>
      <c r="AJ787" s="83"/>
      <c r="AK787" s="83"/>
      <c r="AL787" s="107"/>
      <c r="AM787" s="83"/>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customHeight="1" x14ac:dyDescent="0.3">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83"/>
      <c r="AC788" s="107"/>
      <c r="AD788" s="83"/>
      <c r="AE788" s="83"/>
      <c r="AF788" s="83"/>
      <c r="AG788" s="107"/>
      <c r="AH788" s="83"/>
      <c r="AI788" s="107"/>
      <c r="AJ788" s="83"/>
      <c r="AK788" s="83"/>
      <c r="AL788" s="107"/>
      <c r="AM788" s="83"/>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customHeight="1" x14ac:dyDescent="0.3">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83"/>
      <c r="AC789" s="107"/>
      <c r="AD789" s="83"/>
      <c r="AE789" s="83"/>
      <c r="AF789" s="83"/>
      <c r="AG789" s="107"/>
      <c r="AH789" s="83"/>
      <c r="AI789" s="107"/>
      <c r="AJ789" s="83"/>
      <c r="AK789" s="83"/>
      <c r="AL789" s="107"/>
      <c r="AM789" s="83"/>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customHeight="1" x14ac:dyDescent="0.3">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83"/>
      <c r="AC790" s="107"/>
      <c r="AD790" s="83"/>
      <c r="AE790" s="83"/>
      <c r="AF790" s="83"/>
      <c r="AG790" s="107"/>
      <c r="AH790" s="83"/>
      <c r="AI790" s="107"/>
      <c r="AJ790" s="83"/>
      <c r="AK790" s="83"/>
      <c r="AL790" s="107"/>
      <c r="AM790" s="83"/>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customHeight="1" x14ac:dyDescent="0.3">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83"/>
      <c r="AC791" s="107"/>
      <c r="AD791" s="83"/>
      <c r="AE791" s="83"/>
      <c r="AF791" s="83"/>
      <c r="AG791" s="107"/>
      <c r="AH791" s="83"/>
      <c r="AI791" s="107"/>
      <c r="AJ791" s="83"/>
      <c r="AK791" s="83"/>
      <c r="AL791" s="107"/>
      <c r="AM791" s="83"/>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customHeight="1" x14ac:dyDescent="0.3">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83"/>
      <c r="AC792" s="107"/>
      <c r="AD792" s="83"/>
      <c r="AE792" s="83"/>
      <c r="AF792" s="83"/>
      <c r="AG792" s="107"/>
      <c r="AH792" s="83"/>
      <c r="AI792" s="107"/>
      <c r="AJ792" s="83"/>
      <c r="AK792" s="83"/>
      <c r="AL792" s="107"/>
      <c r="AM792" s="83"/>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customHeight="1" x14ac:dyDescent="0.3">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83"/>
      <c r="AC793" s="107"/>
      <c r="AD793" s="83"/>
      <c r="AE793" s="83"/>
      <c r="AF793" s="83"/>
      <c r="AG793" s="107"/>
      <c r="AH793" s="83"/>
      <c r="AI793" s="107"/>
      <c r="AJ793" s="83"/>
      <c r="AK793" s="83"/>
      <c r="AL793" s="107"/>
      <c r="AM793" s="83"/>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customHeight="1" x14ac:dyDescent="0.3">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83"/>
      <c r="AC794" s="107"/>
      <c r="AD794" s="83"/>
      <c r="AE794" s="83"/>
      <c r="AF794" s="83"/>
      <c r="AG794" s="107"/>
      <c r="AH794" s="83"/>
      <c r="AI794" s="107"/>
      <c r="AJ794" s="83"/>
      <c r="AK794" s="83"/>
      <c r="AL794" s="107"/>
      <c r="AM794" s="83"/>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customHeight="1" x14ac:dyDescent="0.3">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83"/>
      <c r="AC795" s="107"/>
      <c r="AD795" s="83"/>
      <c r="AE795" s="83"/>
      <c r="AF795" s="83"/>
      <c r="AG795" s="107"/>
      <c r="AH795" s="83"/>
      <c r="AI795" s="107"/>
      <c r="AJ795" s="83"/>
      <c r="AK795" s="83"/>
      <c r="AL795" s="107"/>
      <c r="AM795" s="83"/>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customHeight="1" x14ac:dyDescent="0.3">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83"/>
      <c r="AC796" s="107"/>
      <c r="AD796" s="83"/>
      <c r="AE796" s="83"/>
      <c r="AF796" s="83"/>
      <c r="AG796" s="107"/>
      <c r="AH796" s="83"/>
      <c r="AI796" s="107"/>
      <c r="AJ796" s="83"/>
      <c r="AK796" s="83"/>
      <c r="AL796" s="107"/>
      <c r="AM796" s="83"/>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customHeight="1" x14ac:dyDescent="0.3">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83"/>
      <c r="AC797" s="107"/>
      <c r="AD797" s="83"/>
      <c r="AE797" s="83"/>
      <c r="AF797" s="83"/>
      <c r="AG797" s="107"/>
      <c r="AH797" s="83"/>
      <c r="AI797" s="107"/>
      <c r="AJ797" s="83"/>
      <c r="AK797" s="83"/>
      <c r="AL797" s="107"/>
      <c r="AM797" s="83"/>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customHeight="1" x14ac:dyDescent="0.3">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83"/>
      <c r="AC798" s="107"/>
      <c r="AD798" s="83"/>
      <c r="AE798" s="83"/>
      <c r="AF798" s="83"/>
      <c r="AG798" s="107"/>
      <c r="AH798" s="83"/>
      <c r="AI798" s="107"/>
      <c r="AJ798" s="83"/>
      <c r="AK798" s="83"/>
      <c r="AL798" s="107"/>
      <c r="AM798" s="83"/>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customHeight="1" x14ac:dyDescent="0.3">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83"/>
      <c r="AC799" s="107"/>
      <c r="AD799" s="83"/>
      <c r="AE799" s="83"/>
      <c r="AF799" s="83"/>
      <c r="AG799" s="107"/>
      <c r="AH799" s="83"/>
      <c r="AI799" s="107"/>
      <c r="AJ799" s="83"/>
      <c r="AK799" s="83"/>
      <c r="AL799" s="107"/>
      <c r="AM799" s="83"/>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customHeight="1" x14ac:dyDescent="0.3">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83"/>
      <c r="AC800" s="107"/>
      <c r="AD800" s="83"/>
      <c r="AE800" s="83"/>
      <c r="AF800" s="83"/>
      <c r="AG800" s="107"/>
      <c r="AH800" s="83"/>
      <c r="AI800" s="107"/>
      <c r="AJ800" s="83"/>
      <c r="AK800" s="83"/>
      <c r="AL800" s="107"/>
      <c r="AM800" s="83"/>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customHeight="1" x14ac:dyDescent="0.3">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83"/>
      <c r="AC801" s="107"/>
      <c r="AD801" s="83"/>
      <c r="AE801" s="83"/>
      <c r="AF801" s="83"/>
      <c r="AG801" s="107"/>
      <c r="AH801" s="83"/>
      <c r="AI801" s="107"/>
      <c r="AJ801" s="83"/>
      <c r="AK801" s="83"/>
      <c r="AL801" s="107"/>
      <c r="AM801" s="83"/>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customHeight="1" x14ac:dyDescent="0.3">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83"/>
      <c r="AC802" s="107"/>
      <c r="AD802" s="83"/>
      <c r="AE802" s="83"/>
      <c r="AF802" s="83"/>
      <c r="AG802" s="107"/>
      <c r="AH802" s="83"/>
      <c r="AI802" s="107"/>
      <c r="AJ802" s="83"/>
      <c r="AK802" s="83"/>
      <c r="AL802" s="107"/>
      <c r="AM802" s="83"/>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customHeight="1" x14ac:dyDescent="0.3">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83"/>
      <c r="AC803" s="107"/>
      <c r="AD803" s="83"/>
      <c r="AE803" s="83"/>
      <c r="AF803" s="83"/>
      <c r="AG803" s="107"/>
      <c r="AH803" s="83"/>
      <c r="AI803" s="107"/>
      <c r="AJ803" s="83"/>
      <c r="AK803" s="83"/>
      <c r="AL803" s="107"/>
      <c r="AM803" s="83"/>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customHeight="1" x14ac:dyDescent="0.3">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83"/>
      <c r="AC804" s="107"/>
      <c r="AD804" s="83"/>
      <c r="AE804" s="83"/>
      <c r="AF804" s="83"/>
      <c r="AG804" s="107"/>
      <c r="AH804" s="83"/>
      <c r="AI804" s="107"/>
      <c r="AJ804" s="83"/>
      <c r="AK804" s="83"/>
      <c r="AL804" s="107"/>
      <c r="AM804" s="83"/>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customHeight="1" x14ac:dyDescent="0.3">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83"/>
      <c r="AC805" s="107"/>
      <c r="AD805" s="83"/>
      <c r="AE805" s="83"/>
      <c r="AF805" s="83"/>
      <c r="AG805" s="107"/>
      <c r="AH805" s="83"/>
      <c r="AI805" s="107"/>
      <c r="AJ805" s="83"/>
      <c r="AK805" s="83"/>
      <c r="AL805" s="107"/>
      <c r="AM805" s="83"/>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customHeight="1" x14ac:dyDescent="0.3">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83"/>
      <c r="AC806" s="107"/>
      <c r="AD806" s="83"/>
      <c r="AE806" s="83"/>
      <c r="AF806" s="83"/>
      <c r="AG806" s="107"/>
      <c r="AH806" s="83"/>
      <c r="AI806" s="107"/>
      <c r="AJ806" s="83"/>
      <c r="AK806" s="83"/>
      <c r="AL806" s="107"/>
      <c r="AM806" s="83"/>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customHeight="1" x14ac:dyDescent="0.3">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83"/>
      <c r="AC807" s="107"/>
      <c r="AD807" s="83"/>
      <c r="AE807" s="83"/>
      <c r="AF807" s="83"/>
      <c r="AG807" s="107"/>
      <c r="AH807" s="83"/>
      <c r="AI807" s="107"/>
      <c r="AJ807" s="83"/>
      <c r="AK807" s="83"/>
      <c r="AL807" s="107"/>
      <c r="AM807" s="83"/>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customHeight="1" x14ac:dyDescent="0.3">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83"/>
      <c r="AC808" s="107"/>
      <c r="AD808" s="83"/>
      <c r="AE808" s="83"/>
      <c r="AF808" s="83"/>
      <c r="AG808" s="107"/>
      <c r="AH808" s="83"/>
      <c r="AI808" s="107"/>
      <c r="AJ808" s="83"/>
      <c r="AK808" s="83"/>
      <c r="AL808" s="107"/>
      <c r="AM808" s="83"/>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customHeight="1" x14ac:dyDescent="0.3">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83"/>
      <c r="AC809" s="107"/>
      <c r="AD809" s="83"/>
      <c r="AE809" s="83"/>
      <c r="AF809" s="83"/>
      <c r="AG809" s="107"/>
      <c r="AH809" s="83"/>
      <c r="AI809" s="107"/>
      <c r="AJ809" s="83"/>
      <c r="AK809" s="83"/>
      <c r="AL809" s="107"/>
      <c r="AM809" s="83"/>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customHeight="1" x14ac:dyDescent="0.3">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83"/>
      <c r="AC810" s="107"/>
      <c r="AD810" s="83"/>
      <c r="AE810" s="83"/>
      <c r="AF810" s="83"/>
      <c r="AG810" s="107"/>
      <c r="AH810" s="83"/>
      <c r="AI810" s="107"/>
      <c r="AJ810" s="83"/>
      <c r="AK810" s="83"/>
      <c r="AL810" s="107"/>
      <c r="AM810" s="83"/>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customHeight="1" x14ac:dyDescent="0.3">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83"/>
      <c r="AC811" s="107"/>
      <c r="AD811" s="83"/>
      <c r="AE811" s="83"/>
      <c r="AF811" s="83"/>
      <c r="AG811" s="107"/>
      <c r="AH811" s="83"/>
      <c r="AI811" s="107"/>
      <c r="AJ811" s="83"/>
      <c r="AK811" s="83"/>
      <c r="AL811" s="107"/>
      <c r="AM811" s="83"/>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customHeight="1" x14ac:dyDescent="0.3">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83"/>
      <c r="AC812" s="107"/>
      <c r="AD812" s="83"/>
      <c r="AE812" s="83"/>
      <c r="AF812" s="83"/>
      <c r="AG812" s="107"/>
      <c r="AH812" s="83"/>
      <c r="AI812" s="107"/>
      <c r="AJ812" s="83"/>
      <c r="AK812" s="83"/>
      <c r="AL812" s="107"/>
      <c r="AM812" s="83"/>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customHeight="1" x14ac:dyDescent="0.3">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83"/>
      <c r="AC813" s="107"/>
      <c r="AD813" s="83"/>
      <c r="AE813" s="83"/>
      <c r="AF813" s="83"/>
      <c r="AG813" s="107"/>
      <c r="AH813" s="83"/>
      <c r="AI813" s="107"/>
      <c r="AJ813" s="83"/>
      <c r="AK813" s="83"/>
      <c r="AL813" s="107"/>
      <c r="AM813" s="83"/>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customHeight="1" x14ac:dyDescent="0.3">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83"/>
      <c r="AC814" s="107"/>
      <c r="AD814" s="83"/>
      <c r="AE814" s="83"/>
      <c r="AF814" s="83"/>
      <c r="AG814" s="107"/>
      <c r="AH814" s="83"/>
      <c r="AI814" s="107"/>
      <c r="AJ814" s="83"/>
      <c r="AK814" s="83"/>
      <c r="AL814" s="107"/>
      <c r="AM814" s="83"/>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customHeight="1" x14ac:dyDescent="0.3">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83"/>
      <c r="AC815" s="107"/>
      <c r="AD815" s="83"/>
      <c r="AE815" s="83"/>
      <c r="AF815" s="83"/>
      <c r="AG815" s="107"/>
      <c r="AH815" s="83"/>
      <c r="AI815" s="107"/>
      <c r="AJ815" s="83"/>
      <c r="AK815" s="83"/>
      <c r="AL815" s="107"/>
      <c r="AM815" s="83"/>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customHeight="1" x14ac:dyDescent="0.3">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83"/>
      <c r="AC816" s="107"/>
      <c r="AD816" s="83"/>
      <c r="AE816" s="83"/>
      <c r="AF816" s="83"/>
      <c r="AG816" s="107"/>
      <c r="AH816" s="83"/>
      <c r="AI816" s="107"/>
      <c r="AJ816" s="83"/>
      <c r="AK816" s="83"/>
      <c r="AL816" s="107"/>
      <c r="AM816" s="83"/>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customHeight="1" x14ac:dyDescent="0.3">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83"/>
      <c r="AC817" s="107"/>
      <c r="AD817" s="83"/>
      <c r="AE817" s="83"/>
      <c r="AF817" s="83"/>
      <c r="AG817" s="107"/>
      <c r="AH817" s="83"/>
      <c r="AI817" s="107"/>
      <c r="AJ817" s="83"/>
      <c r="AK817" s="83"/>
      <c r="AL817" s="107"/>
      <c r="AM817" s="83"/>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customHeight="1" x14ac:dyDescent="0.3">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83"/>
      <c r="AC818" s="107"/>
      <c r="AD818" s="83"/>
      <c r="AE818" s="83"/>
      <c r="AF818" s="83"/>
      <c r="AG818" s="107"/>
      <c r="AH818" s="83"/>
      <c r="AI818" s="107"/>
      <c r="AJ818" s="83"/>
      <c r="AK818" s="83"/>
      <c r="AL818" s="107"/>
      <c r="AM818" s="83"/>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customHeight="1" x14ac:dyDescent="0.3">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83"/>
      <c r="AC819" s="107"/>
      <c r="AD819" s="83"/>
      <c r="AE819" s="83"/>
      <c r="AF819" s="83"/>
      <c r="AG819" s="107"/>
      <c r="AH819" s="83"/>
      <c r="AI819" s="107"/>
      <c r="AJ819" s="83"/>
      <c r="AK819" s="83"/>
      <c r="AL819" s="107"/>
      <c r="AM819" s="83"/>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customHeight="1" x14ac:dyDescent="0.3">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83"/>
      <c r="AC820" s="107"/>
      <c r="AD820" s="83"/>
      <c r="AE820" s="83"/>
      <c r="AF820" s="83"/>
      <c r="AG820" s="107"/>
      <c r="AH820" s="83"/>
      <c r="AI820" s="107"/>
      <c r="AJ820" s="83"/>
      <c r="AK820" s="83"/>
      <c r="AL820" s="107"/>
      <c r="AM820" s="83"/>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customHeight="1" x14ac:dyDescent="0.3">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83"/>
      <c r="AC821" s="107"/>
      <c r="AD821" s="83"/>
      <c r="AE821" s="83"/>
      <c r="AF821" s="83"/>
      <c r="AG821" s="107"/>
      <c r="AH821" s="83"/>
      <c r="AI821" s="107"/>
      <c r="AJ821" s="83"/>
      <c r="AK821" s="83"/>
      <c r="AL821" s="107"/>
      <c r="AM821" s="83"/>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customHeight="1" x14ac:dyDescent="0.3">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83"/>
      <c r="AC822" s="107"/>
      <c r="AD822" s="83"/>
      <c r="AE822" s="83"/>
      <c r="AF822" s="83"/>
      <c r="AG822" s="107"/>
      <c r="AH822" s="83"/>
      <c r="AI822" s="107"/>
      <c r="AJ822" s="83"/>
      <c r="AK822" s="83"/>
      <c r="AL822" s="107"/>
      <c r="AM822" s="83"/>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customHeight="1" x14ac:dyDescent="0.3">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83"/>
      <c r="AC823" s="107"/>
      <c r="AD823" s="83"/>
      <c r="AE823" s="83"/>
      <c r="AF823" s="83"/>
      <c r="AG823" s="107"/>
      <c r="AH823" s="83"/>
      <c r="AI823" s="107"/>
      <c r="AJ823" s="83"/>
      <c r="AK823" s="83"/>
      <c r="AL823" s="107"/>
      <c r="AM823" s="83"/>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customHeight="1" x14ac:dyDescent="0.3">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83"/>
      <c r="AC824" s="107"/>
      <c r="AD824" s="83"/>
      <c r="AE824" s="83"/>
      <c r="AF824" s="83"/>
      <c r="AG824" s="107"/>
      <c r="AH824" s="83"/>
      <c r="AI824" s="107"/>
      <c r="AJ824" s="83"/>
      <c r="AK824" s="83"/>
      <c r="AL824" s="107"/>
      <c r="AM824" s="83"/>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customHeight="1" x14ac:dyDescent="0.3">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83"/>
      <c r="AC825" s="107"/>
      <c r="AD825" s="83"/>
      <c r="AE825" s="83"/>
      <c r="AF825" s="83"/>
      <c r="AG825" s="107"/>
      <c r="AH825" s="83"/>
      <c r="AI825" s="107"/>
      <c r="AJ825" s="83"/>
      <c r="AK825" s="83"/>
      <c r="AL825" s="107"/>
      <c r="AM825" s="83"/>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customHeight="1" x14ac:dyDescent="0.3">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83"/>
      <c r="AC826" s="107"/>
      <c r="AD826" s="83"/>
      <c r="AE826" s="83"/>
      <c r="AF826" s="83"/>
      <c r="AG826" s="107"/>
      <c r="AH826" s="83"/>
      <c r="AI826" s="107"/>
      <c r="AJ826" s="83"/>
      <c r="AK826" s="83"/>
      <c r="AL826" s="107"/>
      <c r="AM826" s="83"/>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customHeight="1" x14ac:dyDescent="0.3">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83"/>
      <c r="AC827" s="107"/>
      <c r="AD827" s="83"/>
      <c r="AE827" s="83"/>
      <c r="AF827" s="83"/>
      <c r="AG827" s="107"/>
      <c r="AH827" s="83"/>
      <c r="AI827" s="107"/>
      <c r="AJ827" s="83"/>
      <c r="AK827" s="83"/>
      <c r="AL827" s="107"/>
      <c r="AM827" s="83"/>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customHeight="1" x14ac:dyDescent="0.3">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83"/>
      <c r="AC828" s="107"/>
      <c r="AD828" s="83"/>
      <c r="AE828" s="83"/>
      <c r="AF828" s="83"/>
      <c r="AG828" s="107"/>
      <c r="AH828" s="83"/>
      <c r="AI828" s="107"/>
      <c r="AJ828" s="83"/>
      <c r="AK828" s="83"/>
      <c r="AL828" s="107"/>
      <c r="AM828" s="83"/>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customHeight="1" x14ac:dyDescent="0.3">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83"/>
      <c r="AC829" s="107"/>
      <c r="AD829" s="83"/>
      <c r="AE829" s="83"/>
      <c r="AF829" s="83"/>
      <c r="AG829" s="107"/>
      <c r="AH829" s="83"/>
      <c r="AI829" s="107"/>
      <c r="AJ829" s="83"/>
      <c r="AK829" s="83"/>
      <c r="AL829" s="107"/>
      <c r="AM829" s="83"/>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customHeight="1" x14ac:dyDescent="0.3">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83"/>
      <c r="AC830" s="107"/>
      <c r="AD830" s="83"/>
      <c r="AE830" s="83"/>
      <c r="AF830" s="83"/>
      <c r="AG830" s="107"/>
      <c r="AH830" s="83"/>
      <c r="AI830" s="107"/>
      <c r="AJ830" s="83"/>
      <c r="AK830" s="83"/>
      <c r="AL830" s="107"/>
      <c r="AM830" s="83"/>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customHeight="1" x14ac:dyDescent="0.3">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83"/>
      <c r="AC831" s="107"/>
      <c r="AD831" s="83"/>
      <c r="AE831" s="83"/>
      <c r="AF831" s="83"/>
      <c r="AG831" s="107"/>
      <c r="AH831" s="83"/>
      <c r="AI831" s="107"/>
      <c r="AJ831" s="83"/>
      <c r="AK831" s="83"/>
      <c r="AL831" s="107"/>
      <c r="AM831" s="83"/>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customHeight="1" x14ac:dyDescent="0.3">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83"/>
      <c r="AC832" s="107"/>
      <c r="AD832" s="83"/>
      <c r="AE832" s="83"/>
      <c r="AF832" s="83"/>
      <c r="AG832" s="107"/>
      <c r="AH832" s="83"/>
      <c r="AI832" s="107"/>
      <c r="AJ832" s="83"/>
      <c r="AK832" s="83"/>
      <c r="AL832" s="107"/>
      <c r="AM832" s="83"/>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customHeight="1" x14ac:dyDescent="0.3">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83"/>
      <c r="AC833" s="107"/>
      <c r="AD833" s="83"/>
      <c r="AE833" s="83"/>
      <c r="AF833" s="83"/>
      <c r="AG833" s="107"/>
      <c r="AH833" s="83"/>
      <c r="AI833" s="107"/>
      <c r="AJ833" s="83"/>
      <c r="AK833" s="83"/>
      <c r="AL833" s="107"/>
      <c r="AM833" s="83"/>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customHeight="1" x14ac:dyDescent="0.3">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83"/>
      <c r="AC834" s="107"/>
      <c r="AD834" s="83"/>
      <c r="AE834" s="83"/>
      <c r="AF834" s="83"/>
      <c r="AG834" s="107"/>
      <c r="AH834" s="83"/>
      <c r="AI834" s="107"/>
      <c r="AJ834" s="83"/>
      <c r="AK834" s="83"/>
      <c r="AL834" s="107"/>
      <c r="AM834" s="83"/>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customHeight="1" x14ac:dyDescent="0.3">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83"/>
      <c r="AC835" s="107"/>
      <c r="AD835" s="83"/>
      <c r="AE835" s="83"/>
      <c r="AF835" s="83"/>
      <c r="AG835" s="107"/>
      <c r="AH835" s="83"/>
      <c r="AI835" s="107"/>
      <c r="AJ835" s="83"/>
      <c r="AK835" s="83"/>
      <c r="AL835" s="107"/>
      <c r="AM835" s="83"/>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customHeight="1" x14ac:dyDescent="0.3">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83"/>
      <c r="AC836" s="107"/>
      <c r="AD836" s="83"/>
      <c r="AE836" s="83"/>
      <c r="AF836" s="83"/>
      <c r="AG836" s="107"/>
      <c r="AH836" s="83"/>
      <c r="AI836" s="107"/>
      <c r="AJ836" s="83"/>
      <c r="AK836" s="83"/>
      <c r="AL836" s="107"/>
      <c r="AM836" s="83"/>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customHeight="1" x14ac:dyDescent="0.3">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83"/>
      <c r="AC837" s="107"/>
      <c r="AD837" s="83"/>
      <c r="AE837" s="83"/>
      <c r="AF837" s="83"/>
      <c r="AG837" s="107"/>
      <c r="AH837" s="83"/>
      <c r="AI837" s="107"/>
      <c r="AJ837" s="83"/>
      <c r="AK837" s="83"/>
      <c r="AL837" s="107"/>
      <c r="AM837" s="83"/>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customHeight="1" x14ac:dyDescent="0.3">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83"/>
      <c r="AC838" s="107"/>
      <c r="AD838" s="83"/>
      <c r="AE838" s="83"/>
      <c r="AF838" s="83"/>
      <c r="AG838" s="107"/>
      <c r="AH838" s="83"/>
      <c r="AI838" s="107"/>
      <c r="AJ838" s="83"/>
      <c r="AK838" s="83"/>
      <c r="AL838" s="107"/>
      <c r="AM838" s="83"/>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customHeight="1" x14ac:dyDescent="0.3">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83"/>
      <c r="AC839" s="107"/>
      <c r="AD839" s="83"/>
      <c r="AE839" s="83"/>
      <c r="AF839" s="83"/>
      <c r="AG839" s="107"/>
      <c r="AH839" s="83"/>
      <c r="AI839" s="107"/>
      <c r="AJ839" s="83"/>
      <c r="AK839" s="83"/>
      <c r="AL839" s="107"/>
      <c r="AM839" s="83"/>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customHeight="1" x14ac:dyDescent="0.3">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83"/>
      <c r="AC840" s="107"/>
      <c r="AD840" s="83"/>
      <c r="AE840" s="83"/>
      <c r="AF840" s="83"/>
      <c r="AG840" s="107"/>
      <c r="AH840" s="83"/>
      <c r="AI840" s="107"/>
      <c r="AJ840" s="83"/>
      <c r="AK840" s="83"/>
      <c r="AL840" s="107"/>
      <c r="AM840" s="83"/>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customHeight="1" x14ac:dyDescent="0.3">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83"/>
      <c r="AC841" s="107"/>
      <c r="AD841" s="83"/>
      <c r="AE841" s="83"/>
      <c r="AF841" s="83"/>
      <c r="AG841" s="107"/>
      <c r="AH841" s="83"/>
      <c r="AI841" s="107"/>
      <c r="AJ841" s="83"/>
      <c r="AK841" s="83"/>
      <c r="AL841" s="107"/>
      <c r="AM841" s="83"/>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customHeight="1" x14ac:dyDescent="0.3">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83"/>
      <c r="AC842" s="107"/>
      <c r="AD842" s="83"/>
      <c r="AE842" s="83"/>
      <c r="AF842" s="83"/>
      <c r="AG842" s="107"/>
      <c r="AH842" s="83"/>
      <c r="AI842" s="107"/>
      <c r="AJ842" s="83"/>
      <c r="AK842" s="83"/>
      <c r="AL842" s="107"/>
      <c r="AM842" s="83"/>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customHeight="1" x14ac:dyDescent="0.3">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83"/>
      <c r="AC843" s="107"/>
      <c r="AD843" s="83"/>
      <c r="AE843" s="83"/>
      <c r="AF843" s="83"/>
      <c r="AG843" s="107"/>
      <c r="AH843" s="83"/>
      <c r="AI843" s="107"/>
      <c r="AJ843" s="83"/>
      <c r="AK843" s="83"/>
      <c r="AL843" s="107"/>
      <c r="AM843" s="83"/>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customHeight="1" x14ac:dyDescent="0.3">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83"/>
      <c r="AC844" s="107"/>
      <c r="AD844" s="83"/>
      <c r="AE844" s="83"/>
      <c r="AF844" s="83"/>
      <c r="AG844" s="107"/>
      <c r="AH844" s="83"/>
      <c r="AI844" s="107"/>
      <c r="AJ844" s="83"/>
      <c r="AK844" s="83"/>
      <c r="AL844" s="107"/>
      <c r="AM844" s="83"/>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customHeight="1" x14ac:dyDescent="0.3">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83"/>
      <c r="AC845" s="107"/>
      <c r="AD845" s="83"/>
      <c r="AE845" s="83"/>
      <c r="AF845" s="83"/>
      <c r="AG845" s="107"/>
      <c r="AH845" s="83"/>
      <c r="AI845" s="107"/>
      <c r="AJ845" s="83"/>
      <c r="AK845" s="83"/>
      <c r="AL845" s="107"/>
      <c r="AM845" s="83"/>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customHeight="1" x14ac:dyDescent="0.3">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83"/>
      <c r="AC846" s="107"/>
      <c r="AD846" s="83"/>
      <c r="AE846" s="83"/>
      <c r="AF846" s="83"/>
      <c r="AG846" s="107"/>
      <c r="AH846" s="83"/>
      <c r="AI846" s="107"/>
      <c r="AJ846" s="83"/>
      <c r="AK846" s="83"/>
      <c r="AL846" s="107"/>
      <c r="AM846" s="83"/>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customHeight="1" x14ac:dyDescent="0.3">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83"/>
      <c r="AC847" s="107"/>
      <c r="AD847" s="83"/>
      <c r="AE847" s="83"/>
      <c r="AF847" s="83"/>
      <c r="AG847" s="107"/>
      <c r="AH847" s="83"/>
      <c r="AI847" s="107"/>
      <c r="AJ847" s="83"/>
      <c r="AK847" s="83"/>
      <c r="AL847" s="107"/>
      <c r="AM847" s="83"/>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customHeight="1" x14ac:dyDescent="0.3">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83"/>
      <c r="AC848" s="107"/>
      <c r="AD848" s="83"/>
      <c r="AE848" s="83"/>
      <c r="AF848" s="83"/>
      <c r="AG848" s="107"/>
      <c r="AH848" s="83"/>
      <c r="AI848" s="107"/>
      <c r="AJ848" s="83"/>
      <c r="AK848" s="83"/>
      <c r="AL848" s="107"/>
      <c r="AM848" s="83"/>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customHeight="1" x14ac:dyDescent="0.3">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83"/>
      <c r="AC849" s="107"/>
      <c r="AD849" s="83"/>
      <c r="AE849" s="83"/>
      <c r="AF849" s="83"/>
      <c r="AG849" s="107"/>
      <c r="AH849" s="83"/>
      <c r="AI849" s="107"/>
      <c r="AJ849" s="83"/>
      <c r="AK849" s="83"/>
      <c r="AL849" s="107"/>
      <c r="AM849" s="83"/>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customHeight="1" x14ac:dyDescent="0.3">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83"/>
      <c r="AC850" s="107"/>
      <c r="AD850" s="83"/>
      <c r="AE850" s="83"/>
      <c r="AF850" s="83"/>
      <c r="AG850" s="107"/>
      <c r="AH850" s="83"/>
      <c r="AI850" s="107"/>
      <c r="AJ850" s="83"/>
      <c r="AK850" s="83"/>
      <c r="AL850" s="107"/>
      <c r="AM850" s="83"/>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customHeight="1" x14ac:dyDescent="0.3">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83"/>
      <c r="AC851" s="107"/>
      <c r="AD851" s="83"/>
      <c r="AE851" s="83"/>
      <c r="AF851" s="83"/>
      <c r="AG851" s="107"/>
      <c r="AH851" s="83"/>
      <c r="AI851" s="107"/>
      <c r="AJ851" s="83"/>
      <c r="AK851" s="83"/>
      <c r="AL851" s="107"/>
      <c r="AM851" s="83"/>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customHeight="1" x14ac:dyDescent="0.3">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83"/>
      <c r="AC852" s="107"/>
      <c r="AD852" s="83"/>
      <c r="AE852" s="83"/>
      <c r="AF852" s="83"/>
      <c r="AG852" s="107"/>
      <c r="AH852" s="83"/>
      <c r="AI852" s="107"/>
      <c r="AJ852" s="83"/>
      <c r="AK852" s="83"/>
      <c r="AL852" s="107"/>
      <c r="AM852" s="83"/>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customHeight="1" x14ac:dyDescent="0.3">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83"/>
      <c r="AC853" s="107"/>
      <c r="AD853" s="83"/>
      <c r="AE853" s="83"/>
      <c r="AF853" s="83"/>
      <c r="AG853" s="107"/>
      <c r="AH853" s="83"/>
      <c r="AI853" s="107"/>
      <c r="AJ853" s="83"/>
      <c r="AK853" s="83"/>
      <c r="AL853" s="107"/>
      <c r="AM853" s="83"/>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customHeight="1" x14ac:dyDescent="0.3">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83"/>
      <c r="AC854" s="107"/>
      <c r="AD854" s="83"/>
      <c r="AE854" s="83"/>
      <c r="AF854" s="83"/>
      <c r="AG854" s="107"/>
      <c r="AH854" s="83"/>
      <c r="AI854" s="107"/>
      <c r="AJ854" s="83"/>
      <c r="AK854" s="83"/>
      <c r="AL854" s="107"/>
      <c r="AM854" s="83"/>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customHeight="1" x14ac:dyDescent="0.3">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83"/>
      <c r="AC855" s="107"/>
      <c r="AD855" s="83"/>
      <c r="AE855" s="83"/>
      <c r="AF855" s="83"/>
      <c r="AG855" s="107"/>
      <c r="AH855" s="83"/>
      <c r="AI855" s="107"/>
      <c r="AJ855" s="83"/>
      <c r="AK855" s="83"/>
      <c r="AL855" s="107"/>
      <c r="AM855" s="83"/>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customHeight="1" x14ac:dyDescent="0.3">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83"/>
      <c r="AC856" s="107"/>
      <c r="AD856" s="83"/>
      <c r="AE856" s="83"/>
      <c r="AF856" s="83"/>
      <c r="AG856" s="107"/>
      <c r="AH856" s="83"/>
      <c r="AI856" s="107"/>
      <c r="AJ856" s="83"/>
      <c r="AK856" s="83"/>
      <c r="AL856" s="107"/>
      <c r="AM856" s="83"/>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customHeight="1" x14ac:dyDescent="0.3">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83"/>
      <c r="AC857" s="107"/>
      <c r="AD857" s="83"/>
      <c r="AE857" s="83"/>
      <c r="AF857" s="83"/>
      <c r="AG857" s="107"/>
      <c r="AH857" s="83"/>
      <c r="AI857" s="107"/>
      <c r="AJ857" s="83"/>
      <c r="AK857" s="83"/>
      <c r="AL857" s="107"/>
      <c r="AM857" s="83"/>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customHeight="1" x14ac:dyDescent="0.3">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83"/>
      <c r="AC858" s="107"/>
      <c r="AD858" s="83"/>
      <c r="AE858" s="83"/>
      <c r="AF858" s="83"/>
      <c r="AG858" s="107"/>
      <c r="AH858" s="83"/>
      <c r="AI858" s="107"/>
      <c r="AJ858" s="83"/>
      <c r="AK858" s="83"/>
      <c r="AL858" s="107"/>
      <c r="AM858" s="83"/>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customHeight="1" x14ac:dyDescent="0.3">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83"/>
      <c r="AC859" s="107"/>
      <c r="AD859" s="83"/>
      <c r="AE859" s="83"/>
      <c r="AF859" s="83"/>
      <c r="AG859" s="107"/>
      <c r="AH859" s="83"/>
      <c r="AI859" s="107"/>
      <c r="AJ859" s="83"/>
      <c r="AK859" s="83"/>
      <c r="AL859" s="107"/>
      <c r="AM859" s="83"/>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customHeight="1" x14ac:dyDescent="0.3">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83"/>
      <c r="AC860" s="107"/>
      <c r="AD860" s="83"/>
      <c r="AE860" s="83"/>
      <c r="AF860" s="83"/>
      <c r="AG860" s="107"/>
      <c r="AH860" s="83"/>
      <c r="AI860" s="107"/>
      <c r="AJ860" s="83"/>
      <c r="AK860" s="83"/>
      <c r="AL860" s="107"/>
      <c r="AM860" s="83"/>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customHeight="1" x14ac:dyDescent="0.3">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83"/>
      <c r="AC861" s="107"/>
      <c r="AD861" s="83"/>
      <c r="AE861" s="83"/>
      <c r="AF861" s="83"/>
      <c r="AG861" s="107"/>
      <c r="AH861" s="83"/>
      <c r="AI861" s="107"/>
      <c r="AJ861" s="83"/>
      <c r="AK861" s="83"/>
      <c r="AL861" s="107"/>
      <c r="AM861" s="83"/>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customHeight="1" x14ac:dyDescent="0.3">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83"/>
      <c r="AC862" s="107"/>
      <c r="AD862" s="83"/>
      <c r="AE862" s="83"/>
      <c r="AF862" s="83"/>
      <c r="AG862" s="107"/>
      <c r="AH862" s="83"/>
      <c r="AI862" s="107"/>
      <c r="AJ862" s="83"/>
      <c r="AK862" s="83"/>
      <c r="AL862" s="107"/>
      <c r="AM862" s="83"/>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customHeight="1" x14ac:dyDescent="0.3">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83"/>
      <c r="AC863" s="107"/>
      <c r="AD863" s="83"/>
      <c r="AE863" s="83"/>
      <c r="AF863" s="83"/>
      <c r="AG863" s="107"/>
      <c r="AH863" s="83"/>
      <c r="AI863" s="107"/>
      <c r="AJ863" s="83"/>
      <c r="AK863" s="83"/>
      <c r="AL863" s="107"/>
      <c r="AM863" s="83"/>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customHeight="1" x14ac:dyDescent="0.3">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83"/>
      <c r="AC864" s="107"/>
      <c r="AD864" s="83"/>
      <c r="AE864" s="83"/>
      <c r="AF864" s="83"/>
      <c r="AG864" s="107"/>
      <c r="AH864" s="83"/>
      <c r="AI864" s="107"/>
      <c r="AJ864" s="83"/>
      <c r="AK864" s="83"/>
      <c r="AL864" s="107"/>
      <c r="AM864" s="83"/>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customHeight="1" x14ac:dyDescent="0.3">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83"/>
      <c r="AC865" s="107"/>
      <c r="AD865" s="83"/>
      <c r="AE865" s="83"/>
      <c r="AF865" s="83"/>
      <c r="AG865" s="107"/>
      <c r="AH865" s="83"/>
      <c r="AI865" s="107"/>
      <c r="AJ865" s="83"/>
      <c r="AK865" s="83"/>
      <c r="AL865" s="107"/>
      <c r="AM865" s="83"/>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customHeight="1" x14ac:dyDescent="0.3">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83"/>
      <c r="AC866" s="107"/>
      <c r="AD866" s="83"/>
      <c r="AE866" s="83"/>
      <c r="AF866" s="83"/>
      <c r="AG866" s="107"/>
      <c r="AH866" s="83"/>
      <c r="AI866" s="107"/>
      <c r="AJ866" s="83"/>
      <c r="AK866" s="83"/>
      <c r="AL866" s="107"/>
      <c r="AM866" s="83"/>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customHeight="1" x14ac:dyDescent="0.3">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83"/>
      <c r="AC867" s="107"/>
      <c r="AD867" s="83"/>
      <c r="AE867" s="83"/>
      <c r="AF867" s="83"/>
      <c r="AG867" s="107"/>
      <c r="AH867" s="83"/>
      <c r="AI867" s="107"/>
      <c r="AJ867" s="83"/>
      <c r="AK867" s="83"/>
      <c r="AL867" s="107"/>
      <c r="AM867" s="83"/>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customHeight="1" x14ac:dyDescent="0.3">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83"/>
      <c r="AC868" s="107"/>
      <c r="AD868" s="83"/>
      <c r="AE868" s="83"/>
      <c r="AF868" s="83"/>
      <c r="AG868" s="107"/>
      <c r="AH868" s="83"/>
      <c r="AI868" s="107"/>
      <c r="AJ868" s="83"/>
      <c r="AK868" s="83"/>
      <c r="AL868" s="107"/>
      <c r="AM868" s="83"/>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customHeight="1" x14ac:dyDescent="0.3">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83"/>
      <c r="AC869" s="107"/>
      <c r="AD869" s="83"/>
      <c r="AE869" s="83"/>
      <c r="AF869" s="83"/>
      <c r="AG869" s="107"/>
      <c r="AH869" s="83"/>
      <c r="AI869" s="107"/>
      <c r="AJ869" s="83"/>
      <c r="AK869" s="83"/>
      <c r="AL869" s="107"/>
      <c r="AM869" s="83"/>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customHeight="1" x14ac:dyDescent="0.3">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83"/>
      <c r="AC870" s="107"/>
      <c r="AD870" s="83"/>
      <c r="AE870" s="83"/>
      <c r="AF870" s="83"/>
      <c r="AG870" s="107"/>
      <c r="AH870" s="83"/>
      <c r="AI870" s="107"/>
      <c r="AJ870" s="83"/>
      <c r="AK870" s="83"/>
      <c r="AL870" s="107"/>
      <c r="AM870" s="83"/>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customHeight="1" x14ac:dyDescent="0.3">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83"/>
      <c r="AC871" s="107"/>
      <c r="AD871" s="83"/>
      <c r="AE871" s="83"/>
      <c r="AF871" s="83"/>
      <c r="AG871" s="107"/>
      <c r="AH871" s="83"/>
      <c r="AI871" s="107"/>
      <c r="AJ871" s="83"/>
      <c r="AK871" s="83"/>
      <c r="AL871" s="107"/>
      <c r="AM871" s="83"/>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customHeight="1" x14ac:dyDescent="0.3">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83"/>
      <c r="AC872" s="107"/>
      <c r="AD872" s="83"/>
      <c r="AE872" s="83"/>
      <c r="AF872" s="83"/>
      <c r="AG872" s="107"/>
      <c r="AH872" s="83"/>
      <c r="AI872" s="107"/>
      <c r="AJ872" s="83"/>
      <c r="AK872" s="83"/>
      <c r="AL872" s="107"/>
      <c r="AM872" s="83"/>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customHeight="1" x14ac:dyDescent="0.3">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83"/>
      <c r="AC873" s="107"/>
      <c r="AD873" s="83"/>
      <c r="AE873" s="83"/>
      <c r="AF873" s="83"/>
      <c r="AG873" s="107"/>
      <c r="AH873" s="83"/>
      <c r="AI873" s="107"/>
      <c r="AJ873" s="83"/>
      <c r="AK873" s="83"/>
      <c r="AL873" s="107"/>
      <c r="AM873" s="83"/>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customHeight="1" x14ac:dyDescent="0.3">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83"/>
      <c r="AC874" s="107"/>
      <c r="AD874" s="83"/>
      <c r="AE874" s="83"/>
      <c r="AF874" s="83"/>
      <c r="AG874" s="107"/>
      <c r="AH874" s="83"/>
      <c r="AI874" s="107"/>
      <c r="AJ874" s="83"/>
      <c r="AK874" s="83"/>
      <c r="AL874" s="107"/>
      <c r="AM874" s="83"/>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customHeight="1" x14ac:dyDescent="0.3">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83"/>
      <c r="AC875" s="107"/>
      <c r="AD875" s="83"/>
      <c r="AE875" s="83"/>
      <c r="AF875" s="83"/>
      <c r="AG875" s="107"/>
      <c r="AH875" s="83"/>
      <c r="AI875" s="107"/>
      <c r="AJ875" s="83"/>
      <c r="AK875" s="83"/>
      <c r="AL875" s="107"/>
      <c r="AM875" s="83"/>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customHeight="1" x14ac:dyDescent="0.3">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83"/>
      <c r="AC876" s="107"/>
      <c r="AD876" s="83"/>
      <c r="AE876" s="83"/>
      <c r="AF876" s="83"/>
      <c r="AG876" s="107"/>
      <c r="AH876" s="83"/>
      <c r="AI876" s="107"/>
      <c r="AJ876" s="83"/>
      <c r="AK876" s="83"/>
      <c r="AL876" s="107"/>
      <c r="AM876" s="83"/>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customHeight="1" x14ac:dyDescent="0.3">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83"/>
      <c r="AC877" s="107"/>
      <c r="AD877" s="83"/>
      <c r="AE877" s="83"/>
      <c r="AF877" s="83"/>
      <c r="AG877" s="107"/>
      <c r="AH877" s="83"/>
      <c r="AI877" s="107"/>
      <c r="AJ877" s="83"/>
      <c r="AK877" s="83"/>
      <c r="AL877" s="107"/>
      <c r="AM877" s="83"/>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customHeight="1" x14ac:dyDescent="0.3">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83"/>
      <c r="AC878" s="107"/>
      <c r="AD878" s="83"/>
      <c r="AE878" s="83"/>
      <c r="AF878" s="83"/>
      <c r="AG878" s="107"/>
      <c r="AH878" s="83"/>
      <c r="AI878" s="107"/>
      <c r="AJ878" s="83"/>
      <c r="AK878" s="83"/>
      <c r="AL878" s="107"/>
      <c r="AM878" s="83"/>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customHeight="1" x14ac:dyDescent="0.3">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83"/>
      <c r="AC879" s="107"/>
      <c r="AD879" s="83"/>
      <c r="AE879" s="83"/>
      <c r="AF879" s="83"/>
      <c r="AG879" s="107"/>
      <c r="AH879" s="83"/>
      <c r="AI879" s="107"/>
      <c r="AJ879" s="83"/>
      <c r="AK879" s="83"/>
      <c r="AL879" s="107"/>
      <c r="AM879" s="83"/>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customHeight="1" x14ac:dyDescent="0.3">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83"/>
      <c r="AC880" s="107"/>
      <c r="AD880" s="83"/>
      <c r="AE880" s="83"/>
      <c r="AF880" s="83"/>
      <c r="AG880" s="107"/>
      <c r="AH880" s="83"/>
      <c r="AI880" s="107"/>
      <c r="AJ880" s="83"/>
      <c r="AK880" s="83"/>
      <c r="AL880" s="107"/>
      <c r="AM880" s="83"/>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customHeight="1" x14ac:dyDescent="0.3">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83"/>
      <c r="AC881" s="107"/>
      <c r="AD881" s="83"/>
      <c r="AE881" s="83"/>
      <c r="AF881" s="83"/>
      <c r="AG881" s="107"/>
      <c r="AH881" s="83"/>
      <c r="AI881" s="107"/>
      <c r="AJ881" s="83"/>
      <c r="AK881" s="83"/>
      <c r="AL881" s="107"/>
      <c r="AM881" s="83"/>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customHeight="1" x14ac:dyDescent="0.3">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83"/>
      <c r="AC882" s="107"/>
      <c r="AD882" s="83"/>
      <c r="AE882" s="83"/>
      <c r="AF882" s="83"/>
      <c r="AG882" s="107"/>
      <c r="AH882" s="83"/>
      <c r="AI882" s="107"/>
      <c r="AJ882" s="83"/>
      <c r="AK882" s="83"/>
      <c r="AL882" s="107"/>
      <c r="AM882" s="83"/>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customHeight="1" x14ac:dyDescent="0.3">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83"/>
      <c r="AC883" s="107"/>
      <c r="AD883" s="83"/>
      <c r="AE883" s="83"/>
      <c r="AF883" s="83"/>
      <c r="AG883" s="107"/>
      <c r="AH883" s="83"/>
      <c r="AI883" s="107"/>
      <c r="AJ883" s="83"/>
      <c r="AK883" s="83"/>
      <c r="AL883" s="107"/>
      <c r="AM883" s="83"/>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customHeight="1" x14ac:dyDescent="0.3">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83"/>
      <c r="AC884" s="107"/>
      <c r="AD884" s="83"/>
      <c r="AE884" s="83"/>
      <c r="AF884" s="83"/>
      <c r="AG884" s="107"/>
      <c r="AH884" s="83"/>
      <c r="AI884" s="107"/>
      <c r="AJ884" s="83"/>
      <c r="AK884" s="83"/>
      <c r="AL884" s="107"/>
      <c r="AM884" s="83"/>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customHeight="1" x14ac:dyDescent="0.3">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83"/>
      <c r="AC885" s="107"/>
      <c r="AD885" s="83"/>
      <c r="AE885" s="83"/>
      <c r="AF885" s="83"/>
      <c r="AG885" s="107"/>
      <c r="AH885" s="83"/>
      <c r="AI885" s="107"/>
      <c r="AJ885" s="83"/>
      <c r="AK885" s="83"/>
      <c r="AL885" s="107"/>
      <c r="AM885" s="83"/>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customHeight="1" x14ac:dyDescent="0.3">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83"/>
      <c r="AC886" s="107"/>
      <c r="AD886" s="83"/>
      <c r="AE886" s="83"/>
      <c r="AF886" s="83"/>
      <c r="AG886" s="107"/>
      <c r="AH886" s="83"/>
      <c r="AI886" s="107"/>
      <c r="AJ886" s="83"/>
      <c r="AK886" s="83"/>
      <c r="AL886" s="107"/>
      <c r="AM886" s="83"/>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customHeight="1" x14ac:dyDescent="0.3">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83"/>
      <c r="AC887" s="107"/>
      <c r="AD887" s="83"/>
      <c r="AE887" s="83"/>
      <c r="AF887" s="83"/>
      <c r="AG887" s="107"/>
      <c r="AH887" s="83"/>
      <c r="AI887" s="107"/>
      <c r="AJ887" s="83"/>
      <c r="AK887" s="83"/>
      <c r="AL887" s="107"/>
      <c r="AM887" s="83"/>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customHeight="1" x14ac:dyDescent="0.3">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83"/>
      <c r="AC888" s="107"/>
      <c r="AD888" s="83"/>
      <c r="AE888" s="83"/>
      <c r="AF888" s="83"/>
      <c r="AG888" s="107"/>
      <c r="AH888" s="83"/>
      <c r="AI888" s="107"/>
      <c r="AJ888" s="83"/>
      <c r="AK888" s="83"/>
      <c r="AL888" s="107"/>
      <c r="AM888" s="83"/>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customHeight="1" x14ac:dyDescent="0.3">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83"/>
      <c r="AC889" s="107"/>
      <c r="AD889" s="83"/>
      <c r="AE889" s="83"/>
      <c r="AF889" s="83"/>
      <c r="AG889" s="107"/>
      <c r="AH889" s="83"/>
      <c r="AI889" s="107"/>
      <c r="AJ889" s="83"/>
      <c r="AK889" s="83"/>
      <c r="AL889" s="107"/>
      <c r="AM889" s="83"/>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customHeight="1" x14ac:dyDescent="0.3">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83"/>
      <c r="AC890" s="107"/>
      <c r="AD890" s="83"/>
      <c r="AE890" s="83"/>
      <c r="AF890" s="83"/>
      <c r="AG890" s="107"/>
      <c r="AH890" s="83"/>
      <c r="AI890" s="107"/>
      <c r="AJ890" s="83"/>
      <c r="AK890" s="83"/>
      <c r="AL890" s="107"/>
      <c r="AM890" s="83"/>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customHeight="1" x14ac:dyDescent="0.3">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83"/>
      <c r="AC891" s="107"/>
      <c r="AD891" s="83"/>
      <c r="AE891" s="83"/>
      <c r="AF891" s="83"/>
      <c r="AG891" s="107"/>
      <c r="AH891" s="83"/>
      <c r="AI891" s="107"/>
      <c r="AJ891" s="83"/>
      <c r="AK891" s="83"/>
      <c r="AL891" s="107"/>
      <c r="AM891" s="83"/>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customHeight="1" x14ac:dyDescent="0.3">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83"/>
      <c r="AC892" s="107"/>
      <c r="AD892" s="83"/>
      <c r="AE892" s="83"/>
      <c r="AF892" s="83"/>
      <c r="AG892" s="107"/>
      <c r="AH892" s="83"/>
      <c r="AI892" s="107"/>
      <c r="AJ892" s="83"/>
      <c r="AK892" s="83"/>
      <c r="AL892" s="107"/>
      <c r="AM892" s="83"/>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customHeight="1" x14ac:dyDescent="0.3">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83"/>
      <c r="AC893" s="107"/>
      <c r="AD893" s="83"/>
      <c r="AE893" s="83"/>
      <c r="AF893" s="83"/>
      <c r="AG893" s="107"/>
      <c r="AH893" s="83"/>
      <c r="AI893" s="107"/>
      <c r="AJ893" s="83"/>
      <c r="AK893" s="83"/>
      <c r="AL893" s="107"/>
      <c r="AM893" s="83"/>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customHeight="1" x14ac:dyDescent="0.3">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83"/>
      <c r="AC894" s="107"/>
      <c r="AD894" s="83"/>
      <c r="AE894" s="83"/>
      <c r="AF894" s="83"/>
      <c r="AG894" s="107"/>
      <c r="AH894" s="83"/>
      <c r="AI894" s="107"/>
      <c r="AJ894" s="83"/>
      <c r="AK894" s="83"/>
      <c r="AL894" s="107"/>
      <c r="AM894" s="83"/>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customHeight="1" x14ac:dyDescent="0.3">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83"/>
      <c r="AC895" s="107"/>
      <c r="AD895" s="83"/>
      <c r="AE895" s="83"/>
      <c r="AF895" s="83"/>
      <c r="AG895" s="107"/>
      <c r="AH895" s="83"/>
      <c r="AI895" s="107"/>
      <c r="AJ895" s="83"/>
      <c r="AK895" s="83"/>
      <c r="AL895" s="107"/>
      <c r="AM895" s="83"/>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customHeight="1" x14ac:dyDescent="0.3">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83"/>
      <c r="AC896" s="107"/>
      <c r="AD896" s="83"/>
      <c r="AE896" s="83"/>
      <c r="AF896" s="83"/>
      <c r="AG896" s="107"/>
      <c r="AH896" s="83"/>
      <c r="AI896" s="107"/>
      <c r="AJ896" s="83"/>
      <c r="AK896" s="83"/>
      <c r="AL896" s="107"/>
      <c r="AM896" s="83"/>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customHeight="1" x14ac:dyDescent="0.3">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83"/>
      <c r="AC897" s="107"/>
      <c r="AD897" s="83"/>
      <c r="AE897" s="83"/>
      <c r="AF897" s="83"/>
      <c r="AG897" s="107"/>
      <c r="AH897" s="83"/>
      <c r="AI897" s="107"/>
      <c r="AJ897" s="83"/>
      <c r="AK897" s="83"/>
      <c r="AL897" s="107"/>
      <c r="AM897" s="83"/>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customHeight="1" x14ac:dyDescent="0.3">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83"/>
      <c r="AC898" s="107"/>
      <c r="AD898" s="83"/>
      <c r="AE898" s="83"/>
      <c r="AF898" s="83"/>
      <c r="AG898" s="107"/>
      <c r="AH898" s="83"/>
      <c r="AI898" s="107"/>
      <c r="AJ898" s="83"/>
      <c r="AK898" s="83"/>
      <c r="AL898" s="107"/>
      <c r="AM898" s="83"/>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customHeight="1" x14ac:dyDescent="0.3">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83"/>
      <c r="AC899" s="107"/>
      <c r="AD899" s="83"/>
      <c r="AE899" s="83"/>
      <c r="AF899" s="83"/>
      <c r="AG899" s="107"/>
      <c r="AH899" s="83"/>
      <c r="AI899" s="107"/>
      <c r="AJ899" s="83"/>
      <c r="AK899" s="83"/>
      <c r="AL899" s="107"/>
      <c r="AM899" s="83"/>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customHeight="1" x14ac:dyDescent="0.3">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83"/>
      <c r="AC900" s="107"/>
      <c r="AD900" s="83"/>
      <c r="AE900" s="83"/>
      <c r="AF900" s="83"/>
      <c r="AG900" s="107"/>
      <c r="AH900" s="83"/>
      <c r="AI900" s="107"/>
      <c r="AJ900" s="83"/>
      <c r="AK900" s="83"/>
      <c r="AL900" s="107"/>
      <c r="AM900" s="83"/>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customHeight="1" x14ac:dyDescent="0.3">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83"/>
      <c r="AC901" s="107"/>
      <c r="AD901" s="83"/>
      <c r="AE901" s="83"/>
      <c r="AF901" s="83"/>
      <c r="AG901" s="107"/>
      <c r="AH901" s="83"/>
      <c r="AI901" s="107"/>
      <c r="AJ901" s="83"/>
      <c r="AK901" s="83"/>
      <c r="AL901" s="107"/>
      <c r="AM901" s="83"/>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customHeight="1" x14ac:dyDescent="0.3">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83"/>
      <c r="AC902" s="107"/>
      <c r="AD902" s="83"/>
      <c r="AE902" s="83"/>
      <c r="AF902" s="83"/>
      <c r="AG902" s="107"/>
      <c r="AH902" s="83"/>
      <c r="AI902" s="107"/>
      <c r="AJ902" s="83"/>
      <c r="AK902" s="83"/>
      <c r="AL902" s="107"/>
      <c r="AM902" s="83"/>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customHeight="1" x14ac:dyDescent="0.3">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83"/>
      <c r="AC903" s="107"/>
      <c r="AD903" s="83"/>
      <c r="AE903" s="83"/>
      <c r="AF903" s="83"/>
      <c r="AG903" s="107"/>
      <c r="AH903" s="83"/>
      <c r="AI903" s="107"/>
      <c r="AJ903" s="83"/>
      <c r="AK903" s="83"/>
      <c r="AL903" s="107"/>
      <c r="AM903" s="83"/>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customHeight="1" x14ac:dyDescent="0.3">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83"/>
      <c r="AC904" s="107"/>
      <c r="AD904" s="83"/>
      <c r="AE904" s="83"/>
      <c r="AF904" s="83"/>
      <c r="AG904" s="107"/>
      <c r="AH904" s="83"/>
      <c r="AI904" s="107"/>
      <c r="AJ904" s="83"/>
      <c r="AK904" s="83"/>
      <c r="AL904" s="107"/>
      <c r="AM904" s="83"/>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customHeight="1" x14ac:dyDescent="0.3">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83"/>
      <c r="AC905" s="107"/>
      <c r="AD905" s="83"/>
      <c r="AE905" s="83"/>
      <c r="AF905" s="83"/>
      <c r="AG905" s="107"/>
      <c r="AH905" s="83"/>
      <c r="AI905" s="107"/>
      <c r="AJ905" s="83"/>
      <c r="AK905" s="83"/>
      <c r="AL905" s="107"/>
      <c r="AM905" s="83"/>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customHeight="1" x14ac:dyDescent="0.3">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83"/>
      <c r="AC906" s="107"/>
      <c r="AD906" s="83"/>
      <c r="AE906" s="83"/>
      <c r="AF906" s="83"/>
      <c r="AG906" s="107"/>
      <c r="AH906" s="83"/>
      <c r="AI906" s="107"/>
      <c r="AJ906" s="83"/>
      <c r="AK906" s="83"/>
      <c r="AL906" s="107"/>
      <c r="AM906" s="83"/>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customHeight="1" x14ac:dyDescent="0.3">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83"/>
      <c r="AC907" s="107"/>
      <c r="AD907" s="83"/>
      <c r="AE907" s="83"/>
      <c r="AF907" s="83"/>
      <c r="AG907" s="107"/>
      <c r="AH907" s="83"/>
      <c r="AI907" s="107"/>
      <c r="AJ907" s="83"/>
      <c r="AK907" s="83"/>
      <c r="AL907" s="107"/>
      <c r="AM907" s="83"/>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customHeight="1" x14ac:dyDescent="0.3">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83"/>
      <c r="AC908" s="107"/>
      <c r="AD908" s="83"/>
      <c r="AE908" s="83"/>
      <c r="AF908" s="83"/>
      <c r="AG908" s="107"/>
      <c r="AH908" s="83"/>
      <c r="AI908" s="107"/>
      <c r="AJ908" s="83"/>
      <c r="AK908" s="83"/>
      <c r="AL908" s="107"/>
      <c r="AM908" s="83"/>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customHeight="1" x14ac:dyDescent="0.3">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83"/>
      <c r="AC909" s="107"/>
      <c r="AD909" s="83"/>
      <c r="AE909" s="83"/>
      <c r="AF909" s="83"/>
      <c r="AG909" s="107"/>
      <c r="AH909" s="83"/>
      <c r="AI909" s="107"/>
      <c r="AJ909" s="83"/>
      <c r="AK909" s="83"/>
      <c r="AL909" s="107"/>
      <c r="AM909" s="83"/>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customHeight="1" x14ac:dyDescent="0.3">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83"/>
      <c r="AC910" s="107"/>
      <c r="AD910" s="83"/>
      <c r="AE910" s="83"/>
      <c r="AF910" s="83"/>
      <c r="AG910" s="107"/>
      <c r="AH910" s="83"/>
      <c r="AI910" s="107"/>
      <c r="AJ910" s="83"/>
      <c r="AK910" s="83"/>
      <c r="AL910" s="107"/>
      <c r="AM910" s="83"/>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customHeight="1" x14ac:dyDescent="0.3">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83"/>
      <c r="AC911" s="107"/>
      <c r="AD911" s="83"/>
      <c r="AE911" s="83"/>
      <c r="AF911" s="83"/>
      <c r="AG911" s="107"/>
      <c r="AH911" s="83"/>
      <c r="AI911" s="107"/>
      <c r="AJ911" s="83"/>
      <c r="AK911" s="83"/>
      <c r="AL911" s="107"/>
      <c r="AM911" s="83"/>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customHeight="1" x14ac:dyDescent="0.3">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83"/>
      <c r="AC912" s="107"/>
      <c r="AD912" s="83"/>
      <c r="AE912" s="83"/>
      <c r="AF912" s="83"/>
      <c r="AG912" s="107"/>
      <c r="AH912" s="83"/>
      <c r="AI912" s="107"/>
      <c r="AJ912" s="83"/>
      <c r="AK912" s="83"/>
      <c r="AL912" s="107"/>
      <c r="AM912" s="83"/>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customHeight="1" x14ac:dyDescent="0.3">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83"/>
      <c r="AC913" s="107"/>
      <c r="AD913" s="83"/>
      <c r="AE913" s="83"/>
      <c r="AF913" s="83"/>
      <c r="AG913" s="107"/>
      <c r="AH913" s="83"/>
      <c r="AI913" s="107"/>
      <c r="AJ913" s="83"/>
      <c r="AK913" s="83"/>
      <c r="AL913" s="107"/>
      <c r="AM913" s="83"/>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customHeight="1" x14ac:dyDescent="0.3">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83"/>
      <c r="AC914" s="107"/>
      <c r="AD914" s="83"/>
      <c r="AE914" s="83"/>
      <c r="AF914" s="83"/>
      <c r="AG914" s="107"/>
      <c r="AH914" s="83"/>
      <c r="AI914" s="107"/>
      <c r="AJ914" s="83"/>
      <c r="AK914" s="83"/>
      <c r="AL914" s="107"/>
      <c r="AM914" s="83"/>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customHeight="1" x14ac:dyDescent="0.3">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83"/>
      <c r="AC915" s="107"/>
      <c r="AD915" s="83"/>
      <c r="AE915" s="83"/>
      <c r="AF915" s="83"/>
      <c r="AG915" s="107"/>
      <c r="AH915" s="83"/>
      <c r="AI915" s="107"/>
      <c r="AJ915" s="83"/>
      <c r="AK915" s="83"/>
      <c r="AL915" s="107"/>
      <c r="AM915" s="83"/>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customHeight="1" x14ac:dyDescent="0.3">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83"/>
      <c r="AC916" s="107"/>
      <c r="AD916" s="83"/>
      <c r="AE916" s="83"/>
      <c r="AF916" s="83"/>
      <c r="AG916" s="107"/>
      <c r="AH916" s="83"/>
      <c r="AI916" s="107"/>
      <c r="AJ916" s="83"/>
      <c r="AK916" s="83"/>
      <c r="AL916" s="107"/>
      <c r="AM916" s="83"/>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customHeight="1" x14ac:dyDescent="0.3">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83"/>
      <c r="AC917" s="107"/>
      <c r="AD917" s="83"/>
      <c r="AE917" s="83"/>
      <c r="AF917" s="83"/>
      <c r="AG917" s="107"/>
      <c r="AH917" s="83"/>
      <c r="AI917" s="107"/>
      <c r="AJ917" s="83"/>
      <c r="AK917" s="83"/>
      <c r="AL917" s="107"/>
      <c r="AM917" s="83"/>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customHeight="1" x14ac:dyDescent="0.3">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83"/>
      <c r="AC918" s="107"/>
      <c r="AD918" s="83"/>
      <c r="AE918" s="83"/>
      <c r="AF918" s="83"/>
      <c r="AG918" s="107"/>
      <c r="AH918" s="83"/>
      <c r="AI918" s="107"/>
      <c r="AJ918" s="83"/>
      <c r="AK918" s="83"/>
      <c r="AL918" s="107"/>
      <c r="AM918" s="83"/>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customHeight="1" x14ac:dyDescent="0.3">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83"/>
      <c r="AC919" s="107"/>
      <c r="AD919" s="83"/>
      <c r="AE919" s="83"/>
      <c r="AF919" s="83"/>
      <c r="AG919" s="107"/>
      <c r="AH919" s="83"/>
      <c r="AI919" s="107"/>
      <c r="AJ919" s="83"/>
      <c r="AK919" s="83"/>
      <c r="AL919" s="107"/>
      <c r="AM919" s="83"/>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customHeight="1" x14ac:dyDescent="0.3">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83"/>
      <c r="AC920" s="107"/>
      <c r="AD920" s="83"/>
      <c r="AE920" s="83"/>
      <c r="AF920" s="83"/>
      <c r="AG920" s="107"/>
      <c r="AH920" s="83"/>
      <c r="AI920" s="107"/>
      <c r="AJ920" s="83"/>
      <c r="AK920" s="83"/>
      <c r="AL920" s="107"/>
      <c r="AM920" s="83"/>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customHeight="1" x14ac:dyDescent="0.3">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83"/>
      <c r="AC921" s="107"/>
      <c r="AD921" s="83"/>
      <c r="AE921" s="83"/>
      <c r="AF921" s="83"/>
      <c r="AG921" s="107"/>
      <c r="AH921" s="83"/>
      <c r="AI921" s="107"/>
      <c r="AJ921" s="83"/>
      <c r="AK921" s="83"/>
      <c r="AL921" s="107"/>
      <c r="AM921" s="83"/>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customHeight="1" x14ac:dyDescent="0.3">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83"/>
      <c r="AC922" s="107"/>
      <c r="AD922" s="83"/>
      <c r="AE922" s="83"/>
      <c r="AF922" s="83"/>
      <c r="AG922" s="107"/>
      <c r="AH922" s="83"/>
      <c r="AI922" s="107"/>
      <c r="AJ922" s="83"/>
      <c r="AK922" s="83"/>
      <c r="AL922" s="107"/>
      <c r="AM922" s="83"/>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customHeight="1" x14ac:dyDescent="0.3">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83"/>
      <c r="AC923" s="107"/>
      <c r="AD923" s="83"/>
      <c r="AE923" s="83"/>
      <c r="AF923" s="83"/>
      <c r="AG923" s="107"/>
      <c r="AH923" s="83"/>
      <c r="AI923" s="107"/>
      <c r="AJ923" s="83"/>
      <c r="AK923" s="83"/>
      <c r="AL923" s="107"/>
      <c r="AM923" s="83"/>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customHeight="1" x14ac:dyDescent="0.3">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83"/>
      <c r="AC924" s="107"/>
      <c r="AD924" s="83"/>
      <c r="AE924" s="83"/>
      <c r="AF924" s="83"/>
      <c r="AG924" s="107"/>
      <c r="AH924" s="83"/>
      <c r="AI924" s="107"/>
      <c r="AJ924" s="83"/>
      <c r="AK924" s="83"/>
      <c r="AL924" s="107"/>
      <c r="AM924" s="83"/>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customHeight="1" x14ac:dyDescent="0.3">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83"/>
      <c r="AC925" s="107"/>
      <c r="AD925" s="83"/>
      <c r="AE925" s="83"/>
      <c r="AF925" s="83"/>
      <c r="AG925" s="107"/>
      <c r="AH925" s="83"/>
      <c r="AI925" s="107"/>
      <c r="AJ925" s="83"/>
      <c r="AK925" s="83"/>
      <c r="AL925" s="107"/>
      <c r="AM925" s="83"/>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customHeight="1" x14ac:dyDescent="0.3">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83"/>
      <c r="AC926" s="107"/>
      <c r="AD926" s="83"/>
      <c r="AE926" s="83"/>
      <c r="AF926" s="83"/>
      <c r="AG926" s="107"/>
      <c r="AH926" s="83"/>
      <c r="AI926" s="107"/>
      <c r="AJ926" s="83"/>
      <c r="AK926" s="83"/>
      <c r="AL926" s="107"/>
      <c r="AM926" s="83"/>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customHeight="1" x14ac:dyDescent="0.3">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83"/>
      <c r="AC927" s="107"/>
      <c r="AD927" s="83"/>
      <c r="AE927" s="83"/>
      <c r="AF927" s="83"/>
      <c r="AG927" s="107"/>
      <c r="AH927" s="83"/>
      <c r="AI927" s="107"/>
      <c r="AJ927" s="83"/>
      <c r="AK927" s="83"/>
      <c r="AL927" s="107"/>
      <c r="AM927" s="83"/>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customHeight="1" x14ac:dyDescent="0.3">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83"/>
      <c r="AC928" s="107"/>
      <c r="AD928" s="83"/>
      <c r="AE928" s="83"/>
      <c r="AF928" s="83"/>
      <c r="AG928" s="107"/>
      <c r="AH928" s="83"/>
      <c r="AI928" s="107"/>
      <c r="AJ928" s="83"/>
      <c r="AK928" s="83"/>
      <c r="AL928" s="107"/>
      <c r="AM928" s="83"/>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customHeight="1" x14ac:dyDescent="0.3">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83"/>
      <c r="AC929" s="107"/>
      <c r="AD929" s="83"/>
      <c r="AE929" s="83"/>
      <c r="AF929" s="83"/>
      <c r="AG929" s="107"/>
      <c r="AH929" s="83"/>
      <c r="AI929" s="107"/>
      <c r="AJ929" s="83"/>
      <c r="AK929" s="83"/>
      <c r="AL929" s="107"/>
      <c r="AM929" s="83"/>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customHeight="1" x14ac:dyDescent="0.3">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83"/>
      <c r="AC930" s="107"/>
      <c r="AD930" s="83"/>
      <c r="AE930" s="83"/>
      <c r="AF930" s="83"/>
      <c r="AG930" s="107"/>
      <c r="AH930" s="83"/>
      <c r="AI930" s="107"/>
      <c r="AJ930" s="83"/>
      <c r="AK930" s="83"/>
      <c r="AL930" s="107"/>
      <c r="AM930" s="83"/>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customHeight="1" x14ac:dyDescent="0.3">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83"/>
      <c r="AC931" s="107"/>
      <c r="AD931" s="83"/>
      <c r="AE931" s="83"/>
      <c r="AF931" s="83"/>
      <c r="AG931" s="107"/>
      <c r="AH931" s="83"/>
      <c r="AI931" s="107"/>
      <c r="AJ931" s="83"/>
      <c r="AK931" s="83"/>
      <c r="AL931" s="107"/>
      <c r="AM931" s="83"/>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customHeight="1" x14ac:dyDescent="0.3">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83"/>
      <c r="AC932" s="107"/>
      <c r="AD932" s="83"/>
      <c r="AE932" s="83"/>
      <c r="AF932" s="83"/>
      <c r="AG932" s="107"/>
      <c r="AH932" s="83"/>
      <c r="AI932" s="107"/>
      <c r="AJ932" s="83"/>
      <c r="AK932" s="83"/>
      <c r="AL932" s="107"/>
      <c r="AM932" s="83"/>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customHeight="1" x14ac:dyDescent="0.3">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83"/>
      <c r="AC933" s="107"/>
      <c r="AD933" s="83"/>
      <c r="AE933" s="83"/>
      <c r="AF933" s="83"/>
      <c r="AG933" s="107"/>
      <c r="AH933" s="83"/>
      <c r="AI933" s="107"/>
      <c r="AJ933" s="83"/>
      <c r="AK933" s="83"/>
      <c r="AL933" s="107"/>
      <c r="AM933" s="83"/>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customHeight="1" x14ac:dyDescent="0.3">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83"/>
      <c r="AC934" s="107"/>
      <c r="AD934" s="83"/>
      <c r="AE934" s="83"/>
      <c r="AF934" s="83"/>
      <c r="AG934" s="107"/>
      <c r="AH934" s="83"/>
      <c r="AI934" s="107"/>
      <c r="AJ934" s="83"/>
      <c r="AK934" s="83"/>
      <c r="AL934" s="107"/>
      <c r="AM934" s="83"/>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customHeight="1" x14ac:dyDescent="0.3">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83"/>
      <c r="AC935" s="107"/>
      <c r="AD935" s="83"/>
      <c r="AE935" s="83"/>
      <c r="AF935" s="83"/>
      <c r="AG935" s="107"/>
      <c r="AH935" s="83"/>
      <c r="AI935" s="107"/>
      <c r="AJ935" s="83"/>
      <c r="AK935" s="83"/>
      <c r="AL935" s="107"/>
      <c r="AM935" s="83"/>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customHeight="1" x14ac:dyDescent="0.3">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83"/>
      <c r="AC936" s="107"/>
      <c r="AD936" s="83"/>
      <c r="AE936" s="83"/>
      <c r="AF936" s="83"/>
      <c r="AG936" s="107"/>
      <c r="AH936" s="83"/>
      <c r="AI936" s="107"/>
      <c r="AJ936" s="83"/>
      <c r="AK936" s="83"/>
      <c r="AL936" s="107"/>
      <c r="AM936" s="83"/>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customHeight="1" x14ac:dyDescent="0.3">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83"/>
      <c r="AC937" s="107"/>
      <c r="AD937" s="83"/>
      <c r="AE937" s="83"/>
      <c r="AF937" s="83"/>
      <c r="AG937" s="107"/>
      <c r="AH937" s="83"/>
      <c r="AI937" s="107"/>
      <c r="AJ937" s="83"/>
      <c r="AK937" s="83"/>
      <c r="AL937" s="107"/>
      <c r="AM937" s="83"/>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customHeight="1" x14ac:dyDescent="0.3">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83"/>
      <c r="AC938" s="107"/>
      <c r="AD938" s="83"/>
      <c r="AE938" s="83"/>
      <c r="AF938" s="83"/>
      <c r="AG938" s="107"/>
      <c r="AH938" s="83"/>
      <c r="AI938" s="107"/>
      <c r="AJ938" s="83"/>
      <c r="AK938" s="83"/>
      <c r="AL938" s="107"/>
      <c r="AM938" s="83"/>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customHeight="1" x14ac:dyDescent="0.3">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83"/>
      <c r="AC939" s="107"/>
      <c r="AD939" s="83"/>
      <c r="AE939" s="83"/>
      <c r="AF939" s="83"/>
      <c r="AG939" s="107"/>
      <c r="AH939" s="83"/>
      <c r="AI939" s="107"/>
      <c r="AJ939" s="83"/>
      <c r="AK939" s="83"/>
      <c r="AL939" s="107"/>
      <c r="AM939" s="83"/>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customHeight="1" x14ac:dyDescent="0.3">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83"/>
      <c r="AC940" s="107"/>
      <c r="AD940" s="83"/>
      <c r="AE940" s="83"/>
      <c r="AF940" s="83"/>
      <c r="AG940" s="107"/>
      <c r="AH940" s="83"/>
      <c r="AI940" s="107"/>
      <c r="AJ940" s="83"/>
      <c r="AK940" s="83"/>
      <c r="AL940" s="107"/>
      <c r="AM940" s="83"/>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customHeight="1" x14ac:dyDescent="0.3">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83"/>
      <c r="AC941" s="107"/>
      <c r="AD941" s="83"/>
      <c r="AE941" s="83"/>
      <c r="AF941" s="83"/>
      <c r="AG941" s="107"/>
      <c r="AH941" s="83"/>
      <c r="AI941" s="107"/>
      <c r="AJ941" s="83"/>
      <c r="AK941" s="83"/>
      <c r="AL941" s="107"/>
      <c r="AM941" s="83"/>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customHeight="1" x14ac:dyDescent="0.3">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83"/>
      <c r="AC942" s="107"/>
      <c r="AD942" s="83"/>
      <c r="AE942" s="83"/>
      <c r="AF942" s="83"/>
      <c r="AG942" s="107"/>
      <c r="AH942" s="83"/>
      <c r="AI942" s="107"/>
      <c r="AJ942" s="83"/>
      <c r="AK942" s="83"/>
      <c r="AL942" s="107"/>
      <c r="AM942" s="83"/>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customHeight="1" x14ac:dyDescent="0.3">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83"/>
      <c r="AC943" s="107"/>
      <c r="AD943" s="83"/>
      <c r="AE943" s="83"/>
      <c r="AF943" s="83"/>
      <c r="AG943" s="107"/>
      <c r="AH943" s="83"/>
      <c r="AI943" s="107"/>
      <c r="AJ943" s="83"/>
      <c r="AK943" s="83"/>
      <c r="AL943" s="107"/>
      <c r="AM943" s="83"/>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customHeight="1" x14ac:dyDescent="0.3">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83"/>
      <c r="AC944" s="107"/>
      <c r="AD944" s="83"/>
      <c r="AE944" s="83"/>
      <c r="AF944" s="83"/>
      <c r="AG944" s="107"/>
      <c r="AH944" s="83"/>
      <c r="AI944" s="107"/>
      <c r="AJ944" s="83"/>
      <c r="AK944" s="83"/>
      <c r="AL944" s="107"/>
      <c r="AM944" s="83"/>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customHeight="1" x14ac:dyDescent="0.3">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83"/>
      <c r="AC945" s="107"/>
      <c r="AD945" s="83"/>
      <c r="AE945" s="83"/>
      <c r="AF945" s="83"/>
      <c r="AG945" s="107"/>
      <c r="AH945" s="83"/>
      <c r="AI945" s="107"/>
      <c r="AJ945" s="83"/>
      <c r="AK945" s="83"/>
      <c r="AL945" s="107"/>
      <c r="AM945" s="83"/>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customHeight="1" x14ac:dyDescent="0.3">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83"/>
      <c r="AC946" s="107"/>
      <c r="AD946" s="83"/>
      <c r="AE946" s="83"/>
      <c r="AF946" s="83"/>
      <c r="AG946" s="107"/>
      <c r="AH946" s="83"/>
      <c r="AI946" s="107"/>
      <c r="AJ946" s="83"/>
      <c r="AK946" s="83"/>
      <c r="AL946" s="107"/>
      <c r="AM946" s="83"/>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customHeight="1" x14ac:dyDescent="0.3">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83"/>
      <c r="AC947" s="107"/>
      <c r="AD947" s="83"/>
      <c r="AE947" s="83"/>
      <c r="AF947" s="83"/>
      <c r="AG947" s="107"/>
      <c r="AH947" s="83"/>
      <c r="AI947" s="107"/>
      <c r="AJ947" s="83"/>
      <c r="AK947" s="83"/>
      <c r="AL947" s="107"/>
      <c r="AM947" s="83"/>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customHeight="1" x14ac:dyDescent="0.3">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83"/>
      <c r="AC948" s="107"/>
      <c r="AD948" s="83"/>
      <c r="AE948" s="83"/>
      <c r="AF948" s="83"/>
      <c r="AG948" s="107"/>
      <c r="AH948" s="83"/>
      <c r="AI948" s="107"/>
      <c r="AJ948" s="83"/>
      <c r="AK948" s="83"/>
      <c r="AL948" s="107"/>
      <c r="AM948" s="83"/>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customHeight="1" x14ac:dyDescent="0.3">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83"/>
      <c r="AC949" s="107"/>
      <c r="AD949" s="83"/>
      <c r="AE949" s="83"/>
      <c r="AF949" s="83"/>
      <c r="AG949" s="107"/>
      <c r="AH949" s="83"/>
      <c r="AI949" s="107"/>
      <c r="AJ949" s="83"/>
      <c r="AK949" s="83"/>
      <c r="AL949" s="107"/>
      <c r="AM949" s="83"/>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customHeight="1" x14ac:dyDescent="0.3">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83"/>
      <c r="AC950" s="107"/>
      <c r="AD950" s="83"/>
      <c r="AE950" s="83"/>
      <c r="AF950" s="83"/>
      <c r="AG950" s="107"/>
      <c r="AH950" s="83"/>
      <c r="AI950" s="107"/>
      <c r="AJ950" s="83"/>
      <c r="AK950" s="83"/>
      <c r="AL950" s="107"/>
      <c r="AM950" s="83"/>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customHeight="1" x14ac:dyDescent="0.3">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83"/>
      <c r="AC951" s="107"/>
      <c r="AD951" s="83"/>
      <c r="AE951" s="83"/>
      <c r="AF951" s="83"/>
      <c r="AG951" s="107"/>
      <c r="AH951" s="83"/>
      <c r="AI951" s="107"/>
      <c r="AJ951" s="83"/>
      <c r="AK951" s="83"/>
      <c r="AL951" s="107"/>
      <c r="AM951" s="83"/>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customHeight="1" x14ac:dyDescent="0.3">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83"/>
      <c r="AC952" s="107"/>
      <c r="AD952" s="83"/>
      <c r="AE952" s="83"/>
      <c r="AF952" s="83"/>
      <c r="AG952" s="107"/>
      <c r="AH952" s="83"/>
      <c r="AI952" s="107"/>
      <c r="AJ952" s="83"/>
      <c r="AK952" s="83"/>
      <c r="AL952" s="107"/>
      <c r="AM952" s="83"/>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customHeight="1" x14ac:dyDescent="0.3">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83"/>
      <c r="AC953" s="107"/>
      <c r="AD953" s="83"/>
      <c r="AE953" s="83"/>
      <c r="AF953" s="83"/>
      <c r="AG953" s="107"/>
      <c r="AH953" s="83"/>
      <c r="AI953" s="107"/>
      <c r="AJ953" s="83"/>
      <c r="AK953" s="83"/>
      <c r="AL953" s="107"/>
      <c r="AM953" s="83"/>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customHeight="1" x14ac:dyDescent="0.3">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83"/>
      <c r="AC954" s="107"/>
      <c r="AD954" s="83"/>
      <c r="AE954" s="83"/>
      <c r="AF954" s="83"/>
      <c r="AG954" s="107"/>
      <c r="AH954" s="83"/>
      <c r="AI954" s="107"/>
      <c r="AJ954" s="83"/>
      <c r="AK954" s="83"/>
      <c r="AL954" s="107"/>
      <c r="AM954" s="83"/>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customHeight="1" x14ac:dyDescent="0.3">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83"/>
      <c r="AC955" s="107"/>
      <c r="AD955" s="83"/>
      <c r="AE955" s="83"/>
      <c r="AF955" s="83"/>
      <c r="AG955" s="107"/>
      <c r="AH955" s="83"/>
      <c r="AI955" s="107"/>
      <c r="AJ955" s="83"/>
      <c r="AK955" s="83"/>
      <c r="AL955" s="107"/>
      <c r="AM955" s="83"/>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customHeight="1" x14ac:dyDescent="0.3">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83"/>
      <c r="AC956" s="107"/>
      <c r="AD956" s="83"/>
      <c r="AE956" s="83"/>
      <c r="AF956" s="83"/>
      <c r="AG956" s="107"/>
      <c r="AH956" s="83"/>
      <c r="AI956" s="107"/>
      <c r="AJ956" s="83"/>
      <c r="AK956" s="83"/>
      <c r="AL956" s="107"/>
      <c r="AM956" s="83"/>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customHeight="1" x14ac:dyDescent="0.3">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83"/>
      <c r="AC957" s="107"/>
      <c r="AD957" s="83"/>
      <c r="AE957" s="83"/>
      <c r="AF957" s="83"/>
      <c r="AG957" s="107"/>
      <c r="AH957" s="83"/>
      <c r="AI957" s="107"/>
      <c r="AJ957" s="83"/>
      <c r="AK957" s="83"/>
      <c r="AL957" s="107"/>
      <c r="AM957" s="83"/>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customHeight="1" x14ac:dyDescent="0.3">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83"/>
      <c r="AC958" s="107"/>
      <c r="AD958" s="83"/>
      <c r="AE958" s="83"/>
      <c r="AF958" s="83"/>
      <c r="AG958" s="107"/>
      <c r="AH958" s="83"/>
      <c r="AI958" s="107"/>
      <c r="AJ958" s="83"/>
      <c r="AK958" s="83"/>
      <c r="AL958" s="107"/>
      <c r="AM958" s="83"/>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customHeight="1" x14ac:dyDescent="0.3">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83"/>
      <c r="AC959" s="107"/>
      <c r="AD959" s="83"/>
      <c r="AE959" s="83"/>
      <c r="AF959" s="83"/>
      <c r="AG959" s="107"/>
      <c r="AH959" s="83"/>
      <c r="AI959" s="107"/>
      <c r="AJ959" s="83"/>
      <c r="AK959" s="83"/>
      <c r="AL959" s="107"/>
      <c r="AM959" s="83"/>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customHeight="1" x14ac:dyDescent="0.3">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83"/>
      <c r="AC960" s="107"/>
      <c r="AD960" s="83"/>
      <c r="AE960" s="83"/>
      <c r="AF960" s="83"/>
      <c r="AG960" s="107"/>
      <c r="AH960" s="83"/>
      <c r="AI960" s="107"/>
      <c r="AJ960" s="83"/>
      <c r="AK960" s="83"/>
      <c r="AL960" s="107"/>
      <c r="AM960" s="83"/>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customHeight="1" x14ac:dyDescent="0.3">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83"/>
      <c r="AC961" s="107"/>
      <c r="AD961" s="83"/>
      <c r="AE961" s="83"/>
      <c r="AF961" s="83"/>
      <c r="AG961" s="107"/>
      <c r="AH961" s="83"/>
      <c r="AI961" s="107"/>
      <c r="AJ961" s="83"/>
      <c r="AK961" s="83"/>
      <c r="AL961" s="107"/>
      <c r="AM961" s="83"/>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customHeight="1" x14ac:dyDescent="0.3">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83"/>
      <c r="AC962" s="107"/>
      <c r="AD962" s="83"/>
      <c r="AE962" s="83"/>
      <c r="AF962" s="83"/>
      <c r="AG962" s="107"/>
      <c r="AH962" s="83"/>
      <c r="AI962" s="107"/>
      <c r="AJ962" s="83"/>
      <c r="AK962" s="83"/>
      <c r="AL962" s="107"/>
      <c r="AM962" s="83"/>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customHeight="1" x14ac:dyDescent="0.3">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83"/>
      <c r="AC963" s="107"/>
      <c r="AD963" s="83"/>
      <c r="AE963" s="83"/>
      <c r="AF963" s="83"/>
      <c r="AG963" s="107"/>
      <c r="AH963" s="83"/>
      <c r="AI963" s="107"/>
      <c r="AJ963" s="83"/>
      <c r="AK963" s="83"/>
      <c r="AL963" s="107"/>
      <c r="AM963" s="83"/>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customHeight="1" x14ac:dyDescent="0.3">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83"/>
      <c r="AC964" s="107"/>
      <c r="AD964" s="83"/>
      <c r="AE964" s="83"/>
      <c r="AF964" s="83"/>
      <c r="AG964" s="107"/>
      <c r="AH964" s="83"/>
      <c r="AI964" s="107"/>
      <c r="AJ964" s="83"/>
      <c r="AK964" s="83"/>
      <c r="AL964" s="107"/>
      <c r="AM964" s="83"/>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customHeight="1" x14ac:dyDescent="0.3">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83"/>
      <c r="AC965" s="107"/>
      <c r="AD965" s="83"/>
      <c r="AE965" s="83"/>
      <c r="AF965" s="83"/>
      <c r="AG965" s="107"/>
      <c r="AH965" s="83"/>
      <c r="AI965" s="107"/>
      <c r="AJ965" s="83"/>
      <c r="AK965" s="83"/>
      <c r="AL965" s="107"/>
      <c r="AM965" s="83"/>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customHeight="1" x14ac:dyDescent="0.3">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83"/>
      <c r="AC966" s="107"/>
      <c r="AD966" s="83"/>
      <c r="AE966" s="83"/>
      <c r="AF966" s="83"/>
      <c r="AG966" s="107"/>
      <c r="AH966" s="83"/>
      <c r="AI966" s="107"/>
      <c r="AJ966" s="83"/>
      <c r="AK966" s="83"/>
      <c r="AL966" s="107"/>
      <c r="AM966" s="83"/>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customHeight="1" x14ac:dyDescent="0.3">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83"/>
      <c r="AC967" s="107"/>
      <c r="AD967" s="83"/>
      <c r="AE967" s="83"/>
      <c r="AF967" s="83"/>
      <c r="AG967" s="107"/>
      <c r="AH967" s="83"/>
      <c r="AI967" s="107"/>
      <c r="AJ967" s="83"/>
      <c r="AK967" s="83"/>
      <c r="AL967" s="107"/>
      <c r="AM967" s="83"/>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customHeight="1" x14ac:dyDescent="0.3">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83"/>
      <c r="AC968" s="107"/>
      <c r="AD968" s="83"/>
      <c r="AE968" s="83"/>
      <c r="AF968" s="83"/>
      <c r="AG968" s="107"/>
      <c r="AH968" s="83"/>
      <c r="AI968" s="107"/>
      <c r="AJ968" s="83"/>
      <c r="AK968" s="83"/>
      <c r="AL968" s="107"/>
      <c r="AM968" s="83"/>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customHeight="1" x14ac:dyDescent="0.3">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83"/>
      <c r="AC969" s="107"/>
      <c r="AD969" s="83"/>
      <c r="AE969" s="83"/>
      <c r="AF969" s="83"/>
      <c r="AG969" s="107"/>
      <c r="AH969" s="83"/>
      <c r="AI969" s="107"/>
      <c r="AJ969" s="83"/>
      <c r="AK969" s="83"/>
      <c r="AL969" s="107"/>
      <c r="AM969" s="83"/>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customHeight="1" x14ac:dyDescent="0.3">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83"/>
      <c r="AC970" s="107"/>
      <c r="AD970" s="83"/>
      <c r="AE970" s="83"/>
      <c r="AF970" s="83"/>
      <c r="AG970" s="107"/>
      <c r="AH970" s="83"/>
      <c r="AI970" s="107"/>
      <c r="AJ970" s="83"/>
      <c r="AK970" s="83"/>
      <c r="AL970" s="107"/>
      <c r="AM970" s="83"/>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customHeight="1" x14ac:dyDescent="0.3">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83"/>
      <c r="AC971" s="107"/>
      <c r="AD971" s="83"/>
      <c r="AE971" s="83"/>
      <c r="AF971" s="83"/>
      <c r="AG971" s="107"/>
      <c r="AH971" s="83"/>
      <c r="AI971" s="107"/>
      <c r="AJ971" s="83"/>
      <c r="AK971" s="83"/>
      <c r="AL971" s="107"/>
      <c r="AM971" s="83"/>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customHeight="1" x14ac:dyDescent="0.3">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83"/>
      <c r="AC972" s="107"/>
      <c r="AD972" s="83"/>
      <c r="AE972" s="83"/>
      <c r="AF972" s="83"/>
      <c r="AG972" s="107"/>
      <c r="AH972" s="83"/>
      <c r="AI972" s="107"/>
      <c r="AJ972" s="83"/>
      <c r="AK972" s="83"/>
      <c r="AL972" s="107"/>
      <c r="AM972" s="83"/>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customHeight="1" x14ac:dyDescent="0.3">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83"/>
      <c r="AC973" s="107"/>
      <c r="AD973" s="83"/>
      <c r="AE973" s="83"/>
      <c r="AF973" s="83"/>
      <c r="AG973" s="107"/>
      <c r="AH973" s="83"/>
      <c r="AI973" s="107"/>
      <c r="AJ973" s="83"/>
      <c r="AK973" s="83"/>
      <c r="AL973" s="107"/>
      <c r="AM973" s="83"/>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customHeight="1" x14ac:dyDescent="0.3">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83"/>
      <c r="AC974" s="107"/>
      <c r="AD974" s="83"/>
      <c r="AE974" s="83"/>
      <c r="AF974" s="83"/>
      <c r="AG974" s="107"/>
      <c r="AH974" s="83"/>
      <c r="AI974" s="107"/>
      <c r="AJ974" s="83"/>
      <c r="AK974" s="83"/>
      <c r="AL974" s="107"/>
      <c r="AM974" s="83"/>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customHeight="1" x14ac:dyDescent="0.3">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83"/>
      <c r="AC975" s="107"/>
      <c r="AD975" s="83"/>
      <c r="AE975" s="83"/>
      <c r="AF975" s="83"/>
      <c r="AG975" s="107"/>
      <c r="AH975" s="83"/>
      <c r="AI975" s="107"/>
      <c r="AJ975" s="83"/>
      <c r="AK975" s="83"/>
      <c r="AL975" s="107"/>
      <c r="AM975" s="83"/>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customHeight="1" x14ac:dyDescent="0.3">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83"/>
      <c r="AC976" s="107"/>
      <c r="AD976" s="83"/>
      <c r="AE976" s="83"/>
      <c r="AF976" s="83"/>
      <c r="AG976" s="107"/>
      <c r="AH976" s="83"/>
      <c r="AI976" s="107"/>
      <c r="AJ976" s="83"/>
      <c r="AK976" s="83"/>
      <c r="AL976" s="107"/>
      <c r="AM976" s="83"/>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customHeight="1" x14ac:dyDescent="0.3">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83"/>
      <c r="AC977" s="107"/>
      <c r="AD977" s="83"/>
      <c r="AE977" s="83"/>
      <c r="AF977" s="83"/>
      <c r="AG977" s="107"/>
      <c r="AH977" s="83"/>
      <c r="AI977" s="107"/>
      <c r="AJ977" s="83"/>
      <c r="AK977" s="83"/>
      <c r="AL977" s="107"/>
      <c r="AM977" s="83"/>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customHeight="1" x14ac:dyDescent="0.3">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83"/>
      <c r="AC978" s="107"/>
      <c r="AD978" s="83"/>
      <c r="AE978" s="83"/>
      <c r="AF978" s="83"/>
      <c r="AG978" s="107"/>
      <c r="AH978" s="83"/>
      <c r="AI978" s="107"/>
      <c r="AJ978" s="83"/>
      <c r="AK978" s="83"/>
      <c r="AL978" s="107"/>
      <c r="AM978" s="83"/>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customHeight="1" x14ac:dyDescent="0.3">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83"/>
      <c r="AC979" s="107"/>
      <c r="AD979" s="83"/>
      <c r="AE979" s="83"/>
      <c r="AF979" s="83"/>
      <c r="AG979" s="107"/>
      <c r="AH979" s="83"/>
      <c r="AI979" s="107"/>
      <c r="AJ979" s="83"/>
      <c r="AK979" s="83"/>
      <c r="AL979" s="107"/>
      <c r="AM979" s="83"/>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customHeight="1" x14ac:dyDescent="0.3">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83"/>
      <c r="AC980" s="107"/>
      <c r="AD980" s="83"/>
      <c r="AE980" s="83"/>
      <c r="AF980" s="83"/>
      <c r="AG980" s="107"/>
      <c r="AH980" s="83"/>
      <c r="AI980" s="107"/>
      <c r="AJ980" s="83"/>
      <c r="AK980" s="83"/>
      <c r="AL980" s="107"/>
      <c r="AM980" s="83"/>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customHeight="1" x14ac:dyDescent="0.3">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83"/>
      <c r="AC981" s="107"/>
      <c r="AD981" s="83"/>
      <c r="AE981" s="83"/>
      <c r="AF981" s="83"/>
      <c r="AG981" s="107"/>
      <c r="AH981" s="83"/>
      <c r="AI981" s="107"/>
      <c r="AJ981" s="83"/>
      <c r="AK981" s="83"/>
      <c r="AL981" s="107"/>
      <c r="AM981" s="83"/>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customHeight="1" x14ac:dyDescent="0.3">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83"/>
      <c r="AC982" s="107"/>
      <c r="AD982" s="83"/>
      <c r="AE982" s="83"/>
      <c r="AF982" s="83"/>
      <c r="AG982" s="107"/>
      <c r="AH982" s="83"/>
      <c r="AI982" s="107"/>
      <c r="AJ982" s="83"/>
      <c r="AK982" s="83"/>
      <c r="AL982" s="107"/>
      <c r="AM982" s="83"/>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customHeight="1" x14ac:dyDescent="0.3">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83"/>
      <c r="AC983" s="107"/>
      <c r="AD983" s="83"/>
      <c r="AE983" s="83"/>
      <c r="AF983" s="83"/>
      <c r="AG983" s="107"/>
      <c r="AH983" s="83"/>
      <c r="AI983" s="107"/>
      <c r="AJ983" s="83"/>
      <c r="AK983" s="83"/>
      <c r="AL983" s="107"/>
      <c r="AM983" s="83"/>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customHeight="1" x14ac:dyDescent="0.3">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83"/>
      <c r="AC984" s="107"/>
      <c r="AD984" s="83"/>
      <c r="AE984" s="83"/>
      <c r="AF984" s="83"/>
      <c r="AG984" s="107"/>
      <c r="AH984" s="83"/>
      <c r="AI984" s="107"/>
      <c r="AJ984" s="83"/>
      <c r="AK984" s="83"/>
      <c r="AL984" s="107"/>
      <c r="AM984" s="83"/>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customHeight="1" x14ac:dyDescent="0.3">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83"/>
      <c r="AC985" s="107"/>
      <c r="AD985" s="83"/>
      <c r="AE985" s="83"/>
      <c r="AF985" s="83"/>
      <c r="AG985" s="107"/>
      <c r="AH985" s="83"/>
      <c r="AI985" s="107"/>
      <c r="AJ985" s="83"/>
      <c r="AK985" s="83"/>
      <c r="AL985" s="107"/>
      <c r="AM985" s="83"/>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customHeight="1" x14ac:dyDescent="0.3">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83"/>
      <c r="AC986" s="107"/>
      <c r="AD986" s="83"/>
      <c r="AE986" s="83"/>
      <c r="AF986" s="83"/>
      <c r="AG986" s="107"/>
      <c r="AH986" s="83"/>
      <c r="AI986" s="107"/>
      <c r="AJ986" s="83"/>
      <c r="AK986" s="83"/>
      <c r="AL986" s="107"/>
      <c r="AM986" s="83"/>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customHeight="1" x14ac:dyDescent="0.3">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83"/>
      <c r="AC987" s="107"/>
      <c r="AD987" s="83"/>
      <c r="AE987" s="83"/>
      <c r="AF987" s="83"/>
      <c r="AG987" s="107"/>
      <c r="AH987" s="83"/>
      <c r="AI987" s="107"/>
      <c r="AJ987" s="83"/>
      <c r="AK987" s="83"/>
      <c r="AL987" s="107"/>
      <c r="AM987" s="83"/>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customHeight="1" x14ac:dyDescent="0.3">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83"/>
      <c r="AC988" s="107"/>
      <c r="AD988" s="83"/>
      <c r="AE988" s="83"/>
      <c r="AF988" s="83"/>
      <c r="AG988" s="107"/>
      <c r="AH988" s="83"/>
      <c r="AI988" s="107"/>
      <c r="AJ988" s="83"/>
      <c r="AK988" s="83"/>
      <c r="AL988" s="107"/>
      <c r="AM988" s="83"/>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customHeight="1" x14ac:dyDescent="0.3">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83"/>
      <c r="AC989" s="107"/>
      <c r="AD989" s="83"/>
      <c r="AE989" s="83"/>
      <c r="AF989" s="83"/>
      <c r="AG989" s="107"/>
      <c r="AH989" s="83"/>
      <c r="AI989" s="107"/>
      <c r="AJ989" s="83"/>
      <c r="AK989" s="83"/>
      <c r="AL989" s="107"/>
      <c r="AM989" s="83"/>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customHeight="1" x14ac:dyDescent="0.3">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83"/>
      <c r="AC990" s="107"/>
      <c r="AD990" s="83"/>
      <c r="AE990" s="83"/>
      <c r="AF990" s="83"/>
      <c r="AG990" s="107"/>
      <c r="AH990" s="83"/>
      <c r="AI990" s="107"/>
      <c r="AJ990" s="83"/>
      <c r="AK990" s="83"/>
      <c r="AL990" s="107"/>
      <c r="AM990" s="83"/>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customHeight="1" x14ac:dyDescent="0.3">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83"/>
      <c r="AC991" s="107"/>
      <c r="AD991" s="83"/>
      <c r="AE991" s="83"/>
      <c r="AF991" s="83"/>
      <c r="AG991" s="107"/>
      <c r="AH991" s="83"/>
      <c r="AI991" s="107"/>
      <c r="AJ991" s="83"/>
      <c r="AK991" s="83"/>
      <c r="AL991" s="107"/>
      <c r="AM991" s="83"/>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customHeight="1" x14ac:dyDescent="0.3">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83"/>
      <c r="AC992" s="107"/>
      <c r="AD992" s="83"/>
      <c r="AE992" s="83"/>
      <c r="AF992" s="83"/>
      <c r="AG992" s="107"/>
      <c r="AH992" s="83"/>
      <c r="AI992" s="107"/>
      <c r="AJ992" s="83"/>
      <c r="AK992" s="83"/>
      <c r="AL992" s="107"/>
      <c r="AM992" s="83"/>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customHeight="1" x14ac:dyDescent="0.3">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83"/>
      <c r="AC993" s="107"/>
      <c r="AD993" s="83"/>
      <c r="AE993" s="83"/>
      <c r="AF993" s="83"/>
      <c r="AG993" s="107"/>
      <c r="AH993" s="83"/>
      <c r="AI993" s="107"/>
      <c r="AJ993" s="83"/>
      <c r="AK993" s="83"/>
      <c r="AL993" s="107"/>
      <c r="AM993" s="83"/>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customHeight="1" x14ac:dyDescent="0.3">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83"/>
      <c r="AC994" s="107"/>
      <c r="AD994" s="83"/>
      <c r="AE994" s="83"/>
      <c r="AF994" s="83"/>
      <c r="AG994" s="107"/>
      <c r="AH994" s="83"/>
      <c r="AI994" s="107"/>
      <c r="AJ994" s="83"/>
      <c r="AK994" s="83"/>
      <c r="AL994" s="107"/>
      <c r="AM994" s="83"/>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customHeight="1" x14ac:dyDescent="0.3">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83"/>
      <c r="AC995" s="107"/>
      <c r="AD995" s="83"/>
      <c r="AE995" s="83"/>
      <c r="AF995" s="83"/>
      <c r="AG995" s="107"/>
      <c r="AH995" s="83"/>
      <c r="AI995" s="107"/>
      <c r="AJ995" s="83"/>
      <c r="AK995" s="83"/>
      <c r="AL995" s="107"/>
      <c r="AM995" s="83"/>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customHeight="1" x14ac:dyDescent="0.3">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83"/>
      <c r="AC996" s="107"/>
      <c r="AD996" s="83"/>
      <c r="AE996" s="83"/>
      <c r="AF996" s="83"/>
      <c r="AG996" s="107"/>
      <c r="AH996" s="83"/>
      <c r="AI996" s="107"/>
      <c r="AJ996" s="83"/>
      <c r="AK996" s="83"/>
      <c r="AL996" s="107"/>
      <c r="AM996" s="83"/>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customHeight="1" x14ac:dyDescent="0.3">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83"/>
      <c r="AC997" s="107"/>
      <c r="AD997" s="83"/>
      <c r="AE997" s="83"/>
      <c r="AF997" s="83"/>
      <c r="AG997" s="107"/>
      <c r="AH997" s="83"/>
      <c r="AI997" s="107"/>
      <c r="AJ997" s="83"/>
      <c r="AK997" s="83"/>
      <c r="AL997" s="107"/>
      <c r="AM997" s="83"/>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customHeight="1" x14ac:dyDescent="0.3">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83"/>
      <c r="AC998" s="107"/>
      <c r="AD998" s="83"/>
      <c r="AE998" s="83"/>
      <c r="AF998" s="83"/>
      <c r="AG998" s="107"/>
      <c r="AH998" s="83"/>
      <c r="AI998" s="107"/>
      <c r="AJ998" s="83"/>
      <c r="AK998" s="83"/>
      <c r="AL998" s="107"/>
      <c r="AM998" s="83"/>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customHeight="1" x14ac:dyDescent="0.3">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83"/>
      <c r="AC999" s="107"/>
      <c r="AD999" s="83"/>
      <c r="AE999" s="83"/>
      <c r="AF999" s="83"/>
      <c r="AG999" s="107"/>
      <c r="AH999" s="83"/>
      <c r="AI999" s="107"/>
      <c r="AJ999" s="83"/>
      <c r="AK999" s="83"/>
      <c r="AL999" s="107"/>
      <c r="AM999" s="83"/>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customHeight="1" x14ac:dyDescent="0.3">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83"/>
      <c r="AC1000" s="107"/>
      <c r="AD1000" s="83"/>
      <c r="AE1000" s="83"/>
      <c r="AF1000" s="83"/>
      <c r="AG1000" s="107"/>
      <c r="AH1000" s="83"/>
      <c r="AI1000" s="107"/>
      <c r="AJ1000" s="83"/>
      <c r="AK1000" s="83"/>
      <c r="AL1000" s="107"/>
      <c r="AM1000" s="83"/>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customHeight="1" x14ac:dyDescent="0.3">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83"/>
      <c r="AC1001" s="107"/>
      <c r="AD1001" s="83"/>
      <c r="AE1001" s="83"/>
      <c r="AF1001" s="83"/>
      <c r="AG1001" s="107"/>
      <c r="AH1001" s="83"/>
      <c r="AI1001" s="107"/>
      <c r="AJ1001" s="83"/>
      <c r="AK1001" s="83"/>
      <c r="AL1001" s="107"/>
      <c r="AM1001" s="83"/>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customHeight="1" x14ac:dyDescent="0.3">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83"/>
      <c r="AC1002" s="107"/>
      <c r="AD1002" s="83"/>
      <c r="AE1002" s="83"/>
      <c r="AF1002" s="83"/>
      <c r="AG1002" s="107"/>
      <c r="AH1002" s="83"/>
      <c r="AI1002" s="107"/>
      <c r="AJ1002" s="83"/>
      <c r="AK1002" s="83"/>
      <c r="AL1002" s="107"/>
      <c r="AM1002" s="83"/>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customHeight="1" x14ac:dyDescent="0.3">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83"/>
      <c r="AC1003" s="107"/>
      <c r="AD1003" s="83"/>
      <c r="AE1003" s="83"/>
      <c r="AF1003" s="83"/>
      <c r="AG1003" s="107"/>
      <c r="AH1003" s="83"/>
      <c r="AI1003" s="107"/>
      <c r="AJ1003" s="83"/>
      <c r="AK1003" s="83"/>
      <c r="AL1003" s="107"/>
      <c r="AM1003" s="83"/>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customHeight="1" x14ac:dyDescent="0.3">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83"/>
      <c r="AC1004" s="107"/>
      <c r="AD1004" s="83"/>
      <c r="AE1004" s="83"/>
      <c r="AF1004" s="83"/>
      <c r="AG1004" s="107"/>
      <c r="AH1004" s="83"/>
      <c r="AI1004" s="107"/>
      <c r="AJ1004" s="83"/>
      <c r="AK1004" s="83"/>
      <c r="AL1004" s="107"/>
      <c r="AM1004" s="83"/>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customHeight="1" x14ac:dyDescent="0.3">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83"/>
      <c r="AC1005" s="107"/>
      <c r="AD1005" s="83"/>
      <c r="AE1005" s="83"/>
      <c r="AF1005" s="83"/>
      <c r="AG1005" s="107"/>
      <c r="AH1005" s="83"/>
      <c r="AI1005" s="107"/>
      <c r="AJ1005" s="83"/>
      <c r="AK1005" s="83"/>
      <c r="AL1005" s="107"/>
      <c r="AM1005" s="83"/>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customHeight="1" x14ac:dyDescent="0.3">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83"/>
      <c r="AC1006" s="107"/>
      <c r="AD1006" s="83"/>
      <c r="AE1006" s="83"/>
      <c r="AF1006" s="83"/>
      <c r="AG1006" s="107"/>
      <c r="AH1006" s="83"/>
      <c r="AI1006" s="107"/>
      <c r="AJ1006" s="83"/>
      <c r="AK1006" s="83"/>
      <c r="AL1006" s="107"/>
      <c r="AM1006" s="83"/>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customHeight="1" x14ac:dyDescent="0.3">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83"/>
      <c r="AC1007" s="107"/>
      <c r="AD1007" s="83"/>
      <c r="AE1007" s="83"/>
      <c r="AF1007" s="83"/>
      <c r="AG1007" s="107"/>
      <c r="AH1007" s="83"/>
      <c r="AI1007" s="107"/>
      <c r="AJ1007" s="83"/>
      <c r="AK1007" s="83"/>
      <c r="AL1007" s="107"/>
      <c r="AM1007" s="83"/>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customHeight="1" x14ac:dyDescent="0.3">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83"/>
      <c r="AC1008" s="107"/>
      <c r="AD1008" s="83"/>
      <c r="AE1008" s="83"/>
      <c r="AF1008" s="83"/>
      <c r="AG1008" s="107"/>
      <c r="AH1008" s="83"/>
      <c r="AI1008" s="107"/>
      <c r="AJ1008" s="83"/>
      <c r="AK1008" s="83"/>
      <c r="AL1008" s="107"/>
      <c r="AM1008" s="83"/>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customHeight="1" x14ac:dyDescent="0.3">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83"/>
      <c r="AC1009" s="107"/>
      <c r="AD1009" s="83"/>
      <c r="AE1009" s="83"/>
      <c r="AF1009" s="83"/>
      <c r="AG1009" s="107"/>
      <c r="AH1009" s="83"/>
      <c r="AI1009" s="107"/>
      <c r="AJ1009" s="83"/>
      <c r="AK1009" s="83"/>
      <c r="AL1009" s="107"/>
      <c r="AM1009" s="83"/>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customHeight="1" x14ac:dyDescent="0.3">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83"/>
      <c r="AC1010" s="107"/>
      <c r="AD1010" s="83"/>
      <c r="AE1010" s="83"/>
      <c r="AF1010" s="83"/>
      <c r="AG1010" s="107"/>
      <c r="AH1010" s="83"/>
      <c r="AI1010" s="107"/>
      <c r="AJ1010" s="83"/>
      <c r="AK1010" s="83"/>
      <c r="AL1010" s="107"/>
      <c r="AM1010" s="83"/>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customHeight="1" x14ac:dyDescent="0.3">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83"/>
      <c r="AC1011" s="107"/>
      <c r="AD1011" s="83"/>
      <c r="AE1011" s="83"/>
      <c r="AF1011" s="83"/>
      <c r="AG1011" s="107"/>
      <c r="AH1011" s="83"/>
      <c r="AI1011" s="107"/>
      <c r="AJ1011" s="83"/>
      <c r="AK1011" s="83"/>
      <c r="AL1011" s="107"/>
      <c r="AM1011" s="83"/>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customHeight="1" x14ac:dyDescent="0.3">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83"/>
      <c r="AC1012" s="107"/>
      <c r="AD1012" s="83"/>
      <c r="AE1012" s="83"/>
      <c r="AF1012" s="83"/>
      <c r="AG1012" s="107"/>
      <c r="AH1012" s="83"/>
      <c r="AI1012" s="107"/>
      <c r="AJ1012" s="83"/>
      <c r="AK1012" s="83"/>
      <c r="AL1012" s="107"/>
      <c r="AM1012" s="83"/>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customHeight="1" x14ac:dyDescent="0.3">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83"/>
      <c r="AC1013" s="107"/>
      <c r="AD1013" s="83"/>
      <c r="AE1013" s="83"/>
      <c r="AF1013" s="83"/>
      <c r="AG1013" s="107"/>
      <c r="AH1013" s="83"/>
      <c r="AI1013" s="107"/>
      <c r="AJ1013" s="83"/>
      <c r="AK1013" s="83"/>
      <c r="AL1013" s="107"/>
      <c r="AM1013" s="83"/>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customHeight="1" x14ac:dyDescent="0.3">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83"/>
      <c r="AC1014" s="107"/>
      <c r="AD1014" s="83"/>
      <c r="AE1014" s="83"/>
      <c r="AF1014" s="83"/>
      <c r="AG1014" s="107"/>
      <c r="AH1014" s="83"/>
      <c r="AI1014" s="107"/>
      <c r="AJ1014" s="83"/>
      <c r="AK1014" s="83"/>
      <c r="AL1014" s="107"/>
      <c r="AM1014" s="83"/>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customHeight="1" x14ac:dyDescent="0.3">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83"/>
      <c r="AC1015" s="107"/>
      <c r="AD1015" s="83"/>
      <c r="AE1015" s="83"/>
      <c r="AF1015" s="83"/>
      <c r="AG1015" s="107"/>
      <c r="AH1015" s="83"/>
      <c r="AI1015" s="107"/>
      <c r="AJ1015" s="83"/>
      <c r="AK1015" s="83"/>
      <c r="AL1015" s="107"/>
      <c r="AM1015" s="83"/>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customHeight="1" x14ac:dyDescent="0.3">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83"/>
      <c r="AC1016" s="107"/>
      <c r="AD1016" s="83"/>
      <c r="AE1016" s="83"/>
      <c r="AF1016" s="83"/>
      <c r="AG1016" s="107"/>
      <c r="AH1016" s="83"/>
      <c r="AI1016" s="107"/>
      <c r="AJ1016" s="83"/>
      <c r="AK1016" s="83"/>
      <c r="AL1016" s="107"/>
      <c r="AM1016" s="83"/>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customHeight="1" x14ac:dyDescent="0.3">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83"/>
      <c r="AC1017" s="107"/>
      <c r="AD1017" s="83"/>
      <c r="AE1017" s="83"/>
      <c r="AF1017" s="83"/>
      <c r="AG1017" s="107"/>
      <c r="AH1017" s="83"/>
      <c r="AI1017" s="107"/>
      <c r="AJ1017" s="83"/>
      <c r="AK1017" s="83"/>
      <c r="AL1017" s="107"/>
      <c r="AM1017" s="83"/>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customHeight="1" x14ac:dyDescent="0.3">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83"/>
      <c r="AC1018" s="107"/>
      <c r="AD1018" s="83"/>
      <c r="AE1018" s="83"/>
      <c r="AF1018" s="83"/>
      <c r="AG1018" s="107"/>
      <c r="AH1018" s="83"/>
      <c r="AI1018" s="107"/>
      <c r="AJ1018" s="83"/>
      <c r="AK1018" s="83"/>
      <c r="AL1018" s="107"/>
      <c r="AM1018" s="83"/>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customHeight="1" x14ac:dyDescent="0.3">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83"/>
      <c r="AC1019" s="107"/>
      <c r="AD1019" s="83"/>
      <c r="AE1019" s="83"/>
      <c r="AF1019" s="83"/>
      <c r="AG1019" s="107"/>
      <c r="AH1019" s="83"/>
      <c r="AI1019" s="107"/>
      <c r="AJ1019" s="83"/>
      <c r="AK1019" s="83"/>
      <c r="AL1019" s="107"/>
      <c r="AM1019" s="83"/>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customHeight="1" x14ac:dyDescent="0.3">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83"/>
      <c r="AC1020" s="107"/>
      <c r="AD1020" s="83"/>
      <c r="AE1020" s="83"/>
      <c r="AF1020" s="83"/>
      <c r="AG1020" s="107"/>
      <c r="AH1020" s="83"/>
      <c r="AI1020" s="107"/>
      <c r="AJ1020" s="83"/>
      <c r="AK1020" s="83"/>
      <c r="AL1020" s="107"/>
      <c r="AM1020" s="83"/>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customHeight="1" x14ac:dyDescent="0.3">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83"/>
      <c r="AC1021" s="107"/>
      <c r="AD1021" s="83"/>
      <c r="AE1021" s="83"/>
      <c r="AF1021" s="83"/>
      <c r="AG1021" s="107"/>
      <c r="AH1021" s="83"/>
      <c r="AI1021" s="107"/>
      <c r="AJ1021" s="83"/>
      <c r="AK1021" s="83"/>
      <c r="AL1021" s="107"/>
      <c r="AM1021" s="83"/>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customHeight="1" x14ac:dyDescent="0.3">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83"/>
      <c r="AC1022" s="107"/>
      <c r="AD1022" s="83"/>
      <c r="AE1022" s="83"/>
      <c r="AF1022" s="83"/>
      <c r="AG1022" s="107"/>
      <c r="AH1022" s="83"/>
      <c r="AI1022" s="107"/>
      <c r="AJ1022" s="83"/>
      <c r="AK1022" s="83"/>
      <c r="AL1022" s="107"/>
      <c r="AM1022" s="83"/>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customHeight="1" x14ac:dyDescent="0.3">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83"/>
      <c r="AC1023" s="107"/>
      <c r="AD1023" s="83"/>
      <c r="AE1023" s="83"/>
      <c r="AF1023" s="83"/>
      <c r="AG1023" s="107"/>
      <c r="AH1023" s="83"/>
      <c r="AI1023" s="107"/>
      <c r="AJ1023" s="83"/>
      <c r="AK1023" s="83"/>
      <c r="AL1023" s="107"/>
      <c r="AM1023" s="83"/>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customHeight="1" x14ac:dyDescent="0.3">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83"/>
      <c r="AC1024" s="107"/>
      <c r="AD1024" s="83"/>
      <c r="AE1024" s="83"/>
      <c r="AF1024" s="83"/>
      <c r="AG1024" s="107"/>
      <c r="AH1024" s="83"/>
      <c r="AI1024" s="107"/>
      <c r="AJ1024" s="83"/>
      <c r="AK1024" s="83"/>
      <c r="AL1024" s="107"/>
      <c r="AM1024" s="83"/>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customHeight="1" x14ac:dyDescent="0.3">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83"/>
      <c r="AC1025" s="107"/>
      <c r="AD1025" s="83"/>
      <c r="AE1025" s="83"/>
      <c r="AF1025" s="83"/>
      <c r="AG1025" s="107"/>
      <c r="AH1025" s="83"/>
      <c r="AI1025" s="107"/>
      <c r="AJ1025" s="83"/>
      <c r="AK1025" s="83"/>
      <c r="AL1025" s="107"/>
      <c r="AM1025" s="83"/>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customHeight="1" x14ac:dyDescent="0.3">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83"/>
      <c r="AC1026" s="107"/>
      <c r="AD1026" s="83"/>
      <c r="AE1026" s="83"/>
      <c r="AF1026" s="83"/>
      <c r="AG1026" s="107"/>
      <c r="AH1026" s="83"/>
      <c r="AI1026" s="107"/>
      <c r="AJ1026" s="83"/>
      <c r="AK1026" s="83"/>
      <c r="AL1026" s="107"/>
      <c r="AM1026" s="83"/>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customHeight="1" x14ac:dyDescent="0.3">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83"/>
      <c r="AC1027" s="107"/>
      <c r="AD1027" s="83"/>
      <c r="AE1027" s="83"/>
      <c r="AF1027" s="83"/>
      <c r="AG1027" s="107"/>
      <c r="AH1027" s="83"/>
      <c r="AI1027" s="107"/>
      <c r="AJ1027" s="83"/>
      <c r="AK1027" s="83"/>
      <c r="AL1027" s="107"/>
      <c r="AM1027" s="83"/>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customHeight="1" x14ac:dyDescent="0.3">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83"/>
      <c r="AC1028" s="107"/>
      <c r="AD1028" s="83"/>
      <c r="AE1028" s="83"/>
      <c r="AF1028" s="83"/>
      <c r="AG1028" s="107"/>
      <c r="AH1028" s="83"/>
      <c r="AI1028" s="107"/>
      <c r="AJ1028" s="83"/>
      <c r="AK1028" s="83"/>
      <c r="AL1028" s="107"/>
      <c r="AM1028" s="83"/>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customHeight="1" x14ac:dyDescent="0.3">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83"/>
      <c r="AC1029" s="107"/>
      <c r="AD1029" s="83"/>
      <c r="AE1029" s="83"/>
      <c r="AF1029" s="83"/>
      <c r="AG1029" s="107"/>
      <c r="AH1029" s="83"/>
      <c r="AI1029" s="107"/>
      <c r="AJ1029" s="83"/>
      <c r="AK1029" s="83"/>
      <c r="AL1029" s="107"/>
      <c r="AM1029" s="83"/>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customHeight="1" x14ac:dyDescent="0.3">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83"/>
      <c r="AC1030" s="107"/>
      <c r="AD1030" s="83"/>
      <c r="AE1030" s="83"/>
      <c r="AF1030" s="83"/>
      <c r="AG1030" s="107"/>
      <c r="AH1030" s="83"/>
      <c r="AI1030" s="107"/>
      <c r="AJ1030" s="83"/>
      <c r="AK1030" s="83"/>
      <c r="AL1030" s="107"/>
      <c r="AM1030" s="83"/>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customHeight="1" x14ac:dyDescent="0.3">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83"/>
      <c r="AC1031" s="107"/>
      <c r="AD1031" s="83"/>
      <c r="AE1031" s="83"/>
      <c r="AF1031" s="83"/>
      <c r="AG1031" s="107"/>
      <c r="AH1031" s="83"/>
      <c r="AI1031" s="107"/>
      <c r="AJ1031" s="83"/>
      <c r="AK1031" s="83"/>
      <c r="AL1031" s="107"/>
      <c r="AM1031" s="83"/>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customHeight="1" x14ac:dyDescent="0.3">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83"/>
      <c r="AC1032" s="107"/>
      <c r="AD1032" s="83"/>
      <c r="AE1032" s="83"/>
      <c r="AF1032" s="83"/>
      <c r="AG1032" s="107"/>
      <c r="AH1032" s="83"/>
      <c r="AI1032" s="107"/>
      <c r="AJ1032" s="83"/>
      <c r="AK1032" s="83"/>
      <c r="AL1032" s="107"/>
      <c r="AM1032" s="83"/>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customHeight="1" x14ac:dyDescent="0.3">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83"/>
      <c r="AC1033" s="107"/>
      <c r="AD1033" s="83"/>
      <c r="AE1033" s="83"/>
      <c r="AF1033" s="83"/>
      <c r="AG1033" s="107"/>
      <c r="AH1033" s="83"/>
      <c r="AI1033" s="107"/>
      <c r="AJ1033" s="83"/>
      <c r="AK1033" s="83"/>
      <c r="AL1033" s="107"/>
      <c r="AM1033" s="83"/>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customHeight="1" x14ac:dyDescent="0.3">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83"/>
      <c r="AC1034" s="107"/>
      <c r="AD1034" s="83"/>
      <c r="AE1034" s="83"/>
      <c r="AF1034" s="83"/>
      <c r="AG1034" s="107"/>
      <c r="AH1034" s="83"/>
      <c r="AI1034" s="107"/>
      <c r="AJ1034" s="83"/>
      <c r="AK1034" s="83"/>
      <c r="AL1034" s="107"/>
      <c r="AM1034" s="83"/>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customHeight="1" x14ac:dyDescent="0.3">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83"/>
      <c r="AC1035" s="107"/>
      <c r="AD1035" s="83"/>
      <c r="AE1035" s="83"/>
      <c r="AF1035" s="83"/>
      <c r="AG1035" s="107"/>
      <c r="AH1035" s="83"/>
      <c r="AI1035" s="107"/>
      <c r="AJ1035" s="83"/>
      <c r="AK1035" s="83"/>
      <c r="AL1035" s="107"/>
      <c r="AM1035" s="83"/>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customHeight="1" x14ac:dyDescent="0.3">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83"/>
      <c r="AC1036" s="107"/>
      <c r="AD1036" s="83"/>
      <c r="AE1036" s="83"/>
      <c r="AF1036" s="83"/>
      <c r="AG1036" s="107"/>
      <c r="AH1036" s="83"/>
      <c r="AI1036" s="107"/>
      <c r="AJ1036" s="83"/>
      <c r="AK1036" s="83"/>
      <c r="AL1036" s="107"/>
      <c r="AM1036" s="83"/>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customHeight="1" x14ac:dyDescent="0.3">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83"/>
      <c r="AC1037" s="107"/>
      <c r="AD1037" s="83"/>
      <c r="AE1037" s="83"/>
      <c r="AF1037" s="83"/>
      <c r="AG1037" s="107"/>
      <c r="AH1037" s="83"/>
      <c r="AI1037" s="107"/>
      <c r="AJ1037" s="83"/>
      <c r="AK1037" s="83"/>
      <c r="AL1037" s="107"/>
      <c r="AM1037" s="83"/>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customHeight="1" x14ac:dyDescent="0.3">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83"/>
      <c r="AC1038" s="107"/>
      <c r="AD1038" s="83"/>
      <c r="AE1038" s="83"/>
      <c r="AF1038" s="83"/>
      <c r="AG1038" s="107"/>
      <c r="AH1038" s="83"/>
      <c r="AI1038" s="107"/>
      <c r="AJ1038" s="83"/>
      <c r="AK1038" s="83"/>
      <c r="AL1038" s="107"/>
      <c r="AM1038" s="83"/>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customHeight="1" x14ac:dyDescent="0.3">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83"/>
      <c r="AC1039" s="107"/>
      <c r="AD1039" s="83"/>
      <c r="AE1039" s="83"/>
      <c r="AF1039" s="83"/>
      <c r="AG1039" s="107"/>
      <c r="AH1039" s="83"/>
      <c r="AI1039" s="107"/>
      <c r="AJ1039" s="83"/>
      <c r="AK1039" s="83"/>
      <c r="AL1039" s="107"/>
      <c r="AM1039" s="83"/>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customHeight="1" x14ac:dyDescent="0.3">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83"/>
      <c r="AC1040" s="107"/>
      <c r="AD1040" s="83"/>
      <c r="AE1040" s="83"/>
      <c r="AF1040" s="83"/>
      <c r="AG1040" s="107"/>
      <c r="AH1040" s="83"/>
      <c r="AI1040" s="107"/>
      <c r="AJ1040" s="83"/>
      <c r="AK1040" s="83"/>
      <c r="AL1040" s="107"/>
      <c r="AM1040" s="83"/>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customHeight="1" x14ac:dyDescent="0.3">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83"/>
      <c r="AC1041" s="107"/>
      <c r="AD1041" s="83"/>
      <c r="AE1041" s="83"/>
      <c r="AF1041" s="83"/>
      <c r="AG1041" s="107"/>
      <c r="AH1041" s="83"/>
      <c r="AI1041" s="107"/>
      <c r="AJ1041" s="83"/>
      <c r="AK1041" s="83"/>
      <c r="AL1041" s="107"/>
      <c r="AM1041" s="83"/>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customHeight="1" x14ac:dyDescent="0.3">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83"/>
      <c r="AC1042" s="107"/>
      <c r="AD1042" s="83"/>
      <c r="AE1042" s="83"/>
      <c r="AF1042" s="83"/>
      <c r="AG1042" s="107"/>
      <c r="AH1042" s="83"/>
      <c r="AI1042" s="107"/>
      <c r="AJ1042" s="83"/>
      <c r="AK1042" s="83"/>
      <c r="AL1042" s="107"/>
      <c r="AM1042" s="83"/>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customHeight="1" x14ac:dyDescent="0.3">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83"/>
      <c r="AC1043" s="107"/>
      <c r="AD1043" s="83"/>
      <c r="AE1043" s="83"/>
      <c r="AF1043" s="83"/>
      <c r="AG1043" s="107"/>
      <c r="AH1043" s="83"/>
      <c r="AI1043" s="107"/>
      <c r="AJ1043" s="83"/>
      <c r="AK1043" s="83"/>
      <c r="AL1043" s="107"/>
      <c r="AM1043" s="83"/>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customHeight="1" x14ac:dyDescent="0.3">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83"/>
      <c r="AC1044" s="107"/>
      <c r="AD1044" s="83"/>
      <c r="AE1044" s="83"/>
      <c r="AF1044" s="83"/>
      <c r="AG1044" s="107"/>
      <c r="AH1044" s="83"/>
      <c r="AI1044" s="107"/>
      <c r="AJ1044" s="83"/>
      <c r="AK1044" s="83"/>
      <c r="AL1044" s="107"/>
      <c r="AM1044" s="83"/>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customHeight="1" x14ac:dyDescent="0.3">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83"/>
      <c r="AC1045" s="107"/>
      <c r="AD1045" s="83"/>
      <c r="AE1045" s="83"/>
      <c r="AF1045" s="83"/>
      <c r="AG1045" s="107"/>
      <c r="AH1045" s="83"/>
      <c r="AI1045" s="107"/>
      <c r="AJ1045" s="83"/>
      <c r="AK1045" s="83"/>
      <c r="AL1045" s="107"/>
      <c r="AM1045" s="83"/>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customHeight="1" x14ac:dyDescent="0.3">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83"/>
      <c r="AC1046" s="107"/>
      <c r="AD1046" s="83"/>
      <c r="AE1046" s="83"/>
      <c r="AF1046" s="83"/>
      <c r="AG1046" s="107"/>
      <c r="AH1046" s="83"/>
      <c r="AI1046" s="107"/>
      <c r="AJ1046" s="83"/>
      <c r="AK1046" s="83"/>
      <c r="AL1046" s="107"/>
      <c r="AM1046" s="83"/>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customHeight="1" x14ac:dyDescent="0.3">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83"/>
      <c r="AC1047" s="107"/>
      <c r="AD1047" s="83"/>
      <c r="AE1047" s="83"/>
      <c r="AF1047" s="83"/>
      <c r="AG1047" s="107"/>
      <c r="AH1047" s="83"/>
      <c r="AI1047" s="107"/>
      <c r="AJ1047" s="83"/>
      <c r="AK1047" s="83"/>
      <c r="AL1047" s="107"/>
      <c r="AM1047" s="83"/>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customHeight="1" x14ac:dyDescent="0.3">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83"/>
      <c r="AC1048" s="107"/>
      <c r="AD1048" s="83"/>
      <c r="AE1048" s="83"/>
      <c r="AF1048" s="83"/>
      <c r="AG1048" s="107"/>
      <c r="AH1048" s="83"/>
      <c r="AI1048" s="107"/>
      <c r="AJ1048" s="83"/>
      <c r="AK1048" s="83"/>
      <c r="AL1048" s="107"/>
      <c r="AM1048" s="83"/>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customHeight="1" x14ac:dyDescent="0.3">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83"/>
      <c r="AC1049" s="107"/>
      <c r="AD1049" s="83"/>
      <c r="AE1049" s="83"/>
      <c r="AF1049" s="83"/>
      <c r="AG1049" s="107"/>
      <c r="AH1049" s="83"/>
      <c r="AI1049" s="107"/>
      <c r="AJ1049" s="83"/>
      <c r="AK1049" s="83"/>
      <c r="AL1049" s="107"/>
      <c r="AM1049" s="83"/>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customHeight="1" x14ac:dyDescent="0.3">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83"/>
      <c r="AC1050" s="107"/>
      <c r="AD1050" s="83"/>
      <c r="AE1050" s="83"/>
      <c r="AF1050" s="83"/>
      <c r="AG1050" s="107"/>
      <c r="AH1050" s="83"/>
      <c r="AI1050" s="107"/>
      <c r="AJ1050" s="83"/>
      <c r="AK1050" s="83"/>
      <c r="AL1050" s="107"/>
      <c r="AM1050" s="83"/>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customHeight="1" x14ac:dyDescent="0.3">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83"/>
      <c r="AC1051" s="107"/>
      <c r="AD1051" s="83"/>
      <c r="AE1051" s="83"/>
      <c r="AF1051" s="83"/>
      <c r="AG1051" s="107"/>
      <c r="AH1051" s="83"/>
      <c r="AI1051" s="107"/>
      <c r="AJ1051" s="83"/>
      <c r="AK1051" s="83"/>
      <c r="AL1051" s="107"/>
      <c r="AM1051" s="83"/>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customHeight="1" x14ac:dyDescent="0.3">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83"/>
      <c r="AC1052" s="107"/>
      <c r="AD1052" s="83"/>
      <c r="AE1052" s="83"/>
      <c r="AF1052" s="83"/>
      <c r="AG1052" s="107"/>
      <c r="AH1052" s="83"/>
      <c r="AI1052" s="107"/>
      <c r="AJ1052" s="83"/>
      <c r="AK1052" s="83"/>
      <c r="AL1052" s="107"/>
      <c r="AM1052" s="83"/>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customHeight="1" x14ac:dyDescent="0.3">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83"/>
      <c r="AC1053" s="107"/>
      <c r="AD1053" s="83"/>
      <c r="AE1053" s="83"/>
      <c r="AF1053" s="83"/>
      <c r="AG1053" s="107"/>
      <c r="AH1053" s="83"/>
      <c r="AI1053" s="107"/>
      <c r="AJ1053" s="83"/>
      <c r="AK1053" s="83"/>
      <c r="AL1053" s="107"/>
      <c r="AM1053" s="83"/>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customHeight="1" x14ac:dyDescent="0.3">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83"/>
      <c r="AC1054" s="107"/>
      <c r="AD1054" s="83"/>
      <c r="AE1054" s="83"/>
      <c r="AF1054" s="83"/>
      <c r="AG1054" s="107"/>
      <c r="AH1054" s="83"/>
      <c r="AI1054" s="107"/>
      <c r="AJ1054" s="83"/>
      <c r="AK1054" s="83"/>
      <c r="AL1054" s="107"/>
      <c r="AM1054" s="83"/>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customHeight="1" x14ac:dyDescent="0.3">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83"/>
      <c r="AC1055" s="107"/>
      <c r="AD1055" s="83"/>
      <c r="AE1055" s="83"/>
      <c r="AF1055" s="83"/>
      <c r="AG1055" s="107"/>
      <c r="AH1055" s="83"/>
      <c r="AI1055" s="107"/>
      <c r="AJ1055" s="83"/>
      <c r="AK1055" s="83"/>
      <c r="AL1055" s="107"/>
      <c r="AM1055" s="83"/>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customHeight="1" x14ac:dyDescent="0.3">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83"/>
      <c r="AC1056" s="107"/>
      <c r="AD1056" s="83"/>
      <c r="AE1056" s="83"/>
      <c r="AF1056" s="83"/>
      <c r="AG1056" s="107"/>
      <c r="AH1056" s="83"/>
      <c r="AI1056" s="107"/>
      <c r="AJ1056" s="83"/>
      <c r="AK1056" s="83"/>
      <c r="AL1056" s="107"/>
      <c r="AM1056" s="83"/>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customHeight="1" x14ac:dyDescent="0.3">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83"/>
      <c r="AC1057" s="107"/>
      <c r="AD1057" s="83"/>
      <c r="AE1057" s="83"/>
      <c r="AF1057" s="83"/>
      <c r="AG1057" s="107"/>
      <c r="AH1057" s="83"/>
      <c r="AI1057" s="107"/>
      <c r="AJ1057" s="83"/>
      <c r="AK1057" s="83"/>
      <c r="AL1057" s="107"/>
      <c r="AM1057" s="83"/>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customHeight="1" x14ac:dyDescent="0.3">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83"/>
      <c r="AC1058" s="107"/>
      <c r="AD1058" s="83"/>
      <c r="AE1058" s="83"/>
      <c r="AF1058" s="83"/>
      <c r="AG1058" s="107"/>
      <c r="AH1058" s="83"/>
      <c r="AI1058" s="107"/>
      <c r="AJ1058" s="83"/>
      <c r="AK1058" s="83"/>
      <c r="AL1058" s="107"/>
      <c r="AM1058" s="83"/>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customHeight="1" x14ac:dyDescent="0.3">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83"/>
      <c r="AC1059" s="107"/>
      <c r="AD1059" s="83"/>
      <c r="AE1059" s="83"/>
      <c r="AF1059" s="83"/>
      <c r="AG1059" s="107"/>
      <c r="AH1059" s="83"/>
      <c r="AI1059" s="107"/>
      <c r="AJ1059" s="83"/>
      <c r="AK1059" s="83"/>
      <c r="AL1059" s="107"/>
      <c r="AM1059" s="83"/>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customHeight="1" x14ac:dyDescent="0.3">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83"/>
      <c r="AC1060" s="107"/>
      <c r="AD1060" s="83"/>
      <c r="AE1060" s="83"/>
      <c r="AF1060" s="83"/>
      <c r="AG1060" s="107"/>
      <c r="AH1060" s="83"/>
      <c r="AI1060" s="107"/>
      <c r="AJ1060" s="83"/>
      <c r="AK1060" s="83"/>
      <c r="AL1060" s="107"/>
      <c r="AM1060" s="83"/>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customHeight="1" x14ac:dyDescent="0.3">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83"/>
      <c r="AC1061" s="107"/>
      <c r="AD1061" s="83"/>
      <c r="AE1061" s="83"/>
      <c r="AF1061" s="83"/>
      <c r="AG1061" s="107"/>
      <c r="AH1061" s="83"/>
      <c r="AI1061" s="107"/>
      <c r="AJ1061" s="83"/>
      <c r="AK1061" s="83"/>
      <c r="AL1061" s="107"/>
      <c r="AM1061" s="83"/>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customHeight="1" x14ac:dyDescent="0.3">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83"/>
      <c r="AC1062" s="107"/>
      <c r="AD1062" s="83"/>
      <c r="AE1062" s="83"/>
      <c r="AF1062" s="83"/>
      <c r="AG1062" s="107"/>
      <c r="AH1062" s="83"/>
      <c r="AI1062" s="107"/>
      <c r="AJ1062" s="83"/>
      <c r="AK1062" s="83"/>
      <c r="AL1062" s="107"/>
      <c r="AM1062" s="83"/>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customHeight="1" x14ac:dyDescent="0.3">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83"/>
      <c r="AC1063" s="107"/>
      <c r="AD1063" s="83"/>
      <c r="AE1063" s="83"/>
      <c r="AF1063" s="83"/>
      <c r="AG1063" s="107"/>
      <c r="AH1063" s="83"/>
      <c r="AI1063" s="107"/>
      <c r="AJ1063" s="83"/>
      <c r="AK1063" s="83"/>
      <c r="AL1063" s="107"/>
      <c r="AM1063" s="83"/>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customHeight="1" x14ac:dyDescent="0.3">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83"/>
      <c r="AC1064" s="107"/>
      <c r="AD1064" s="83"/>
      <c r="AE1064" s="83"/>
      <c r="AF1064" s="83"/>
      <c r="AG1064" s="107"/>
      <c r="AH1064" s="83"/>
      <c r="AI1064" s="107"/>
      <c r="AJ1064" s="83"/>
      <c r="AK1064" s="83"/>
      <c r="AL1064" s="107"/>
      <c r="AM1064" s="83"/>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customHeight="1" x14ac:dyDescent="0.3">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83"/>
      <c r="AC1065" s="107"/>
      <c r="AD1065" s="83"/>
      <c r="AE1065" s="83"/>
      <c r="AF1065" s="83"/>
      <c r="AG1065" s="107"/>
      <c r="AH1065" s="83"/>
      <c r="AI1065" s="107"/>
      <c r="AJ1065" s="83"/>
      <c r="AK1065" s="83"/>
      <c r="AL1065" s="107"/>
      <c r="AM1065" s="83"/>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customHeight="1" x14ac:dyDescent="0.3">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83"/>
      <c r="AC1066" s="107"/>
      <c r="AD1066" s="83"/>
      <c r="AE1066" s="83"/>
      <c r="AF1066" s="83"/>
      <c r="AG1066" s="107"/>
      <c r="AH1066" s="83"/>
      <c r="AI1066" s="107"/>
      <c r="AJ1066" s="83"/>
      <c r="AK1066" s="83"/>
      <c r="AL1066" s="107"/>
      <c r="AM1066" s="83"/>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customHeight="1" x14ac:dyDescent="0.3">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83"/>
      <c r="AC1067" s="107"/>
      <c r="AD1067" s="83"/>
      <c r="AE1067" s="83"/>
      <c r="AF1067" s="83"/>
      <c r="AG1067" s="107"/>
      <c r="AH1067" s="83"/>
      <c r="AI1067" s="107"/>
      <c r="AJ1067" s="83"/>
      <c r="AK1067" s="83"/>
      <c r="AL1067" s="107"/>
      <c r="AM1067" s="83"/>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customHeight="1" x14ac:dyDescent="0.3">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83"/>
      <c r="AC1068" s="107"/>
      <c r="AD1068" s="83"/>
      <c r="AE1068" s="83"/>
      <c r="AF1068" s="83"/>
      <c r="AG1068" s="107"/>
      <c r="AH1068" s="83"/>
      <c r="AI1068" s="107"/>
      <c r="AJ1068" s="83"/>
      <c r="AK1068" s="83"/>
      <c r="AL1068" s="107"/>
      <c r="AM1068" s="83"/>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customHeight="1" x14ac:dyDescent="0.3">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83"/>
      <c r="AC1069" s="107"/>
      <c r="AD1069" s="83"/>
      <c r="AE1069" s="83"/>
      <c r="AF1069" s="83"/>
      <c r="AG1069" s="107"/>
      <c r="AH1069" s="83"/>
      <c r="AI1069" s="107"/>
      <c r="AJ1069" s="83"/>
      <c r="AK1069" s="83"/>
      <c r="AL1069" s="107"/>
      <c r="AM1069" s="83"/>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customHeight="1" x14ac:dyDescent="0.3">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83"/>
      <c r="AC1070" s="107"/>
      <c r="AD1070" s="83"/>
      <c r="AE1070" s="83"/>
      <c r="AF1070" s="83"/>
      <c r="AG1070" s="107"/>
      <c r="AH1070" s="83"/>
      <c r="AI1070" s="107"/>
      <c r="AJ1070" s="83"/>
      <c r="AK1070" s="83"/>
      <c r="AL1070" s="107"/>
      <c r="AM1070" s="83"/>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customHeight="1" x14ac:dyDescent="0.3">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83"/>
      <c r="AC1071" s="107"/>
      <c r="AD1071" s="83"/>
      <c r="AE1071" s="83"/>
      <c r="AF1071" s="83"/>
      <c r="AG1071" s="107"/>
      <c r="AH1071" s="83"/>
      <c r="AI1071" s="107"/>
      <c r="AJ1071" s="83"/>
      <c r="AK1071" s="83"/>
      <c r="AL1071" s="107"/>
      <c r="AM1071" s="83"/>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customHeight="1" x14ac:dyDescent="0.3">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83"/>
      <c r="AC1072" s="107"/>
      <c r="AD1072" s="83"/>
      <c r="AE1072" s="83"/>
      <c r="AF1072" s="83"/>
      <c r="AG1072" s="107"/>
      <c r="AH1072" s="83"/>
      <c r="AI1072" s="107"/>
      <c r="AJ1072" s="83"/>
      <c r="AK1072" s="83"/>
      <c r="AL1072" s="107"/>
      <c r="AM1072" s="83"/>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customHeight="1" x14ac:dyDescent="0.3">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83"/>
      <c r="AC1073" s="107"/>
      <c r="AD1073" s="83"/>
      <c r="AE1073" s="83"/>
      <c r="AF1073" s="83"/>
      <c r="AG1073" s="107"/>
      <c r="AH1073" s="83"/>
      <c r="AI1073" s="107"/>
      <c r="AJ1073" s="83"/>
      <c r="AK1073" s="83"/>
      <c r="AL1073" s="107"/>
      <c r="AM1073" s="83"/>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customHeight="1" x14ac:dyDescent="0.3">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83"/>
      <c r="AC1074" s="107"/>
      <c r="AD1074" s="83"/>
      <c r="AE1074" s="83"/>
      <c r="AF1074" s="83"/>
      <c r="AG1074" s="107"/>
      <c r="AH1074" s="83"/>
      <c r="AI1074" s="107"/>
      <c r="AJ1074" s="83"/>
      <c r="AK1074" s="83"/>
      <c r="AL1074" s="107"/>
      <c r="AM1074" s="83"/>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customHeight="1" x14ac:dyDescent="0.3">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83"/>
      <c r="AC1075" s="107"/>
      <c r="AD1075" s="83"/>
      <c r="AE1075" s="83"/>
      <c r="AF1075" s="83"/>
      <c r="AG1075" s="107"/>
      <c r="AH1075" s="83"/>
      <c r="AI1075" s="107"/>
      <c r="AJ1075" s="83"/>
      <c r="AK1075" s="83"/>
      <c r="AL1075" s="107"/>
      <c r="AM1075" s="83"/>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customHeight="1" x14ac:dyDescent="0.3">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83"/>
      <c r="AC1076" s="107"/>
      <c r="AD1076" s="83"/>
      <c r="AE1076" s="83"/>
      <c r="AF1076" s="83"/>
      <c r="AG1076" s="107"/>
      <c r="AH1076" s="83"/>
      <c r="AI1076" s="107"/>
      <c r="AJ1076" s="83"/>
      <c r="AK1076" s="83"/>
      <c r="AL1076" s="107"/>
      <c r="AM1076" s="83"/>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customHeight="1" x14ac:dyDescent="0.3">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83"/>
      <c r="AC1077" s="107"/>
      <c r="AD1077" s="83"/>
      <c r="AE1077" s="83"/>
      <c r="AF1077" s="83"/>
      <c r="AG1077" s="107"/>
      <c r="AH1077" s="83"/>
      <c r="AI1077" s="107"/>
      <c r="AJ1077" s="83"/>
      <c r="AK1077" s="83"/>
      <c r="AL1077" s="107"/>
      <c r="AM1077" s="83"/>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customHeight="1" x14ac:dyDescent="0.3">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83"/>
      <c r="AC1078" s="107"/>
      <c r="AD1078" s="83"/>
      <c r="AE1078" s="83"/>
      <c r="AF1078" s="83"/>
      <c r="AG1078" s="107"/>
      <c r="AH1078" s="83"/>
      <c r="AI1078" s="107"/>
      <c r="AJ1078" s="83"/>
      <c r="AK1078" s="83"/>
      <c r="AL1078" s="107"/>
      <c r="AM1078" s="83"/>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customHeight="1" x14ac:dyDescent="0.3">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83"/>
      <c r="AC1079" s="107"/>
      <c r="AD1079" s="83"/>
      <c r="AE1079" s="83"/>
      <c r="AF1079" s="83"/>
      <c r="AG1079" s="107"/>
      <c r="AH1079" s="83"/>
      <c r="AI1079" s="107"/>
      <c r="AJ1079" s="83"/>
      <c r="AK1079" s="83"/>
      <c r="AL1079" s="107"/>
      <c r="AM1079" s="83"/>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customHeight="1" x14ac:dyDescent="0.3">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83"/>
      <c r="AC1080" s="107"/>
      <c r="AD1080" s="83"/>
      <c r="AE1080" s="83"/>
      <c r="AF1080" s="83"/>
      <c r="AG1080" s="107"/>
      <c r="AH1080" s="83"/>
      <c r="AI1080" s="107"/>
      <c r="AJ1080" s="83"/>
      <c r="AK1080" s="83"/>
      <c r="AL1080" s="107"/>
      <c r="AM1080" s="83"/>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customHeight="1" x14ac:dyDescent="0.3">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83"/>
      <c r="AC1081" s="107"/>
      <c r="AD1081" s="83"/>
      <c r="AE1081" s="83"/>
      <c r="AF1081" s="83"/>
      <c r="AG1081" s="107"/>
      <c r="AH1081" s="83"/>
      <c r="AI1081" s="107"/>
      <c r="AJ1081" s="83"/>
      <c r="AK1081" s="83"/>
      <c r="AL1081" s="107"/>
      <c r="AM1081" s="83"/>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customHeight="1" x14ac:dyDescent="0.3">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83"/>
      <c r="AC1082" s="107"/>
      <c r="AD1082" s="83"/>
      <c r="AE1082" s="83"/>
      <c r="AF1082" s="83"/>
      <c r="AG1082" s="107"/>
      <c r="AH1082" s="83"/>
      <c r="AI1082" s="107"/>
      <c r="AJ1082" s="83"/>
      <c r="AK1082" s="83"/>
      <c r="AL1082" s="107"/>
      <c r="AM1082" s="83"/>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customHeight="1" x14ac:dyDescent="0.3">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83"/>
      <c r="AC1083" s="107"/>
      <c r="AD1083" s="83"/>
      <c r="AE1083" s="83"/>
      <c r="AF1083" s="83"/>
      <c r="AG1083" s="107"/>
      <c r="AH1083" s="83"/>
      <c r="AI1083" s="107"/>
      <c r="AJ1083" s="83"/>
      <c r="AK1083" s="83"/>
      <c r="AL1083" s="107"/>
      <c r="AM1083" s="83"/>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customHeight="1" x14ac:dyDescent="0.3">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83"/>
      <c r="AC1084" s="107"/>
      <c r="AD1084" s="83"/>
      <c r="AE1084" s="83"/>
      <c r="AF1084" s="83"/>
      <c r="AG1084" s="107"/>
      <c r="AH1084" s="83"/>
      <c r="AI1084" s="107"/>
      <c r="AJ1084" s="83"/>
      <c r="AK1084" s="83"/>
      <c r="AL1084" s="107"/>
      <c r="AM1084" s="83"/>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customHeight="1" x14ac:dyDescent="0.3">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83"/>
      <c r="AC1085" s="107"/>
      <c r="AD1085" s="83"/>
      <c r="AE1085" s="83"/>
      <c r="AF1085" s="83"/>
      <c r="AG1085" s="107"/>
      <c r="AH1085" s="83"/>
      <c r="AI1085" s="107"/>
      <c r="AJ1085" s="83"/>
      <c r="AK1085" s="83"/>
      <c r="AL1085" s="107"/>
      <c r="AM1085" s="83"/>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customHeight="1" x14ac:dyDescent="0.3">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83"/>
      <c r="AC1086" s="107"/>
      <c r="AD1086" s="83"/>
      <c r="AE1086" s="83"/>
      <c r="AF1086" s="83"/>
      <c r="AG1086" s="107"/>
      <c r="AH1086" s="83"/>
      <c r="AI1086" s="107"/>
      <c r="AJ1086" s="83"/>
      <c r="AK1086" s="83"/>
      <c r="AL1086" s="107"/>
      <c r="AM1086" s="83"/>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customHeight="1" x14ac:dyDescent="0.3">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83"/>
      <c r="AC1087" s="107"/>
      <c r="AD1087" s="83"/>
      <c r="AE1087" s="83"/>
      <c r="AF1087" s="83"/>
      <c r="AG1087" s="107"/>
      <c r="AH1087" s="83"/>
      <c r="AI1087" s="107"/>
      <c r="AJ1087" s="83"/>
      <c r="AK1087" s="83"/>
      <c r="AL1087" s="107"/>
      <c r="AM1087" s="83"/>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customHeight="1" x14ac:dyDescent="0.3">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83"/>
      <c r="AC1088" s="107"/>
      <c r="AD1088" s="83"/>
      <c r="AE1088" s="83"/>
      <c r="AF1088" s="83"/>
      <c r="AG1088" s="107"/>
      <c r="AH1088" s="83"/>
      <c r="AI1088" s="107"/>
      <c r="AJ1088" s="83"/>
      <c r="AK1088" s="83"/>
      <c r="AL1088" s="107"/>
      <c r="AM1088" s="83"/>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customHeight="1" x14ac:dyDescent="0.3">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83"/>
      <c r="AC1089" s="107"/>
      <c r="AD1089" s="83"/>
      <c r="AE1089" s="83"/>
      <c r="AF1089" s="83"/>
      <c r="AG1089" s="107"/>
      <c r="AH1089" s="83"/>
      <c r="AI1089" s="107"/>
      <c r="AJ1089" s="83"/>
      <c r="AK1089" s="83"/>
      <c r="AL1089" s="107"/>
      <c r="AM1089" s="83"/>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customHeight="1" x14ac:dyDescent="0.3">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83"/>
      <c r="AC1090" s="107"/>
      <c r="AD1090" s="83"/>
      <c r="AE1090" s="83"/>
      <c r="AF1090" s="83"/>
      <c r="AG1090" s="107"/>
      <c r="AH1090" s="83"/>
      <c r="AI1090" s="107"/>
      <c r="AJ1090" s="83"/>
      <c r="AK1090" s="83"/>
      <c r="AL1090" s="107"/>
      <c r="AM1090" s="83"/>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customHeight="1" x14ac:dyDescent="0.3">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83"/>
      <c r="AC1091" s="107"/>
      <c r="AD1091" s="83"/>
      <c r="AE1091" s="83"/>
      <c r="AF1091" s="83"/>
      <c r="AG1091" s="107"/>
      <c r="AH1091" s="83"/>
      <c r="AI1091" s="107"/>
      <c r="AJ1091" s="83"/>
      <c r="AK1091" s="83"/>
      <c r="AL1091" s="107"/>
      <c r="AM1091" s="83"/>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customHeight="1" x14ac:dyDescent="0.3">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83"/>
      <c r="AC1092" s="107"/>
      <c r="AD1092" s="83"/>
      <c r="AE1092" s="83"/>
      <c r="AF1092" s="83"/>
      <c r="AG1092" s="107"/>
      <c r="AH1092" s="83"/>
      <c r="AI1092" s="107"/>
      <c r="AJ1092" s="83"/>
      <c r="AK1092" s="83"/>
      <c r="AL1092" s="107"/>
      <c r="AM1092" s="83"/>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customHeight="1" x14ac:dyDescent="0.3">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83"/>
      <c r="AC1093" s="107"/>
      <c r="AD1093" s="83"/>
      <c r="AE1093" s="83"/>
      <c r="AF1093" s="83"/>
      <c r="AG1093" s="107"/>
      <c r="AH1093" s="83"/>
      <c r="AI1093" s="107"/>
      <c r="AJ1093" s="83"/>
      <c r="AK1093" s="83"/>
      <c r="AL1093" s="107"/>
      <c r="AM1093" s="83"/>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customHeight="1" x14ac:dyDescent="0.3">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83"/>
      <c r="AC1094" s="107"/>
      <c r="AD1094" s="83"/>
      <c r="AE1094" s="83"/>
      <c r="AF1094" s="83"/>
      <c r="AG1094" s="107"/>
      <c r="AH1094" s="83"/>
      <c r="AI1094" s="107"/>
      <c r="AJ1094" s="83"/>
      <c r="AK1094" s="83"/>
      <c r="AL1094" s="107"/>
      <c r="AM1094" s="83"/>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customHeight="1" x14ac:dyDescent="0.3">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83"/>
      <c r="AC1095" s="107"/>
      <c r="AD1095" s="83"/>
      <c r="AE1095" s="83"/>
      <c r="AF1095" s="83"/>
      <c r="AG1095" s="107"/>
      <c r="AH1095" s="83"/>
      <c r="AI1095" s="107"/>
      <c r="AJ1095" s="83"/>
      <c r="AK1095" s="83"/>
      <c r="AL1095" s="107"/>
      <c r="AM1095" s="83"/>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customHeight="1" x14ac:dyDescent="0.3">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83"/>
      <c r="AC1096" s="107"/>
      <c r="AD1096" s="83"/>
      <c r="AE1096" s="83"/>
      <c r="AF1096" s="83"/>
      <c r="AG1096" s="107"/>
      <c r="AH1096" s="83"/>
      <c r="AI1096" s="107"/>
      <c r="AJ1096" s="83"/>
      <c r="AK1096" s="83"/>
      <c r="AL1096" s="107"/>
      <c r="AM1096" s="83"/>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customHeight="1" x14ac:dyDescent="0.3">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83"/>
      <c r="AC1097" s="107"/>
      <c r="AD1097" s="83"/>
      <c r="AE1097" s="83"/>
      <c r="AF1097" s="83"/>
      <c r="AG1097" s="107"/>
      <c r="AH1097" s="83"/>
      <c r="AI1097" s="107"/>
      <c r="AJ1097" s="83"/>
      <c r="AK1097" s="83"/>
      <c r="AL1097" s="107"/>
      <c r="AM1097" s="83"/>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customHeight="1" x14ac:dyDescent="0.3">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83"/>
      <c r="AC1098" s="107"/>
      <c r="AD1098" s="83"/>
      <c r="AE1098" s="83"/>
      <c r="AF1098" s="83"/>
      <c r="AG1098" s="107"/>
      <c r="AH1098" s="83"/>
      <c r="AI1098" s="107"/>
      <c r="AJ1098" s="83"/>
      <c r="AK1098" s="83"/>
      <c r="AL1098" s="107"/>
      <c r="AM1098" s="83"/>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customHeight="1" x14ac:dyDescent="0.3">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83"/>
      <c r="AC1099" s="107"/>
      <c r="AD1099" s="83"/>
      <c r="AE1099" s="83"/>
      <c r="AF1099" s="83"/>
      <c r="AG1099" s="107"/>
      <c r="AH1099" s="83"/>
      <c r="AI1099" s="107"/>
      <c r="AJ1099" s="83"/>
      <c r="AK1099" s="83"/>
      <c r="AL1099" s="107"/>
      <c r="AM1099" s="83"/>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customHeight="1" x14ac:dyDescent="0.3">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83"/>
      <c r="AC1100" s="107"/>
      <c r="AD1100" s="83"/>
      <c r="AE1100" s="83"/>
      <c r="AF1100" s="83"/>
      <c r="AG1100" s="107"/>
      <c r="AH1100" s="83"/>
      <c r="AI1100" s="107"/>
      <c r="AJ1100" s="83"/>
      <c r="AK1100" s="83"/>
      <c r="AL1100" s="107"/>
      <c r="AM1100" s="83"/>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customHeight="1" x14ac:dyDescent="0.3">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83"/>
      <c r="AC1101" s="107"/>
      <c r="AD1101" s="83"/>
      <c r="AE1101" s="83"/>
      <c r="AF1101" s="83"/>
      <c r="AG1101" s="107"/>
      <c r="AH1101" s="83"/>
      <c r="AI1101" s="107"/>
      <c r="AJ1101" s="83"/>
      <c r="AK1101" s="83"/>
      <c r="AL1101" s="107"/>
      <c r="AM1101" s="83"/>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customHeight="1" x14ac:dyDescent="0.3">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83"/>
      <c r="AC1102" s="107"/>
      <c r="AD1102" s="83"/>
      <c r="AE1102" s="83"/>
      <c r="AF1102" s="83"/>
      <c r="AG1102" s="107"/>
      <c r="AH1102" s="83"/>
      <c r="AI1102" s="107"/>
      <c r="AJ1102" s="83"/>
      <c r="AK1102" s="83"/>
      <c r="AL1102" s="107"/>
      <c r="AM1102" s="83"/>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customHeight="1" x14ac:dyDescent="0.3">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83"/>
      <c r="AC1103" s="107"/>
      <c r="AD1103" s="83"/>
      <c r="AE1103" s="83"/>
      <c r="AF1103" s="83"/>
      <c r="AG1103" s="107"/>
      <c r="AH1103" s="83"/>
      <c r="AI1103" s="107"/>
      <c r="AJ1103" s="83"/>
      <c r="AK1103" s="83"/>
      <c r="AL1103" s="107"/>
      <c r="AM1103" s="83"/>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customHeight="1" x14ac:dyDescent="0.3">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83"/>
      <c r="AC1104" s="107"/>
      <c r="AD1104" s="83"/>
      <c r="AE1104" s="83"/>
      <c r="AF1104" s="83"/>
      <c r="AG1104" s="107"/>
      <c r="AH1104" s="83"/>
      <c r="AI1104" s="107"/>
      <c r="AJ1104" s="83"/>
      <c r="AK1104" s="83"/>
      <c r="AL1104" s="107"/>
      <c r="AM1104" s="83"/>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customHeight="1" x14ac:dyDescent="0.3">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83"/>
      <c r="AC1105" s="107"/>
      <c r="AD1105" s="83"/>
      <c r="AE1105" s="83"/>
      <c r="AF1105" s="83"/>
      <c r="AG1105" s="107"/>
      <c r="AH1105" s="83"/>
      <c r="AI1105" s="107"/>
      <c r="AJ1105" s="83"/>
      <c r="AK1105" s="83"/>
      <c r="AL1105" s="107"/>
      <c r="AM1105" s="83"/>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customHeight="1" x14ac:dyDescent="0.3">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83"/>
      <c r="AC1106" s="107"/>
      <c r="AD1106" s="83"/>
      <c r="AE1106" s="83"/>
      <c r="AF1106" s="83"/>
      <c r="AG1106" s="107"/>
      <c r="AH1106" s="83"/>
      <c r="AI1106" s="107"/>
      <c r="AJ1106" s="83"/>
      <c r="AK1106" s="83"/>
      <c r="AL1106" s="107"/>
      <c r="AM1106" s="83"/>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customHeight="1" x14ac:dyDescent="0.3">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83"/>
      <c r="AC1107" s="107"/>
      <c r="AD1107" s="83"/>
      <c r="AE1107" s="83"/>
      <c r="AF1107" s="83"/>
      <c r="AG1107" s="107"/>
      <c r="AH1107" s="83"/>
      <c r="AI1107" s="107"/>
      <c r="AJ1107" s="83"/>
      <c r="AK1107" s="83"/>
      <c r="AL1107" s="107"/>
      <c r="AM1107" s="83"/>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customHeight="1" x14ac:dyDescent="0.3">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83"/>
      <c r="AC1108" s="107"/>
      <c r="AD1108" s="83"/>
      <c r="AE1108" s="83"/>
      <c r="AF1108" s="83"/>
      <c r="AG1108" s="107"/>
      <c r="AH1108" s="83"/>
      <c r="AI1108" s="107"/>
      <c r="AJ1108" s="83"/>
      <c r="AK1108" s="83"/>
      <c r="AL1108" s="107"/>
      <c r="AM1108" s="83"/>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customHeight="1" x14ac:dyDescent="0.3">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83"/>
      <c r="AC1109" s="107"/>
      <c r="AD1109" s="83"/>
      <c r="AE1109" s="83"/>
      <c r="AF1109" s="83"/>
      <c r="AG1109" s="107"/>
      <c r="AH1109" s="83"/>
      <c r="AI1109" s="107"/>
      <c r="AJ1109" s="83"/>
      <c r="AK1109" s="83"/>
      <c r="AL1109" s="107"/>
      <c r="AM1109" s="83"/>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customHeight="1" x14ac:dyDescent="0.3">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83"/>
      <c r="AC1110" s="107"/>
      <c r="AD1110" s="83"/>
      <c r="AE1110" s="83"/>
      <c r="AF1110" s="83"/>
      <c r="AG1110" s="107"/>
      <c r="AH1110" s="83"/>
      <c r="AI1110" s="107"/>
      <c r="AJ1110" s="83"/>
      <c r="AK1110" s="83"/>
      <c r="AL1110" s="107"/>
      <c r="AM1110" s="83"/>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customHeight="1" x14ac:dyDescent="0.3">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83"/>
      <c r="AC1111" s="107"/>
      <c r="AD1111" s="83"/>
      <c r="AE1111" s="83"/>
      <c r="AF1111" s="83"/>
      <c r="AG1111" s="107"/>
      <c r="AH1111" s="83"/>
      <c r="AI1111" s="107"/>
      <c r="AJ1111" s="83"/>
      <c r="AK1111" s="83"/>
      <c r="AL1111" s="107"/>
      <c r="AM1111" s="83"/>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customHeight="1" x14ac:dyDescent="0.3">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83"/>
      <c r="AC1112" s="107"/>
      <c r="AD1112" s="83"/>
      <c r="AE1112" s="83"/>
      <c r="AF1112" s="83"/>
      <c r="AG1112" s="107"/>
      <c r="AH1112" s="83"/>
      <c r="AI1112" s="107"/>
      <c r="AJ1112" s="83"/>
      <c r="AK1112" s="83"/>
      <c r="AL1112" s="107"/>
      <c r="AM1112" s="83"/>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customHeight="1" x14ac:dyDescent="0.3">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83"/>
      <c r="AC1113" s="107"/>
      <c r="AD1113" s="83"/>
      <c r="AE1113" s="83"/>
      <c r="AF1113" s="83"/>
      <c r="AG1113" s="107"/>
      <c r="AH1113" s="83"/>
      <c r="AI1113" s="107"/>
      <c r="AJ1113" s="83"/>
      <c r="AK1113" s="83"/>
      <c r="AL1113" s="107"/>
      <c r="AM1113" s="83"/>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customHeight="1" x14ac:dyDescent="0.3">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83"/>
      <c r="AC1114" s="107"/>
      <c r="AD1114" s="83"/>
      <c r="AE1114" s="83"/>
      <c r="AF1114" s="83"/>
      <c r="AG1114" s="107"/>
      <c r="AH1114" s="83"/>
      <c r="AI1114" s="107"/>
      <c r="AJ1114" s="83"/>
      <c r="AK1114" s="83"/>
      <c r="AL1114" s="107"/>
      <c r="AM1114" s="83"/>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customHeight="1" x14ac:dyDescent="0.3">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83"/>
      <c r="AC1115" s="107"/>
      <c r="AD1115" s="83"/>
      <c r="AE1115" s="83"/>
      <c r="AF1115" s="83"/>
      <c r="AG1115" s="107"/>
      <c r="AH1115" s="83"/>
      <c r="AI1115" s="107"/>
      <c r="AJ1115" s="83"/>
      <c r="AK1115" s="83"/>
      <c r="AL1115" s="107"/>
      <c r="AM1115" s="83"/>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customHeight="1" x14ac:dyDescent="0.3">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83"/>
      <c r="AC1116" s="107"/>
      <c r="AD1116" s="83"/>
      <c r="AE1116" s="83"/>
      <c r="AF1116" s="83"/>
      <c r="AG1116" s="107"/>
      <c r="AH1116" s="83"/>
      <c r="AI1116" s="107"/>
      <c r="AJ1116" s="83"/>
      <c r="AK1116" s="83"/>
      <c r="AL1116" s="107"/>
      <c r="AM1116" s="83"/>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customHeight="1" x14ac:dyDescent="0.3">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83"/>
      <c r="AC1117" s="107"/>
      <c r="AD1117" s="83"/>
      <c r="AE1117" s="83"/>
      <c r="AF1117" s="83"/>
      <c r="AG1117" s="107"/>
      <c r="AH1117" s="83"/>
      <c r="AI1117" s="107"/>
      <c r="AJ1117" s="83"/>
      <c r="AK1117" s="83"/>
      <c r="AL1117" s="107"/>
      <c r="AM1117" s="83"/>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customHeight="1" x14ac:dyDescent="0.3">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83"/>
      <c r="AC1118" s="107"/>
      <c r="AD1118" s="83"/>
      <c r="AE1118" s="83"/>
      <c r="AF1118" s="83"/>
      <c r="AG1118" s="107"/>
      <c r="AH1118" s="83"/>
      <c r="AI1118" s="107"/>
      <c r="AJ1118" s="83"/>
      <c r="AK1118" s="83"/>
      <c r="AL1118" s="107"/>
      <c r="AM1118" s="83"/>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customHeight="1" x14ac:dyDescent="0.3">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83"/>
      <c r="AC1119" s="107"/>
      <c r="AD1119" s="83"/>
      <c r="AE1119" s="83"/>
      <c r="AF1119" s="83"/>
      <c r="AG1119" s="107"/>
      <c r="AH1119" s="83"/>
      <c r="AI1119" s="107"/>
      <c r="AJ1119" s="83"/>
      <c r="AK1119" s="83"/>
      <c r="AL1119" s="107"/>
      <c r="AM1119" s="83"/>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customHeight="1" x14ac:dyDescent="0.3">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83"/>
      <c r="AC1120" s="107"/>
      <c r="AD1120" s="83"/>
      <c r="AE1120" s="83"/>
      <c r="AF1120" s="83"/>
      <c r="AG1120" s="107"/>
      <c r="AH1120" s="83"/>
      <c r="AI1120" s="107"/>
      <c r="AJ1120" s="83"/>
      <c r="AK1120" s="83"/>
      <c r="AL1120" s="107"/>
      <c r="AM1120" s="83"/>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customHeight="1" x14ac:dyDescent="0.3">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83"/>
      <c r="AC1121" s="107"/>
      <c r="AD1121" s="83"/>
      <c r="AE1121" s="83"/>
      <c r="AF1121" s="83"/>
      <c r="AG1121" s="107"/>
      <c r="AH1121" s="83"/>
      <c r="AI1121" s="107"/>
      <c r="AJ1121" s="83"/>
      <c r="AK1121" s="83"/>
      <c r="AL1121" s="107"/>
      <c r="AM1121" s="83"/>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customHeight="1" x14ac:dyDescent="0.3">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83"/>
      <c r="AC1122" s="107"/>
      <c r="AD1122" s="83"/>
      <c r="AE1122" s="83"/>
      <c r="AF1122" s="83"/>
      <c r="AG1122" s="107"/>
      <c r="AH1122" s="83"/>
      <c r="AI1122" s="107"/>
      <c r="AJ1122" s="83"/>
      <c r="AK1122" s="83"/>
      <c r="AL1122" s="107"/>
      <c r="AM1122" s="83"/>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customHeight="1" x14ac:dyDescent="0.3">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83"/>
      <c r="AC1123" s="107"/>
      <c r="AD1123" s="83"/>
      <c r="AE1123" s="83"/>
      <c r="AF1123" s="83"/>
      <c r="AG1123" s="107"/>
      <c r="AH1123" s="83"/>
      <c r="AI1123" s="107"/>
      <c r="AJ1123" s="83"/>
      <c r="AK1123" s="83"/>
      <c r="AL1123" s="107"/>
      <c r="AM1123" s="83"/>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customHeight="1" x14ac:dyDescent="0.3">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83"/>
      <c r="AC1124" s="107"/>
      <c r="AD1124" s="83"/>
      <c r="AE1124" s="83"/>
      <c r="AF1124" s="83"/>
      <c r="AG1124" s="107"/>
      <c r="AH1124" s="83"/>
      <c r="AI1124" s="107"/>
      <c r="AJ1124" s="83"/>
      <c r="AK1124" s="83"/>
      <c r="AL1124" s="107"/>
      <c r="AM1124" s="83"/>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customHeight="1" x14ac:dyDescent="0.3">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83"/>
      <c r="AC1125" s="107"/>
      <c r="AD1125" s="83"/>
      <c r="AE1125" s="83"/>
      <c r="AF1125" s="83"/>
      <c r="AG1125" s="107"/>
      <c r="AH1125" s="83"/>
      <c r="AI1125" s="107"/>
      <c r="AJ1125" s="83"/>
      <c r="AK1125" s="83"/>
      <c r="AL1125" s="107"/>
      <c r="AM1125" s="83"/>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customHeight="1" x14ac:dyDescent="0.3">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83"/>
      <c r="AC1126" s="107"/>
      <c r="AD1126" s="83"/>
      <c r="AE1126" s="83"/>
      <c r="AF1126" s="83"/>
      <c r="AG1126" s="107"/>
      <c r="AH1126" s="83"/>
      <c r="AI1126" s="107"/>
      <c r="AJ1126" s="83"/>
      <c r="AK1126" s="83"/>
      <c r="AL1126" s="107"/>
      <c r="AM1126" s="83"/>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customHeight="1" x14ac:dyDescent="0.3">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83"/>
      <c r="AC1127" s="107"/>
      <c r="AD1127" s="83"/>
      <c r="AE1127" s="83"/>
      <c r="AF1127" s="83"/>
      <c r="AG1127" s="107"/>
      <c r="AH1127" s="83"/>
      <c r="AI1127" s="107"/>
      <c r="AJ1127" s="83"/>
      <c r="AK1127" s="83"/>
      <c r="AL1127" s="107"/>
      <c r="AM1127" s="83"/>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customHeight="1" x14ac:dyDescent="0.3">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83"/>
      <c r="AC1128" s="107"/>
      <c r="AD1128" s="83"/>
      <c r="AE1128" s="83"/>
      <c r="AF1128" s="83"/>
      <c r="AG1128" s="107"/>
      <c r="AH1128" s="83"/>
      <c r="AI1128" s="107"/>
      <c r="AJ1128" s="83"/>
      <c r="AK1128" s="83"/>
      <c r="AL1128" s="107"/>
      <c r="AM1128" s="83"/>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customHeight="1" x14ac:dyDescent="0.3">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83"/>
      <c r="AC1129" s="107"/>
      <c r="AD1129" s="83"/>
      <c r="AE1129" s="83"/>
      <c r="AF1129" s="83"/>
      <c r="AG1129" s="107"/>
      <c r="AH1129" s="83"/>
      <c r="AI1129" s="107"/>
      <c r="AJ1129" s="83"/>
      <c r="AK1129" s="83"/>
      <c r="AL1129" s="107"/>
      <c r="AM1129" s="83"/>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customHeight="1" x14ac:dyDescent="0.3">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83"/>
      <c r="AC1130" s="107"/>
      <c r="AD1130" s="83"/>
      <c r="AE1130" s="83"/>
      <c r="AF1130" s="83"/>
      <c r="AG1130" s="107"/>
      <c r="AH1130" s="83"/>
      <c r="AI1130" s="107"/>
      <c r="AJ1130" s="83"/>
      <c r="AK1130" s="83"/>
      <c r="AL1130" s="107"/>
      <c r="AM1130" s="83"/>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customHeight="1" x14ac:dyDescent="0.3">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83"/>
      <c r="AC1131" s="107"/>
      <c r="AD1131" s="83"/>
      <c r="AE1131" s="83"/>
      <c r="AF1131" s="83"/>
      <c r="AG1131" s="107"/>
      <c r="AH1131" s="83"/>
      <c r="AI1131" s="107"/>
      <c r="AJ1131" s="83"/>
      <c r="AK1131" s="83"/>
      <c r="AL1131" s="107"/>
      <c r="AM1131" s="83"/>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customHeight="1" x14ac:dyDescent="0.3">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83"/>
      <c r="AC1132" s="107"/>
      <c r="AD1132" s="83"/>
      <c r="AE1132" s="83"/>
      <c r="AF1132" s="83"/>
      <c r="AG1132" s="107"/>
      <c r="AH1132" s="83"/>
      <c r="AI1132" s="107"/>
      <c r="AJ1132" s="83"/>
      <c r="AK1132" s="83"/>
      <c r="AL1132" s="107"/>
      <c r="AM1132" s="83"/>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customHeight="1" x14ac:dyDescent="0.3">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83"/>
      <c r="AC1133" s="107"/>
      <c r="AD1133" s="83"/>
      <c r="AE1133" s="83"/>
      <c r="AF1133" s="83"/>
      <c r="AG1133" s="107"/>
      <c r="AH1133" s="83"/>
      <c r="AI1133" s="107"/>
      <c r="AJ1133" s="83"/>
      <c r="AK1133" s="83"/>
      <c r="AL1133" s="107"/>
      <c r="AM1133" s="83"/>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customHeight="1" x14ac:dyDescent="0.3">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83"/>
      <c r="AC1134" s="107"/>
      <c r="AD1134" s="83"/>
      <c r="AE1134" s="83"/>
      <c r="AF1134" s="83"/>
      <c r="AG1134" s="107"/>
      <c r="AH1134" s="83"/>
      <c r="AI1134" s="107"/>
      <c r="AJ1134" s="83"/>
      <c r="AK1134" s="83"/>
      <c r="AL1134" s="107"/>
      <c r="AM1134" s="83"/>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customHeight="1" x14ac:dyDescent="0.3">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83"/>
      <c r="AC1135" s="107"/>
      <c r="AD1135" s="83"/>
      <c r="AE1135" s="83"/>
      <c r="AF1135" s="83"/>
      <c r="AG1135" s="107"/>
      <c r="AH1135" s="83"/>
      <c r="AI1135" s="107"/>
      <c r="AJ1135" s="83"/>
      <c r="AK1135" s="83"/>
      <c r="AL1135" s="107"/>
      <c r="AM1135" s="83"/>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customHeight="1" x14ac:dyDescent="0.3">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83"/>
      <c r="AC1136" s="107"/>
      <c r="AD1136" s="83"/>
      <c r="AE1136" s="83"/>
      <c r="AF1136" s="83"/>
      <c r="AG1136" s="107"/>
      <c r="AH1136" s="83"/>
      <c r="AI1136" s="107"/>
      <c r="AJ1136" s="83"/>
      <c r="AK1136" s="83"/>
      <c r="AL1136" s="107"/>
      <c r="AM1136" s="83"/>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customHeight="1" x14ac:dyDescent="0.3">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83"/>
      <c r="AC1137" s="107"/>
      <c r="AD1137" s="83"/>
      <c r="AE1137" s="83"/>
      <c r="AF1137" s="83"/>
      <c r="AG1137" s="107"/>
      <c r="AH1137" s="83"/>
      <c r="AI1137" s="107"/>
      <c r="AJ1137" s="83"/>
      <c r="AK1137" s="83"/>
      <c r="AL1137" s="107"/>
      <c r="AM1137" s="83"/>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customHeight="1" x14ac:dyDescent="0.3">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83"/>
      <c r="AC1138" s="107"/>
      <c r="AD1138" s="83"/>
      <c r="AE1138" s="83"/>
      <c r="AF1138" s="83"/>
      <c r="AG1138" s="107"/>
      <c r="AH1138" s="83"/>
      <c r="AI1138" s="107"/>
      <c r="AJ1138" s="83"/>
      <c r="AK1138" s="83"/>
      <c r="AL1138" s="107"/>
      <c r="AM1138" s="83"/>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customHeight="1" x14ac:dyDescent="0.3">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83"/>
      <c r="AC1139" s="107"/>
      <c r="AD1139" s="83"/>
      <c r="AE1139" s="83"/>
      <c r="AF1139" s="83"/>
      <c r="AG1139" s="107"/>
      <c r="AH1139" s="83"/>
      <c r="AI1139" s="107"/>
      <c r="AJ1139" s="83"/>
      <c r="AK1139" s="83"/>
      <c r="AL1139" s="107"/>
      <c r="AM1139" s="83"/>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customHeight="1" x14ac:dyDescent="0.3">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83"/>
      <c r="AC1140" s="107"/>
      <c r="AD1140" s="83"/>
      <c r="AE1140" s="83"/>
      <c r="AF1140" s="83"/>
      <c r="AG1140" s="107"/>
      <c r="AH1140" s="83"/>
      <c r="AI1140" s="107"/>
      <c r="AJ1140" s="83"/>
      <c r="AK1140" s="83"/>
      <c r="AL1140" s="107"/>
      <c r="AM1140" s="83"/>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customHeight="1" x14ac:dyDescent="0.3">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83"/>
      <c r="AC1141" s="107"/>
      <c r="AD1141" s="83"/>
      <c r="AE1141" s="83"/>
      <c r="AF1141" s="83"/>
      <c r="AG1141" s="107"/>
      <c r="AH1141" s="83"/>
      <c r="AI1141" s="107"/>
      <c r="AJ1141" s="83"/>
      <c r="AK1141" s="83"/>
      <c r="AL1141" s="107"/>
      <c r="AM1141" s="83"/>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customHeight="1" x14ac:dyDescent="0.3">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83"/>
      <c r="AC1142" s="107"/>
      <c r="AD1142" s="83"/>
      <c r="AE1142" s="83"/>
      <c r="AF1142" s="83"/>
      <c r="AG1142" s="107"/>
      <c r="AH1142" s="83"/>
      <c r="AI1142" s="107"/>
      <c r="AJ1142" s="83"/>
      <c r="AK1142" s="83"/>
      <c r="AL1142" s="107"/>
      <c r="AM1142" s="83"/>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customHeight="1" x14ac:dyDescent="0.3">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83"/>
      <c r="AC1143" s="107"/>
      <c r="AD1143" s="83"/>
      <c r="AE1143" s="83"/>
      <c r="AF1143" s="83"/>
      <c r="AG1143" s="107"/>
      <c r="AH1143" s="83"/>
      <c r="AI1143" s="107"/>
      <c r="AJ1143" s="83"/>
      <c r="AK1143" s="83"/>
      <c r="AL1143" s="107"/>
      <c r="AM1143" s="83"/>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customHeight="1" x14ac:dyDescent="0.3">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83"/>
      <c r="AC1144" s="107"/>
      <c r="AD1144" s="83"/>
      <c r="AE1144" s="83"/>
      <c r="AF1144" s="83"/>
      <c r="AG1144" s="107"/>
      <c r="AH1144" s="83"/>
      <c r="AI1144" s="107"/>
      <c r="AJ1144" s="83"/>
      <c r="AK1144" s="83"/>
      <c r="AL1144" s="107"/>
      <c r="AM1144" s="83"/>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customHeight="1" x14ac:dyDescent="0.3">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83"/>
      <c r="AC1145" s="107"/>
      <c r="AD1145" s="83"/>
      <c r="AE1145" s="83"/>
      <c r="AF1145" s="83"/>
      <c r="AG1145" s="107"/>
      <c r="AH1145" s="83"/>
      <c r="AI1145" s="107"/>
      <c r="AJ1145" s="83"/>
      <c r="AK1145" s="83"/>
      <c r="AL1145" s="107"/>
      <c r="AM1145" s="83"/>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customHeight="1" x14ac:dyDescent="0.3">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83"/>
      <c r="AC1146" s="107"/>
      <c r="AD1146" s="83"/>
      <c r="AE1146" s="83"/>
      <c r="AF1146" s="83"/>
      <c r="AG1146" s="107"/>
      <c r="AH1146" s="83"/>
      <c r="AI1146" s="107"/>
      <c r="AJ1146" s="83"/>
      <c r="AK1146" s="83"/>
      <c r="AL1146" s="107"/>
      <c r="AM1146" s="83"/>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customHeight="1" x14ac:dyDescent="0.3">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83"/>
      <c r="AC1147" s="107"/>
      <c r="AD1147" s="83"/>
      <c r="AE1147" s="83"/>
      <c r="AF1147" s="83"/>
      <c r="AG1147" s="107"/>
      <c r="AH1147" s="83"/>
      <c r="AI1147" s="107"/>
      <c r="AJ1147" s="83"/>
      <c r="AK1147" s="83"/>
      <c r="AL1147" s="107"/>
      <c r="AM1147" s="83"/>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customHeight="1" x14ac:dyDescent="0.3">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83"/>
      <c r="AC1148" s="107"/>
      <c r="AD1148" s="83"/>
      <c r="AE1148" s="83"/>
      <c r="AF1148" s="83"/>
      <c r="AG1148" s="107"/>
      <c r="AH1148" s="83"/>
      <c r="AI1148" s="107"/>
      <c r="AJ1148" s="83"/>
      <c r="AK1148" s="83"/>
      <c r="AL1148" s="107"/>
      <c r="AM1148" s="83"/>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customHeight="1" x14ac:dyDescent="0.3">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83"/>
      <c r="AC1149" s="107"/>
      <c r="AD1149" s="83"/>
      <c r="AE1149" s="83"/>
      <c r="AF1149" s="83"/>
      <c r="AG1149" s="107"/>
      <c r="AH1149" s="83"/>
      <c r="AI1149" s="107"/>
      <c r="AJ1149" s="83"/>
      <c r="AK1149" s="83"/>
      <c r="AL1149" s="107"/>
      <c r="AM1149" s="83"/>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customHeight="1" x14ac:dyDescent="0.3">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83"/>
      <c r="AC1150" s="107"/>
      <c r="AD1150" s="83"/>
      <c r="AE1150" s="83"/>
      <c r="AF1150" s="83"/>
      <c r="AG1150" s="107"/>
      <c r="AH1150" s="83"/>
      <c r="AI1150" s="107"/>
      <c r="AJ1150" s="83"/>
      <c r="AK1150" s="83"/>
      <c r="AL1150" s="107"/>
      <c r="AM1150" s="83"/>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customHeight="1" x14ac:dyDescent="0.3">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83"/>
      <c r="AC1151" s="107"/>
      <c r="AD1151" s="83"/>
      <c r="AE1151" s="83"/>
      <c r="AF1151" s="83"/>
      <c r="AG1151" s="107"/>
      <c r="AH1151" s="83"/>
      <c r="AI1151" s="107"/>
      <c r="AJ1151" s="83"/>
      <c r="AK1151" s="83"/>
      <c r="AL1151" s="107"/>
      <c r="AM1151" s="83"/>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customHeight="1" x14ac:dyDescent="0.3">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83"/>
      <c r="AC1152" s="107"/>
      <c r="AD1152" s="83"/>
      <c r="AE1152" s="83"/>
      <c r="AF1152" s="83"/>
      <c r="AG1152" s="107"/>
      <c r="AH1152" s="83"/>
      <c r="AI1152" s="107"/>
      <c r="AJ1152" s="83"/>
      <c r="AK1152" s="83"/>
      <c r="AL1152" s="107"/>
      <c r="AM1152" s="83"/>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customHeight="1" x14ac:dyDescent="0.3">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83"/>
      <c r="AC1153" s="107"/>
      <c r="AD1153" s="83"/>
      <c r="AE1153" s="83"/>
      <c r="AF1153" s="83"/>
      <c r="AG1153" s="107"/>
      <c r="AH1153" s="83"/>
      <c r="AI1153" s="107"/>
      <c r="AJ1153" s="83"/>
      <c r="AK1153" s="83"/>
      <c r="AL1153" s="107"/>
      <c r="AM1153" s="83"/>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customHeight="1" x14ac:dyDescent="0.3">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83"/>
      <c r="AC1154" s="107"/>
      <c r="AD1154" s="83"/>
      <c r="AE1154" s="83"/>
      <c r="AF1154" s="83"/>
      <c r="AG1154" s="107"/>
      <c r="AH1154" s="83"/>
      <c r="AI1154" s="107"/>
      <c r="AJ1154" s="83"/>
      <c r="AK1154" s="83"/>
      <c r="AL1154" s="107"/>
      <c r="AM1154" s="83"/>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customHeight="1" x14ac:dyDescent="0.3">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83"/>
      <c r="AC1155" s="107"/>
      <c r="AD1155" s="83"/>
      <c r="AE1155" s="83"/>
      <c r="AF1155" s="83"/>
      <c r="AG1155" s="107"/>
      <c r="AH1155" s="83"/>
      <c r="AI1155" s="107"/>
      <c r="AJ1155" s="83"/>
      <c r="AK1155" s="83"/>
      <c r="AL1155" s="107"/>
      <c r="AM1155" s="83"/>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customHeight="1" x14ac:dyDescent="0.3">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83"/>
      <c r="AC1156" s="107"/>
      <c r="AD1156" s="83"/>
      <c r="AE1156" s="83"/>
      <c r="AF1156" s="83"/>
      <c r="AG1156" s="107"/>
      <c r="AH1156" s="83"/>
      <c r="AI1156" s="107"/>
      <c r="AJ1156" s="83"/>
      <c r="AK1156" s="83"/>
      <c r="AL1156" s="107"/>
      <c r="AM1156" s="83"/>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customHeight="1" x14ac:dyDescent="0.3">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83"/>
      <c r="AC1157" s="107"/>
      <c r="AD1157" s="83"/>
      <c r="AE1157" s="83"/>
      <c r="AF1157" s="83"/>
      <c r="AG1157" s="107"/>
      <c r="AH1157" s="83"/>
      <c r="AI1157" s="107"/>
      <c r="AJ1157" s="83"/>
      <c r="AK1157" s="83"/>
      <c r="AL1157" s="107"/>
      <c r="AM1157" s="83"/>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customHeight="1" x14ac:dyDescent="0.3">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83"/>
      <c r="AC1158" s="107"/>
      <c r="AD1158" s="83"/>
      <c r="AE1158" s="83"/>
      <c r="AF1158" s="83"/>
      <c r="AG1158" s="107"/>
      <c r="AH1158" s="83"/>
      <c r="AI1158" s="107"/>
      <c r="AJ1158" s="83"/>
      <c r="AK1158" s="83"/>
      <c r="AL1158" s="107"/>
      <c r="AM1158" s="83"/>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customHeight="1" x14ac:dyDescent="0.3">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83"/>
      <c r="AC1159" s="107"/>
      <c r="AD1159" s="83"/>
      <c r="AE1159" s="83"/>
      <c r="AF1159" s="83"/>
      <c r="AG1159" s="107"/>
      <c r="AH1159" s="83"/>
      <c r="AI1159" s="107"/>
      <c r="AJ1159" s="83"/>
      <c r="AK1159" s="83"/>
      <c r="AL1159" s="107"/>
      <c r="AM1159" s="83"/>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customHeight="1" x14ac:dyDescent="0.3">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83"/>
      <c r="AC1160" s="107"/>
      <c r="AD1160" s="83"/>
      <c r="AE1160" s="83"/>
      <c r="AF1160" s="83"/>
      <c r="AG1160" s="107"/>
      <c r="AH1160" s="83"/>
      <c r="AI1160" s="107"/>
      <c r="AJ1160" s="83"/>
      <c r="AK1160" s="83"/>
      <c r="AL1160" s="107"/>
      <c r="AM1160" s="83"/>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customHeight="1" x14ac:dyDescent="0.3">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83"/>
      <c r="AC1161" s="107"/>
      <c r="AD1161" s="83"/>
      <c r="AE1161" s="83"/>
      <c r="AF1161" s="83"/>
      <c r="AG1161" s="107"/>
      <c r="AH1161" s="83"/>
      <c r="AI1161" s="107"/>
      <c r="AJ1161" s="83"/>
      <c r="AK1161" s="83"/>
      <c r="AL1161" s="107"/>
      <c r="AM1161" s="83"/>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customHeight="1" x14ac:dyDescent="0.3">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83"/>
      <c r="AC1162" s="107"/>
      <c r="AD1162" s="83"/>
      <c r="AE1162" s="83"/>
      <c r="AF1162" s="83"/>
      <c r="AG1162" s="107"/>
      <c r="AH1162" s="83"/>
      <c r="AI1162" s="107"/>
      <c r="AJ1162" s="83"/>
      <c r="AK1162" s="83"/>
      <c r="AL1162" s="107"/>
      <c r="AM1162" s="83"/>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customHeight="1" x14ac:dyDescent="0.3">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83"/>
      <c r="AC1163" s="107"/>
      <c r="AD1163" s="83"/>
      <c r="AE1163" s="83"/>
      <c r="AF1163" s="83"/>
      <c r="AG1163" s="107"/>
      <c r="AH1163" s="83"/>
      <c r="AI1163" s="107"/>
      <c r="AJ1163" s="83"/>
      <c r="AK1163" s="83"/>
      <c r="AL1163" s="107"/>
      <c r="AM1163" s="83"/>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customHeight="1" x14ac:dyDescent="0.3">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83"/>
      <c r="AC1164" s="107"/>
      <c r="AD1164" s="83"/>
      <c r="AE1164" s="83"/>
      <c r="AF1164" s="83"/>
      <c r="AG1164" s="107"/>
      <c r="AH1164" s="83"/>
      <c r="AI1164" s="107"/>
      <c r="AJ1164" s="83"/>
      <c r="AK1164" s="83"/>
      <c r="AL1164" s="107"/>
      <c r="AM1164" s="83"/>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customHeight="1" x14ac:dyDescent="0.3">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83"/>
      <c r="AC1165" s="107"/>
      <c r="AD1165" s="83"/>
      <c r="AE1165" s="83"/>
      <c r="AF1165" s="83"/>
      <c r="AG1165" s="107"/>
      <c r="AH1165" s="83"/>
      <c r="AI1165" s="107"/>
      <c r="AJ1165" s="83"/>
      <c r="AK1165" s="83"/>
      <c r="AL1165" s="107"/>
      <c r="AM1165" s="83"/>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customHeight="1" x14ac:dyDescent="0.3">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83"/>
      <c r="AC1166" s="107"/>
      <c r="AD1166" s="83"/>
      <c r="AE1166" s="83"/>
      <c r="AF1166" s="83"/>
      <c r="AG1166" s="107"/>
      <c r="AH1166" s="83"/>
      <c r="AI1166" s="107"/>
      <c r="AJ1166" s="83"/>
      <c r="AK1166" s="83"/>
      <c r="AL1166" s="107"/>
      <c r="AM1166" s="83"/>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customHeight="1" x14ac:dyDescent="0.3">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83"/>
      <c r="AC1167" s="107"/>
      <c r="AD1167" s="83"/>
      <c r="AE1167" s="83"/>
      <c r="AF1167" s="83"/>
      <c r="AG1167" s="107"/>
      <c r="AH1167" s="83"/>
      <c r="AI1167" s="107"/>
      <c r="AJ1167" s="83"/>
      <c r="AK1167" s="83"/>
      <c r="AL1167" s="107"/>
      <c r="AM1167" s="83"/>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customHeight="1" x14ac:dyDescent="0.3">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83"/>
      <c r="AC1168" s="107"/>
      <c r="AD1168" s="83"/>
      <c r="AE1168" s="83"/>
      <c r="AF1168" s="83"/>
      <c r="AG1168" s="107"/>
      <c r="AH1168" s="83"/>
      <c r="AI1168" s="107"/>
      <c r="AJ1168" s="83"/>
      <c r="AK1168" s="83"/>
      <c r="AL1168" s="107"/>
      <c r="AM1168" s="83"/>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customHeight="1" x14ac:dyDescent="0.3">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83"/>
      <c r="AC1169" s="107"/>
      <c r="AD1169" s="83"/>
      <c r="AE1169" s="83"/>
      <c r="AF1169" s="83"/>
      <c r="AG1169" s="107"/>
      <c r="AH1169" s="83"/>
      <c r="AI1169" s="107"/>
      <c r="AJ1169" s="83"/>
      <c r="AK1169" s="83"/>
      <c r="AL1169" s="107"/>
      <c r="AM1169" s="83"/>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customHeight="1" x14ac:dyDescent="0.3">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83"/>
      <c r="AC1170" s="107"/>
      <c r="AD1170" s="83"/>
      <c r="AE1170" s="83"/>
      <c r="AF1170" s="83"/>
      <c r="AG1170" s="107"/>
      <c r="AH1170" s="83"/>
      <c r="AI1170" s="107"/>
      <c r="AJ1170" s="83"/>
      <c r="AK1170" s="83"/>
      <c r="AL1170" s="107"/>
      <c r="AM1170" s="83"/>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customHeight="1" x14ac:dyDescent="0.3">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83"/>
      <c r="AC1171" s="107"/>
      <c r="AD1171" s="83"/>
      <c r="AE1171" s="83"/>
      <c r="AF1171" s="83"/>
      <c r="AG1171" s="107"/>
      <c r="AH1171" s="83"/>
      <c r="AI1171" s="107"/>
      <c r="AJ1171" s="83"/>
      <c r="AK1171" s="83"/>
      <c r="AL1171" s="107"/>
      <c r="AM1171" s="83"/>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customHeight="1" x14ac:dyDescent="0.3">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83"/>
      <c r="AC1172" s="107"/>
      <c r="AD1172" s="83"/>
      <c r="AE1172" s="83"/>
      <c r="AF1172" s="83"/>
      <c r="AG1172" s="107"/>
      <c r="AH1172" s="83"/>
      <c r="AI1172" s="107"/>
      <c r="AJ1172" s="83"/>
      <c r="AK1172" s="83"/>
      <c r="AL1172" s="107"/>
      <c r="AM1172" s="83"/>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customHeight="1" x14ac:dyDescent="0.3">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83"/>
      <c r="AC1173" s="107"/>
      <c r="AD1173" s="83"/>
      <c r="AE1173" s="83"/>
      <c r="AF1173" s="83"/>
      <c r="AG1173" s="107"/>
      <c r="AH1173" s="83"/>
      <c r="AI1173" s="107"/>
      <c r="AJ1173" s="83"/>
      <c r="AK1173" s="83"/>
      <c r="AL1173" s="107"/>
      <c r="AM1173" s="83"/>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customHeight="1" x14ac:dyDescent="0.3">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83"/>
      <c r="AC1174" s="107"/>
      <c r="AD1174" s="83"/>
      <c r="AE1174" s="83"/>
      <c r="AF1174" s="83"/>
      <c r="AG1174" s="107"/>
      <c r="AH1174" s="83"/>
      <c r="AI1174" s="107"/>
      <c r="AJ1174" s="83"/>
      <c r="AK1174" s="83"/>
      <c r="AL1174" s="107"/>
      <c r="AM1174" s="83"/>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customHeight="1" x14ac:dyDescent="0.3">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83"/>
      <c r="AC1175" s="107"/>
      <c r="AD1175" s="83"/>
      <c r="AE1175" s="83"/>
      <c r="AF1175" s="83"/>
      <c r="AG1175" s="107"/>
      <c r="AH1175" s="83"/>
      <c r="AI1175" s="107"/>
      <c r="AJ1175" s="83"/>
      <c r="AK1175" s="83"/>
      <c r="AL1175" s="107"/>
      <c r="AM1175" s="83"/>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customHeight="1" x14ac:dyDescent="0.3">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83"/>
      <c r="AC1176" s="107"/>
      <c r="AD1176" s="83"/>
      <c r="AE1176" s="83"/>
      <c r="AF1176" s="83"/>
      <c r="AG1176" s="107"/>
      <c r="AH1176" s="83"/>
      <c r="AI1176" s="107"/>
      <c r="AJ1176" s="83"/>
      <c r="AK1176" s="83"/>
      <c r="AL1176" s="107"/>
      <c r="AM1176" s="83"/>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customHeight="1" x14ac:dyDescent="0.3">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83"/>
      <c r="AC1177" s="107"/>
      <c r="AD1177" s="83"/>
      <c r="AE1177" s="83"/>
      <c r="AF1177" s="83"/>
      <c r="AG1177" s="107"/>
      <c r="AH1177" s="83"/>
      <c r="AI1177" s="107"/>
      <c r="AJ1177" s="83"/>
      <c r="AK1177" s="83"/>
      <c r="AL1177" s="107"/>
      <c r="AM1177" s="83"/>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customHeight="1" x14ac:dyDescent="0.3">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83"/>
      <c r="AC1178" s="107"/>
      <c r="AD1178" s="83"/>
      <c r="AE1178" s="83"/>
      <c r="AF1178" s="83"/>
      <c r="AG1178" s="107"/>
      <c r="AH1178" s="83"/>
      <c r="AI1178" s="107"/>
      <c r="AJ1178" s="83"/>
      <c r="AK1178" s="83"/>
      <c r="AL1178" s="107"/>
      <c r="AM1178" s="83"/>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customHeight="1" x14ac:dyDescent="0.3">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83"/>
      <c r="AC1179" s="107"/>
      <c r="AD1179" s="83"/>
      <c r="AE1179" s="83"/>
      <c r="AF1179" s="83"/>
      <c r="AG1179" s="107"/>
      <c r="AH1179" s="83"/>
      <c r="AI1179" s="107"/>
      <c r="AJ1179" s="83"/>
      <c r="AK1179" s="83"/>
      <c r="AL1179" s="107"/>
      <c r="AM1179" s="83"/>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customHeight="1" x14ac:dyDescent="0.3">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83"/>
      <c r="AC1180" s="107"/>
      <c r="AD1180" s="83"/>
      <c r="AE1180" s="83"/>
      <c r="AF1180" s="83"/>
      <c r="AG1180" s="107"/>
      <c r="AH1180" s="83"/>
      <c r="AI1180" s="107"/>
      <c r="AJ1180" s="83"/>
      <c r="AK1180" s="83"/>
      <c r="AL1180" s="107"/>
      <c r="AM1180" s="83"/>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customHeight="1" x14ac:dyDescent="0.3">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83"/>
      <c r="AC1181" s="107"/>
      <c r="AD1181" s="83"/>
      <c r="AE1181" s="83"/>
      <c r="AF1181" s="83"/>
      <c r="AG1181" s="107"/>
      <c r="AH1181" s="83"/>
      <c r="AI1181" s="107"/>
      <c r="AJ1181" s="83"/>
      <c r="AK1181" s="83"/>
      <c r="AL1181" s="107"/>
      <c r="AM1181" s="83"/>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customHeight="1" x14ac:dyDescent="0.3">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83"/>
      <c r="AC1182" s="107"/>
      <c r="AD1182" s="83"/>
      <c r="AE1182" s="83"/>
      <c r="AF1182" s="83"/>
      <c r="AG1182" s="107"/>
      <c r="AH1182" s="83"/>
      <c r="AI1182" s="107"/>
      <c r="AJ1182" s="83"/>
      <c r="AK1182" s="83"/>
      <c r="AL1182" s="107"/>
      <c r="AM1182" s="83"/>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customHeight="1" x14ac:dyDescent="0.3">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83"/>
      <c r="AC1183" s="107"/>
      <c r="AD1183" s="83"/>
      <c r="AE1183" s="83"/>
      <c r="AF1183" s="83"/>
      <c r="AG1183" s="107"/>
      <c r="AH1183" s="83"/>
      <c r="AI1183" s="107"/>
      <c r="AJ1183" s="83"/>
      <c r="AK1183" s="83"/>
      <c r="AL1183" s="107"/>
      <c r="AM1183" s="83"/>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customHeight="1" x14ac:dyDescent="0.3">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83"/>
      <c r="AC1184" s="107"/>
      <c r="AD1184" s="83"/>
      <c r="AE1184" s="83"/>
      <c r="AF1184" s="83"/>
      <c r="AG1184" s="107"/>
      <c r="AH1184" s="83"/>
      <c r="AI1184" s="107"/>
      <c r="AJ1184" s="83"/>
      <c r="AK1184" s="83"/>
      <c r="AL1184" s="107"/>
      <c r="AM1184" s="83"/>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customHeight="1" x14ac:dyDescent="0.3">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83"/>
      <c r="AC1185" s="107"/>
      <c r="AD1185" s="83"/>
      <c r="AE1185" s="83"/>
      <c r="AF1185" s="83"/>
      <c r="AG1185" s="107"/>
      <c r="AH1185" s="83"/>
      <c r="AI1185" s="107"/>
      <c r="AJ1185" s="83"/>
      <c r="AK1185" s="83"/>
      <c r="AL1185" s="107"/>
      <c r="AM1185" s="83"/>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customHeight="1" x14ac:dyDescent="0.3">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83"/>
      <c r="AC1186" s="107"/>
      <c r="AD1186" s="83"/>
      <c r="AE1186" s="83"/>
      <c r="AF1186" s="83"/>
      <c r="AG1186" s="107"/>
      <c r="AH1186" s="83"/>
      <c r="AI1186" s="107"/>
      <c r="AJ1186" s="83"/>
      <c r="AK1186" s="83"/>
      <c r="AL1186" s="107"/>
      <c r="AM1186" s="83"/>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customHeight="1" x14ac:dyDescent="0.3">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83"/>
      <c r="AC1187" s="107"/>
      <c r="AD1187" s="83"/>
      <c r="AE1187" s="83"/>
      <c r="AF1187" s="83"/>
      <c r="AG1187" s="107"/>
      <c r="AH1187" s="83"/>
      <c r="AI1187" s="107"/>
      <c r="AJ1187" s="83"/>
      <c r="AK1187" s="83"/>
      <c r="AL1187" s="107"/>
      <c r="AM1187" s="83"/>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customHeight="1" x14ac:dyDescent="0.3">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83"/>
      <c r="AC1188" s="107"/>
      <c r="AD1188" s="83"/>
      <c r="AE1188" s="83"/>
      <c r="AF1188" s="83"/>
      <c r="AG1188" s="107"/>
      <c r="AH1188" s="83"/>
      <c r="AI1188" s="107"/>
      <c r="AJ1188" s="83"/>
      <c r="AK1188" s="83"/>
      <c r="AL1188" s="107"/>
      <c r="AM1188" s="83"/>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customHeight="1" x14ac:dyDescent="0.3">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83"/>
      <c r="AC1189" s="107"/>
      <c r="AD1189" s="83"/>
      <c r="AE1189" s="83"/>
      <c r="AF1189" s="83"/>
      <c r="AG1189" s="107"/>
      <c r="AH1189" s="83"/>
      <c r="AI1189" s="107"/>
      <c r="AJ1189" s="83"/>
      <c r="AK1189" s="83"/>
      <c r="AL1189" s="107"/>
      <c r="AM1189" s="83"/>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customHeight="1" x14ac:dyDescent="0.3">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83"/>
      <c r="AC1190" s="107"/>
      <c r="AD1190" s="83"/>
      <c r="AE1190" s="83"/>
      <c r="AF1190" s="83"/>
      <c r="AG1190" s="107"/>
      <c r="AH1190" s="83"/>
      <c r="AI1190" s="107"/>
      <c r="AJ1190" s="83"/>
      <c r="AK1190" s="83"/>
      <c r="AL1190" s="107"/>
      <c r="AM1190" s="83"/>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customHeight="1" x14ac:dyDescent="0.3">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83"/>
      <c r="AC1191" s="107"/>
      <c r="AD1191" s="83"/>
      <c r="AE1191" s="83"/>
      <c r="AF1191" s="83"/>
      <c r="AG1191" s="107"/>
      <c r="AH1191" s="83"/>
      <c r="AI1191" s="107"/>
      <c r="AJ1191" s="83"/>
      <c r="AK1191" s="83"/>
      <c r="AL1191" s="107"/>
      <c r="AM1191" s="83"/>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customHeight="1" x14ac:dyDescent="0.3">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83"/>
      <c r="AC1192" s="107"/>
      <c r="AD1192" s="83"/>
      <c r="AE1192" s="83"/>
      <c r="AF1192" s="83"/>
      <c r="AG1192" s="107"/>
      <c r="AH1192" s="83"/>
      <c r="AI1192" s="107"/>
      <c r="AJ1192" s="83"/>
      <c r="AK1192" s="83"/>
      <c r="AL1192" s="107"/>
      <c r="AM1192" s="83"/>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customHeight="1" x14ac:dyDescent="0.3">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83"/>
      <c r="AC1193" s="107"/>
      <c r="AD1193" s="83"/>
      <c r="AE1193" s="83"/>
      <c r="AF1193" s="83"/>
      <c r="AG1193" s="107"/>
      <c r="AH1193" s="83"/>
      <c r="AI1193" s="107"/>
      <c r="AJ1193" s="83"/>
      <c r="AK1193" s="83"/>
      <c r="AL1193" s="107"/>
      <c r="AM1193" s="83"/>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customHeight="1" x14ac:dyDescent="0.3">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83"/>
      <c r="AC1194" s="107"/>
      <c r="AD1194" s="83"/>
      <c r="AE1194" s="83"/>
      <c r="AF1194" s="83"/>
      <c r="AG1194" s="107"/>
      <c r="AH1194" s="83"/>
      <c r="AI1194" s="107"/>
      <c r="AJ1194" s="83"/>
      <c r="AK1194" s="83"/>
      <c r="AL1194" s="107"/>
      <c r="AM1194" s="83"/>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customHeight="1" x14ac:dyDescent="0.3">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83"/>
      <c r="AC1195" s="107"/>
      <c r="AD1195" s="83"/>
      <c r="AE1195" s="83"/>
      <c r="AF1195" s="83"/>
      <c r="AG1195" s="107"/>
      <c r="AH1195" s="83"/>
      <c r="AI1195" s="107"/>
      <c r="AJ1195" s="83"/>
      <c r="AK1195" s="83"/>
      <c r="AL1195" s="107"/>
      <c r="AM1195" s="83"/>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customHeight="1" x14ac:dyDescent="0.3">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83"/>
      <c r="AC1196" s="107"/>
      <c r="AD1196" s="83"/>
      <c r="AE1196" s="83"/>
      <c r="AF1196" s="83"/>
      <c r="AG1196" s="107"/>
      <c r="AH1196" s="83"/>
      <c r="AI1196" s="107"/>
      <c r="AJ1196" s="83"/>
      <c r="AK1196" s="83"/>
      <c r="AL1196" s="107"/>
      <c r="AM1196" s="83"/>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customHeight="1" x14ac:dyDescent="0.3">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83"/>
      <c r="AC1197" s="107"/>
      <c r="AD1197" s="83"/>
      <c r="AE1197" s="83"/>
      <c r="AF1197" s="83"/>
      <c r="AG1197" s="107"/>
      <c r="AH1197" s="83"/>
      <c r="AI1197" s="107"/>
      <c r="AJ1197" s="83"/>
      <c r="AK1197" s="83"/>
      <c r="AL1197" s="107"/>
      <c r="AM1197" s="83"/>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customHeight="1" x14ac:dyDescent="0.3">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83"/>
      <c r="AC1198" s="107"/>
      <c r="AD1198" s="83"/>
      <c r="AE1198" s="83"/>
      <c r="AF1198" s="83"/>
      <c r="AG1198" s="107"/>
      <c r="AH1198" s="83"/>
      <c r="AI1198" s="107"/>
      <c r="AJ1198" s="83"/>
      <c r="AK1198" s="83"/>
      <c r="AL1198" s="107"/>
      <c r="AM1198" s="83"/>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customHeight="1" x14ac:dyDescent="0.3">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83"/>
      <c r="AC1199" s="107"/>
      <c r="AD1199" s="83"/>
      <c r="AE1199" s="83"/>
      <c r="AF1199" s="83"/>
      <c r="AG1199" s="107"/>
      <c r="AH1199" s="83"/>
      <c r="AI1199" s="107"/>
      <c r="AJ1199" s="83"/>
      <c r="AK1199" s="83"/>
      <c r="AL1199" s="107"/>
      <c r="AM1199" s="83"/>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customHeight="1" x14ac:dyDescent="0.3">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83"/>
      <c r="AC1200" s="107"/>
      <c r="AD1200" s="83"/>
      <c r="AE1200" s="83"/>
      <c r="AF1200" s="83"/>
      <c r="AG1200" s="107"/>
      <c r="AH1200" s="83"/>
      <c r="AI1200" s="107"/>
      <c r="AJ1200" s="83"/>
      <c r="AK1200" s="83"/>
      <c r="AL1200" s="107"/>
      <c r="AM1200" s="83"/>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customHeight="1" x14ac:dyDescent="0.3">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83"/>
      <c r="AC1201" s="107"/>
      <c r="AD1201" s="83"/>
      <c r="AE1201" s="83"/>
      <c r="AF1201" s="83"/>
      <c r="AG1201" s="107"/>
      <c r="AH1201" s="83"/>
      <c r="AI1201" s="107"/>
      <c r="AJ1201" s="83"/>
      <c r="AK1201" s="83"/>
      <c r="AL1201" s="107"/>
      <c r="AM1201" s="83"/>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customHeight="1" x14ac:dyDescent="0.3">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83"/>
      <c r="AC1202" s="107"/>
      <c r="AD1202" s="83"/>
      <c r="AE1202" s="83"/>
      <c r="AF1202" s="83"/>
      <c r="AG1202" s="107"/>
      <c r="AH1202" s="83"/>
      <c r="AI1202" s="107"/>
      <c r="AJ1202" s="83"/>
      <c r="AK1202" s="83"/>
      <c r="AL1202" s="107"/>
      <c r="AM1202" s="83"/>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customHeight="1" x14ac:dyDescent="0.3">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83"/>
      <c r="AC1203" s="107"/>
      <c r="AD1203" s="83"/>
      <c r="AE1203" s="83"/>
      <c r="AF1203" s="83"/>
      <c r="AG1203" s="107"/>
      <c r="AH1203" s="83"/>
      <c r="AI1203" s="107"/>
      <c r="AJ1203" s="83"/>
      <c r="AK1203" s="83"/>
      <c r="AL1203" s="107"/>
      <c r="AM1203" s="83"/>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customHeight="1" x14ac:dyDescent="0.3">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83"/>
      <c r="AC1204" s="107"/>
      <c r="AD1204" s="83"/>
      <c r="AE1204" s="83"/>
      <c r="AF1204" s="83"/>
      <c r="AG1204" s="107"/>
      <c r="AH1204" s="83"/>
      <c r="AI1204" s="107"/>
      <c r="AJ1204" s="83"/>
      <c r="AK1204" s="83"/>
      <c r="AL1204" s="107"/>
      <c r="AM1204" s="83"/>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customHeight="1" x14ac:dyDescent="0.3">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83"/>
      <c r="AC1205" s="107"/>
      <c r="AD1205" s="83"/>
      <c r="AE1205" s="83"/>
      <c r="AF1205" s="83"/>
      <c r="AG1205" s="107"/>
      <c r="AH1205" s="83"/>
      <c r="AI1205" s="107"/>
      <c r="AJ1205" s="83"/>
      <c r="AK1205" s="83"/>
      <c r="AL1205" s="107"/>
      <c r="AM1205" s="83"/>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customHeight="1" x14ac:dyDescent="0.3">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83"/>
      <c r="AC1206" s="107"/>
      <c r="AD1206" s="83"/>
      <c r="AE1206" s="83"/>
      <c r="AF1206" s="83"/>
      <c r="AG1206" s="107"/>
      <c r="AH1206" s="83"/>
      <c r="AI1206" s="107"/>
      <c r="AJ1206" s="83"/>
      <c r="AK1206" s="83"/>
      <c r="AL1206" s="107"/>
      <c r="AM1206" s="83"/>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customHeight="1" x14ac:dyDescent="0.3">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83"/>
      <c r="AC1207" s="107"/>
      <c r="AD1207" s="83"/>
      <c r="AE1207" s="83"/>
      <c r="AF1207" s="83"/>
      <c r="AG1207" s="107"/>
      <c r="AH1207" s="83"/>
      <c r="AI1207" s="107"/>
      <c r="AJ1207" s="83"/>
      <c r="AK1207" s="83"/>
      <c r="AL1207" s="107"/>
      <c r="AM1207" s="83"/>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customHeight="1" x14ac:dyDescent="0.3">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83"/>
      <c r="AC1208" s="107"/>
      <c r="AD1208" s="83"/>
      <c r="AE1208" s="83"/>
      <c r="AF1208" s="83"/>
      <c r="AG1208" s="107"/>
      <c r="AH1208" s="83"/>
      <c r="AI1208" s="107"/>
      <c r="AJ1208" s="83"/>
      <c r="AK1208" s="83"/>
      <c r="AL1208" s="107"/>
      <c r="AM1208" s="83"/>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customHeight="1" x14ac:dyDescent="0.3">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83"/>
      <c r="AC1209" s="107"/>
      <c r="AD1209" s="83"/>
      <c r="AE1209" s="83"/>
      <c r="AF1209" s="83"/>
      <c r="AG1209" s="107"/>
      <c r="AH1209" s="83"/>
      <c r="AI1209" s="107"/>
      <c r="AJ1209" s="83"/>
      <c r="AK1209" s="83"/>
      <c r="AL1209" s="107"/>
      <c r="AM1209" s="83"/>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customHeight="1" x14ac:dyDescent="0.3">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83"/>
      <c r="AC1210" s="107"/>
      <c r="AD1210" s="83"/>
      <c r="AE1210" s="83"/>
      <c r="AF1210" s="83"/>
      <c r="AG1210" s="107"/>
      <c r="AH1210" s="83"/>
      <c r="AI1210" s="107"/>
      <c r="AJ1210" s="83"/>
      <c r="AK1210" s="83"/>
      <c r="AL1210" s="107"/>
      <c r="AM1210" s="83"/>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customHeight="1" x14ac:dyDescent="0.3">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83"/>
      <c r="AC1211" s="107"/>
      <c r="AD1211" s="83"/>
      <c r="AE1211" s="83"/>
      <c r="AF1211" s="83"/>
      <c r="AG1211" s="107"/>
      <c r="AH1211" s="83"/>
      <c r="AI1211" s="107"/>
      <c r="AJ1211" s="83"/>
      <c r="AK1211" s="83"/>
      <c r="AL1211" s="107"/>
      <c r="AM1211" s="83"/>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customHeight="1" x14ac:dyDescent="0.3">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83"/>
      <c r="AC1212" s="107"/>
      <c r="AD1212" s="83"/>
      <c r="AE1212" s="83"/>
      <c r="AF1212" s="83"/>
      <c r="AG1212" s="107"/>
      <c r="AH1212" s="83"/>
      <c r="AI1212" s="107"/>
      <c r="AJ1212" s="83"/>
      <c r="AK1212" s="83"/>
      <c r="AL1212" s="107"/>
      <c r="AM1212" s="83"/>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customHeight="1" x14ac:dyDescent="0.3">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83"/>
      <c r="AC1213" s="107"/>
      <c r="AD1213" s="83"/>
      <c r="AE1213" s="83"/>
      <c r="AF1213" s="83"/>
      <c r="AG1213" s="107"/>
      <c r="AH1213" s="83"/>
      <c r="AI1213" s="107"/>
      <c r="AJ1213" s="83"/>
      <c r="AK1213" s="83"/>
      <c r="AL1213" s="107"/>
      <c r="AM1213" s="83"/>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customHeight="1" x14ac:dyDescent="0.3">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83"/>
      <c r="AC1214" s="107"/>
      <c r="AD1214" s="83"/>
      <c r="AE1214" s="83"/>
      <c r="AF1214" s="83"/>
      <c r="AG1214" s="107"/>
      <c r="AH1214" s="83"/>
      <c r="AI1214" s="107"/>
      <c r="AJ1214" s="83"/>
      <c r="AK1214" s="83"/>
      <c r="AL1214" s="107"/>
      <c r="AM1214" s="83"/>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customHeight="1" x14ac:dyDescent="0.3">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83"/>
      <c r="AC1215" s="107"/>
      <c r="AD1215" s="83"/>
      <c r="AE1215" s="83"/>
      <c r="AF1215" s="83"/>
      <c r="AG1215" s="107"/>
      <c r="AH1215" s="83"/>
      <c r="AI1215" s="107"/>
      <c r="AJ1215" s="83"/>
      <c r="AK1215" s="83"/>
      <c r="AL1215" s="107"/>
      <c r="AM1215" s="83"/>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customHeight="1" x14ac:dyDescent="0.3">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83"/>
      <c r="AC1216" s="107"/>
      <c r="AD1216" s="83"/>
      <c r="AE1216" s="83"/>
      <c r="AF1216" s="83"/>
      <c r="AG1216" s="107"/>
      <c r="AH1216" s="83"/>
      <c r="AI1216" s="107"/>
      <c r="AJ1216" s="83"/>
      <c r="AK1216" s="83"/>
      <c r="AL1216" s="107"/>
      <c r="AM1216" s="83"/>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customHeight="1" x14ac:dyDescent="0.3">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83"/>
      <c r="AC1217" s="107"/>
      <c r="AD1217" s="83"/>
      <c r="AE1217" s="83"/>
      <c r="AF1217" s="83"/>
      <c r="AG1217" s="107"/>
      <c r="AH1217" s="83"/>
      <c r="AI1217" s="107"/>
      <c r="AJ1217" s="83"/>
      <c r="AK1217" s="83"/>
      <c r="AL1217" s="107"/>
      <c r="AM1217" s="83"/>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customHeight="1" x14ac:dyDescent="0.3">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83"/>
      <c r="AC1218" s="107"/>
      <c r="AD1218" s="83"/>
      <c r="AE1218" s="83"/>
      <c r="AF1218" s="83"/>
      <c r="AG1218" s="107"/>
      <c r="AH1218" s="83"/>
      <c r="AI1218" s="107"/>
      <c r="AJ1218" s="83"/>
      <c r="AK1218" s="83"/>
      <c r="AL1218" s="107"/>
      <c r="AM1218" s="83"/>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customHeight="1" x14ac:dyDescent="0.3">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83"/>
      <c r="AC1219" s="107"/>
      <c r="AD1219" s="83"/>
      <c r="AE1219" s="83"/>
      <c r="AF1219" s="83"/>
      <c r="AG1219" s="107"/>
      <c r="AH1219" s="83"/>
      <c r="AI1219" s="107"/>
      <c r="AJ1219" s="83"/>
      <c r="AK1219" s="83"/>
      <c r="AL1219" s="107"/>
      <c r="AM1219" s="83"/>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customHeight="1" x14ac:dyDescent="0.3">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83"/>
      <c r="AC1220" s="107"/>
      <c r="AD1220" s="83"/>
      <c r="AE1220" s="83"/>
      <c r="AF1220" s="83"/>
      <c r="AG1220" s="107"/>
      <c r="AH1220" s="83"/>
      <c r="AI1220" s="107"/>
      <c r="AJ1220" s="83"/>
      <c r="AK1220" s="83"/>
      <c r="AL1220" s="107"/>
      <c r="AM1220" s="83"/>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customHeight="1" x14ac:dyDescent="0.3">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83"/>
      <c r="AC1221" s="107"/>
      <c r="AD1221" s="83"/>
      <c r="AE1221" s="83"/>
      <c r="AF1221" s="83"/>
      <c r="AG1221" s="107"/>
      <c r="AH1221" s="83"/>
      <c r="AI1221" s="107"/>
      <c r="AJ1221" s="83"/>
      <c r="AK1221" s="83"/>
      <c r="AL1221" s="107"/>
      <c r="AM1221" s="83"/>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customHeight="1" x14ac:dyDescent="0.3">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83"/>
      <c r="AC1222" s="107"/>
      <c r="AD1222" s="83"/>
      <c r="AE1222" s="83"/>
      <c r="AF1222" s="83"/>
      <c r="AG1222" s="107"/>
      <c r="AH1222" s="83"/>
      <c r="AI1222" s="107"/>
      <c r="AJ1222" s="83"/>
      <c r="AK1222" s="83"/>
      <c r="AL1222" s="107"/>
      <c r="AM1222" s="83"/>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customHeight="1" x14ac:dyDescent="0.3">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83"/>
      <c r="AC1223" s="107"/>
      <c r="AD1223" s="83"/>
      <c r="AE1223" s="83"/>
      <c r="AF1223" s="83"/>
      <c r="AG1223" s="107"/>
      <c r="AH1223" s="83"/>
      <c r="AI1223" s="107"/>
      <c r="AJ1223" s="83"/>
      <c r="AK1223" s="83"/>
      <c r="AL1223" s="107"/>
      <c r="AM1223" s="83"/>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customHeight="1" x14ac:dyDescent="0.3">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83"/>
      <c r="AC1224" s="107"/>
      <c r="AD1224" s="83"/>
      <c r="AE1224" s="83"/>
      <c r="AF1224" s="83"/>
      <c r="AG1224" s="107"/>
      <c r="AH1224" s="83"/>
      <c r="AI1224" s="107"/>
      <c r="AJ1224" s="83"/>
      <c r="AK1224" s="83"/>
      <c r="AL1224" s="107"/>
      <c r="AM1224" s="83"/>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customHeight="1" x14ac:dyDescent="0.3">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83"/>
      <c r="AC1225" s="107"/>
      <c r="AD1225" s="83"/>
      <c r="AE1225" s="83"/>
      <c r="AF1225" s="83"/>
      <c r="AG1225" s="107"/>
      <c r="AH1225" s="83"/>
      <c r="AI1225" s="107"/>
      <c r="AJ1225" s="83"/>
      <c r="AK1225" s="83"/>
      <c r="AL1225" s="107"/>
      <c r="AM1225" s="83"/>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customHeight="1" x14ac:dyDescent="0.3">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83"/>
      <c r="AC1226" s="107"/>
      <c r="AD1226" s="83"/>
      <c r="AE1226" s="83"/>
      <c r="AF1226" s="83"/>
      <c r="AG1226" s="107"/>
      <c r="AH1226" s="83"/>
      <c r="AI1226" s="107"/>
      <c r="AJ1226" s="83"/>
      <c r="AK1226" s="83"/>
      <c r="AL1226" s="107"/>
      <c r="AM1226" s="83"/>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customHeight="1" x14ac:dyDescent="0.3">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83"/>
      <c r="AC1227" s="107"/>
      <c r="AD1227" s="83"/>
      <c r="AE1227" s="83"/>
      <c r="AF1227" s="83"/>
      <c r="AG1227" s="107"/>
      <c r="AH1227" s="83"/>
      <c r="AI1227" s="107"/>
      <c r="AJ1227" s="83"/>
      <c r="AK1227" s="83"/>
      <c r="AL1227" s="107"/>
      <c r="AM1227" s="83"/>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customHeight="1" x14ac:dyDescent="0.3">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83"/>
      <c r="AC1228" s="107"/>
      <c r="AD1228" s="83"/>
      <c r="AE1228" s="83"/>
      <c r="AF1228" s="83"/>
      <c r="AG1228" s="107"/>
      <c r="AH1228" s="83"/>
      <c r="AI1228" s="107"/>
      <c r="AJ1228" s="83"/>
      <c r="AK1228" s="83"/>
      <c r="AL1228" s="107"/>
      <c r="AM1228" s="83"/>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customHeight="1" x14ac:dyDescent="0.3">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83"/>
      <c r="AC1229" s="107"/>
      <c r="AD1229" s="83"/>
      <c r="AE1229" s="83"/>
      <c r="AF1229" s="83"/>
      <c r="AG1229" s="107"/>
      <c r="AH1229" s="83"/>
      <c r="AI1229" s="107"/>
      <c r="AJ1229" s="83"/>
      <c r="AK1229" s="83"/>
      <c r="AL1229" s="107"/>
      <c r="AM1229" s="83"/>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customHeight="1" x14ac:dyDescent="0.3">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83"/>
      <c r="AC1230" s="107"/>
      <c r="AD1230" s="83"/>
      <c r="AE1230" s="83"/>
      <c r="AF1230" s="83"/>
      <c r="AG1230" s="107"/>
      <c r="AH1230" s="83"/>
      <c r="AI1230" s="107"/>
      <c r="AJ1230" s="83"/>
      <c r="AK1230" s="83"/>
      <c r="AL1230" s="107"/>
      <c r="AM1230" s="83"/>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customHeight="1" x14ac:dyDescent="0.3">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83"/>
      <c r="AC1231" s="107"/>
      <c r="AD1231" s="83"/>
      <c r="AE1231" s="83"/>
      <c r="AF1231" s="83"/>
      <c r="AG1231" s="107"/>
      <c r="AH1231" s="83"/>
      <c r="AI1231" s="107"/>
      <c r="AJ1231" s="83"/>
      <c r="AK1231" s="83"/>
      <c r="AL1231" s="107"/>
      <c r="AM1231" s="83"/>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customHeight="1" x14ac:dyDescent="0.3">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83"/>
      <c r="AC1232" s="107"/>
      <c r="AD1232" s="83"/>
      <c r="AE1232" s="83"/>
      <c r="AF1232" s="83"/>
      <c r="AG1232" s="107"/>
      <c r="AH1232" s="83"/>
      <c r="AI1232" s="107"/>
      <c r="AJ1232" s="83"/>
      <c r="AK1232" s="83"/>
      <c r="AL1232" s="107"/>
      <c r="AM1232" s="83"/>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customHeight="1" x14ac:dyDescent="0.3">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83"/>
      <c r="AC1233" s="107"/>
      <c r="AD1233" s="83"/>
      <c r="AE1233" s="83"/>
      <c r="AF1233" s="83"/>
      <c r="AG1233" s="107"/>
      <c r="AH1233" s="83"/>
      <c r="AI1233" s="107"/>
      <c r="AJ1233" s="83"/>
      <c r="AK1233" s="83"/>
      <c r="AL1233" s="107"/>
      <c r="AM1233" s="83"/>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customHeight="1" x14ac:dyDescent="0.3">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83"/>
      <c r="AC1234" s="107"/>
      <c r="AD1234" s="83"/>
      <c r="AE1234" s="83"/>
      <c r="AF1234" s="83"/>
      <c r="AG1234" s="107"/>
      <c r="AH1234" s="83"/>
      <c r="AI1234" s="107"/>
      <c r="AJ1234" s="83"/>
      <c r="AK1234" s="83"/>
      <c r="AL1234" s="107"/>
      <c r="AM1234" s="83"/>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customHeight="1" x14ac:dyDescent="0.3">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83"/>
      <c r="AC1235" s="107"/>
      <c r="AD1235" s="83"/>
      <c r="AE1235" s="83"/>
      <c r="AF1235" s="83"/>
      <c r="AG1235" s="107"/>
      <c r="AH1235" s="83"/>
      <c r="AI1235" s="107"/>
      <c r="AJ1235" s="83"/>
      <c r="AK1235" s="83"/>
      <c r="AL1235" s="107"/>
      <c r="AM1235" s="83"/>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customHeight="1" x14ac:dyDescent="0.3">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83"/>
      <c r="AC1236" s="107"/>
      <c r="AD1236" s="83"/>
      <c r="AE1236" s="83"/>
      <c r="AF1236" s="83"/>
      <c r="AG1236" s="107"/>
      <c r="AH1236" s="83"/>
      <c r="AI1236" s="107"/>
      <c r="AJ1236" s="83"/>
      <c r="AK1236" s="83"/>
      <c r="AL1236" s="107"/>
      <c r="AM1236" s="83"/>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customHeight="1" x14ac:dyDescent="0.3">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83"/>
      <c r="AC1237" s="107"/>
      <c r="AD1237" s="83"/>
      <c r="AE1237" s="83"/>
      <c r="AF1237" s="83"/>
      <c r="AG1237" s="107"/>
      <c r="AH1237" s="83"/>
      <c r="AI1237" s="107"/>
      <c r="AJ1237" s="83"/>
      <c r="AK1237" s="83"/>
      <c r="AL1237" s="107"/>
      <c r="AM1237" s="83"/>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customHeight="1" x14ac:dyDescent="0.3">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83"/>
      <c r="AC1238" s="107"/>
      <c r="AD1238" s="83"/>
      <c r="AE1238" s="83"/>
      <c r="AF1238" s="83"/>
      <c r="AG1238" s="107"/>
      <c r="AH1238" s="83"/>
      <c r="AI1238" s="107"/>
      <c r="AJ1238" s="83"/>
      <c r="AK1238" s="83"/>
      <c r="AL1238" s="107"/>
      <c r="AM1238" s="83"/>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customHeight="1" x14ac:dyDescent="0.3">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83"/>
      <c r="AC1239" s="107"/>
      <c r="AD1239" s="83"/>
      <c r="AE1239" s="83"/>
      <c r="AF1239" s="83"/>
      <c r="AG1239" s="107"/>
      <c r="AH1239" s="83"/>
      <c r="AI1239" s="107"/>
      <c r="AJ1239" s="83"/>
      <c r="AK1239" s="83"/>
      <c r="AL1239" s="107"/>
      <c r="AM1239" s="83"/>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customHeight="1" x14ac:dyDescent="0.3">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83"/>
      <c r="AC1240" s="107"/>
      <c r="AD1240" s="83"/>
      <c r="AE1240" s="83"/>
      <c r="AF1240" s="83"/>
      <c r="AG1240" s="107"/>
      <c r="AH1240" s="83"/>
      <c r="AI1240" s="107"/>
      <c r="AJ1240" s="83"/>
      <c r="AK1240" s="83"/>
      <c r="AL1240" s="107"/>
      <c r="AM1240" s="83"/>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customHeight="1" x14ac:dyDescent="0.3">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83"/>
      <c r="AC1241" s="107"/>
      <c r="AD1241" s="83"/>
      <c r="AE1241" s="83"/>
      <c r="AF1241" s="83"/>
      <c r="AG1241" s="107"/>
      <c r="AH1241" s="83"/>
      <c r="AI1241" s="107"/>
      <c r="AJ1241" s="83"/>
      <c r="AK1241" s="83"/>
      <c r="AL1241" s="107"/>
      <c r="AM1241" s="83"/>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customHeight="1" x14ac:dyDescent="0.3">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83"/>
      <c r="AC1242" s="107"/>
      <c r="AD1242" s="83"/>
      <c r="AE1242" s="83"/>
      <c r="AF1242" s="83"/>
      <c r="AG1242" s="107"/>
      <c r="AH1242" s="83"/>
      <c r="AI1242" s="107"/>
      <c r="AJ1242" s="83"/>
      <c r="AK1242" s="83"/>
      <c r="AL1242" s="107"/>
      <c r="AM1242" s="83"/>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customHeight="1" x14ac:dyDescent="0.3">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83"/>
      <c r="AC1243" s="107"/>
      <c r="AD1243" s="83"/>
      <c r="AE1243" s="83"/>
      <c r="AF1243" s="83"/>
      <c r="AG1243" s="107"/>
      <c r="AH1243" s="83"/>
      <c r="AI1243" s="107"/>
      <c r="AJ1243" s="83"/>
      <c r="AK1243" s="83"/>
      <c r="AL1243" s="107"/>
      <c r="AM1243" s="83"/>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customHeight="1" x14ac:dyDescent="0.3">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83"/>
      <c r="AC1244" s="107"/>
      <c r="AD1244" s="83"/>
      <c r="AE1244" s="83"/>
      <c r="AF1244" s="83"/>
      <c r="AG1244" s="107"/>
      <c r="AH1244" s="83"/>
      <c r="AI1244" s="107"/>
      <c r="AJ1244" s="83"/>
      <c r="AK1244" s="83"/>
      <c r="AL1244" s="107"/>
      <c r="AM1244" s="83"/>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customHeight="1" x14ac:dyDescent="0.3">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83"/>
      <c r="AC1245" s="107"/>
      <c r="AD1245" s="83"/>
      <c r="AE1245" s="83"/>
      <c r="AF1245" s="83"/>
      <c r="AG1245" s="107"/>
      <c r="AH1245" s="83"/>
      <c r="AI1245" s="107"/>
      <c r="AJ1245" s="83"/>
      <c r="AK1245" s="83"/>
      <c r="AL1245" s="107"/>
      <c r="AM1245" s="83"/>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customHeight="1" x14ac:dyDescent="0.3">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83"/>
      <c r="AC1246" s="107"/>
      <c r="AD1246" s="83"/>
      <c r="AE1246" s="83"/>
      <c r="AF1246" s="83"/>
      <c r="AG1246" s="107"/>
      <c r="AH1246" s="83"/>
      <c r="AI1246" s="107"/>
      <c r="AJ1246" s="83"/>
      <c r="AK1246" s="83"/>
      <c r="AL1246" s="107"/>
      <c r="AM1246" s="83"/>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customHeight="1" x14ac:dyDescent="0.3">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83"/>
      <c r="AC1247" s="107"/>
      <c r="AD1247" s="83"/>
      <c r="AE1247" s="83"/>
      <c r="AF1247" s="83"/>
      <c r="AG1247" s="107"/>
      <c r="AH1247" s="83"/>
      <c r="AI1247" s="107"/>
      <c r="AJ1247" s="83"/>
      <c r="AK1247" s="83"/>
      <c r="AL1247" s="107"/>
      <c r="AM1247" s="83"/>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customHeight="1" x14ac:dyDescent="0.3">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83"/>
      <c r="AC1248" s="107"/>
      <c r="AD1248" s="83"/>
      <c r="AE1248" s="83"/>
      <c r="AF1248" s="83"/>
      <c r="AG1248" s="107"/>
      <c r="AH1248" s="83"/>
      <c r="AI1248" s="107"/>
      <c r="AJ1248" s="83"/>
      <c r="AK1248" s="83"/>
      <c r="AL1248" s="107"/>
      <c r="AM1248" s="83"/>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customHeight="1" x14ac:dyDescent="0.3">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83"/>
      <c r="AC1249" s="107"/>
      <c r="AD1249" s="83"/>
      <c r="AE1249" s="83"/>
      <c r="AF1249" s="83"/>
      <c r="AG1249" s="107"/>
      <c r="AH1249" s="83"/>
      <c r="AI1249" s="107"/>
      <c r="AJ1249" s="83"/>
      <c r="AK1249" s="83"/>
      <c r="AL1249" s="107"/>
      <c r="AM1249" s="83"/>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customHeight="1" x14ac:dyDescent="0.3">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83"/>
      <c r="AC1250" s="107"/>
      <c r="AD1250" s="83"/>
      <c r="AE1250" s="83"/>
      <c r="AF1250" s="83"/>
      <c r="AG1250" s="107"/>
      <c r="AH1250" s="83"/>
      <c r="AI1250" s="107"/>
      <c r="AJ1250" s="83"/>
      <c r="AK1250" s="83"/>
      <c r="AL1250" s="107"/>
      <c r="AM1250" s="83"/>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customHeight="1" x14ac:dyDescent="0.3">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83"/>
      <c r="AC1251" s="107"/>
      <c r="AD1251" s="83"/>
      <c r="AE1251" s="83"/>
      <c r="AF1251" s="83"/>
      <c r="AG1251" s="107"/>
      <c r="AH1251" s="83"/>
      <c r="AI1251" s="107"/>
      <c r="AJ1251" s="83"/>
      <c r="AK1251" s="83"/>
      <c r="AL1251" s="107"/>
      <c r="AM1251" s="83"/>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customHeight="1" x14ac:dyDescent="0.3">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83"/>
      <c r="AC1252" s="107"/>
      <c r="AD1252" s="83"/>
      <c r="AE1252" s="83"/>
      <c r="AF1252" s="83"/>
      <c r="AG1252" s="107"/>
      <c r="AH1252" s="83"/>
      <c r="AI1252" s="107"/>
      <c r="AJ1252" s="83"/>
      <c r="AK1252" s="83"/>
      <c r="AL1252" s="107"/>
      <c r="AM1252" s="83"/>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customHeight="1" x14ac:dyDescent="0.3">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83"/>
      <c r="AC1253" s="107"/>
      <c r="AD1253" s="83"/>
      <c r="AE1253" s="83"/>
      <c r="AF1253" s="83"/>
      <c r="AG1253" s="107"/>
      <c r="AH1253" s="83"/>
      <c r="AI1253" s="107"/>
      <c r="AJ1253" s="83"/>
      <c r="AK1253" s="83"/>
      <c r="AL1253" s="107"/>
      <c r="AM1253" s="83"/>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customHeight="1" x14ac:dyDescent="0.3">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83"/>
      <c r="AC1254" s="107"/>
      <c r="AD1254" s="83"/>
      <c r="AE1254" s="83"/>
      <c r="AF1254" s="83"/>
      <c r="AG1254" s="107"/>
      <c r="AH1254" s="83"/>
      <c r="AI1254" s="107"/>
      <c r="AJ1254" s="83"/>
      <c r="AK1254" s="83"/>
      <c r="AL1254" s="107"/>
      <c r="AM1254" s="83"/>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customHeight="1" x14ac:dyDescent="0.3">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83"/>
      <c r="AC1255" s="107"/>
      <c r="AD1255" s="83"/>
      <c r="AE1255" s="83"/>
      <c r="AF1255" s="83"/>
      <c r="AG1255" s="107"/>
      <c r="AH1255" s="83"/>
      <c r="AI1255" s="107"/>
      <c r="AJ1255" s="83"/>
      <c r="AK1255" s="83"/>
      <c r="AL1255" s="107"/>
      <c r="AM1255" s="83"/>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customHeight="1" x14ac:dyDescent="0.3">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83"/>
      <c r="AC1256" s="107"/>
      <c r="AD1256" s="83"/>
      <c r="AE1256" s="83"/>
      <c r="AF1256" s="83"/>
      <c r="AG1256" s="107"/>
      <c r="AH1256" s="83"/>
      <c r="AI1256" s="107"/>
      <c r="AJ1256" s="83"/>
      <c r="AK1256" s="83"/>
      <c r="AL1256" s="107"/>
      <c r="AM1256" s="83"/>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customHeight="1" x14ac:dyDescent="0.3">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83"/>
      <c r="AC1257" s="107"/>
      <c r="AD1257" s="83"/>
      <c r="AE1257" s="83"/>
      <c r="AF1257" s="83"/>
      <c r="AG1257" s="107"/>
      <c r="AH1257" s="83"/>
      <c r="AI1257" s="107"/>
      <c r="AJ1257" s="83"/>
      <c r="AK1257" s="83"/>
      <c r="AL1257" s="107"/>
      <c r="AM1257" s="83"/>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customHeight="1" x14ac:dyDescent="0.3">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83"/>
      <c r="AC1258" s="107"/>
      <c r="AD1258" s="83"/>
      <c r="AE1258" s="83"/>
      <c r="AF1258" s="83"/>
      <c r="AG1258" s="107"/>
      <c r="AH1258" s="83"/>
      <c r="AI1258" s="107"/>
      <c r="AJ1258" s="83"/>
      <c r="AK1258" s="83"/>
      <c r="AL1258" s="107"/>
      <c r="AM1258" s="83"/>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customHeight="1" x14ac:dyDescent="0.3">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83"/>
      <c r="AC1259" s="107"/>
      <c r="AD1259" s="83"/>
      <c r="AE1259" s="83"/>
      <c r="AF1259" s="83"/>
      <c r="AG1259" s="107"/>
      <c r="AH1259" s="83"/>
      <c r="AI1259" s="107"/>
      <c r="AJ1259" s="83"/>
      <c r="AK1259" s="83"/>
      <c r="AL1259" s="107"/>
      <c r="AM1259" s="83"/>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customHeight="1" x14ac:dyDescent="0.3">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83"/>
      <c r="AC1260" s="107"/>
      <c r="AD1260" s="83"/>
      <c r="AE1260" s="83"/>
      <c r="AF1260" s="83"/>
      <c r="AG1260" s="107"/>
      <c r="AH1260" s="83"/>
      <c r="AI1260" s="107"/>
      <c r="AJ1260" s="83"/>
      <c r="AK1260" s="83"/>
      <c r="AL1260" s="107"/>
      <c r="AM1260" s="83"/>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customHeight="1" x14ac:dyDescent="0.3">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83"/>
      <c r="AC1261" s="107"/>
      <c r="AD1261" s="83"/>
      <c r="AE1261" s="83"/>
      <c r="AF1261" s="83"/>
      <c r="AG1261" s="107"/>
      <c r="AH1261" s="83"/>
      <c r="AI1261" s="107"/>
      <c r="AJ1261" s="83"/>
      <c r="AK1261" s="83"/>
      <c r="AL1261" s="107"/>
      <c r="AM1261" s="83"/>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customHeight="1" x14ac:dyDescent="0.3">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83"/>
      <c r="AC1262" s="107"/>
      <c r="AD1262" s="83"/>
      <c r="AE1262" s="83"/>
      <c r="AF1262" s="83"/>
      <c r="AG1262" s="107"/>
      <c r="AH1262" s="83"/>
      <c r="AI1262" s="107"/>
      <c r="AJ1262" s="83"/>
      <c r="AK1262" s="83"/>
      <c r="AL1262" s="107"/>
      <c r="AM1262" s="83"/>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customHeight="1" x14ac:dyDescent="0.3">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83"/>
      <c r="AC1263" s="107"/>
      <c r="AD1263" s="83"/>
      <c r="AE1263" s="83"/>
      <c r="AF1263" s="83"/>
      <c r="AG1263" s="107"/>
      <c r="AH1263" s="83"/>
      <c r="AI1263" s="107"/>
      <c r="AJ1263" s="83"/>
      <c r="AK1263" s="83"/>
      <c r="AL1263" s="107"/>
      <c r="AM1263" s="83"/>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customHeight="1" x14ac:dyDescent="0.3">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83"/>
      <c r="AC1264" s="107"/>
      <c r="AD1264" s="83"/>
      <c r="AE1264" s="83"/>
      <c r="AF1264" s="83"/>
      <c r="AG1264" s="107"/>
      <c r="AH1264" s="83"/>
      <c r="AI1264" s="107"/>
      <c r="AJ1264" s="83"/>
      <c r="AK1264" s="83"/>
      <c r="AL1264" s="107"/>
      <c r="AM1264" s="83"/>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customHeight="1" x14ac:dyDescent="0.3">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83"/>
      <c r="AC1265" s="107"/>
      <c r="AD1265" s="83"/>
      <c r="AE1265" s="83"/>
      <c r="AF1265" s="83"/>
      <c r="AG1265" s="107"/>
      <c r="AH1265" s="83"/>
      <c r="AI1265" s="107"/>
      <c r="AJ1265" s="83"/>
      <c r="AK1265" s="83"/>
      <c r="AL1265" s="107"/>
      <c r="AM1265" s="83"/>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customHeight="1" x14ac:dyDescent="0.3">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83"/>
      <c r="AC1266" s="107"/>
      <c r="AD1266" s="83"/>
      <c r="AE1266" s="83"/>
      <c r="AF1266" s="83"/>
      <c r="AG1266" s="107"/>
      <c r="AH1266" s="83"/>
      <c r="AI1266" s="107"/>
      <c r="AJ1266" s="83"/>
      <c r="AK1266" s="83"/>
      <c r="AL1266" s="107"/>
      <c r="AM1266" s="83"/>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customHeight="1" x14ac:dyDescent="0.3">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83"/>
      <c r="AC1267" s="107"/>
      <c r="AD1267" s="83"/>
      <c r="AE1267" s="83"/>
      <c r="AF1267" s="83"/>
      <c r="AG1267" s="107"/>
      <c r="AH1267" s="83"/>
      <c r="AI1267" s="107"/>
      <c r="AJ1267" s="83"/>
      <c r="AK1267" s="83"/>
      <c r="AL1267" s="107"/>
      <c r="AM1267" s="83"/>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customHeight="1" x14ac:dyDescent="0.3">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83"/>
      <c r="AC1268" s="107"/>
      <c r="AD1268" s="83"/>
      <c r="AE1268" s="83"/>
      <c r="AF1268" s="83"/>
      <c r="AG1268" s="107"/>
      <c r="AH1268" s="83"/>
      <c r="AI1268" s="107"/>
      <c r="AJ1268" s="83"/>
      <c r="AK1268" s="83"/>
      <c r="AL1268" s="107"/>
      <c r="AM1268" s="83"/>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customHeight="1" x14ac:dyDescent="0.3">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83"/>
      <c r="AC1269" s="107"/>
      <c r="AD1269" s="83"/>
      <c r="AE1269" s="83"/>
      <c r="AF1269" s="83"/>
      <c r="AG1269" s="107"/>
      <c r="AH1269" s="83"/>
      <c r="AI1269" s="107"/>
      <c r="AJ1269" s="83"/>
      <c r="AK1269" s="83"/>
      <c r="AL1269" s="107"/>
      <c r="AM1269" s="83"/>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customHeight="1" x14ac:dyDescent="0.3">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83"/>
      <c r="AC1270" s="107"/>
      <c r="AD1270" s="83"/>
      <c r="AE1270" s="83"/>
      <c r="AF1270" s="83"/>
      <c r="AG1270" s="107"/>
      <c r="AH1270" s="83"/>
      <c r="AI1270" s="107"/>
      <c r="AJ1270" s="83"/>
      <c r="AK1270" s="83"/>
      <c r="AL1270" s="107"/>
      <c r="AM1270" s="83"/>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customHeight="1" x14ac:dyDescent="0.3">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83"/>
      <c r="AC1271" s="107"/>
      <c r="AD1271" s="83"/>
      <c r="AE1271" s="83"/>
      <c r="AF1271" s="83"/>
      <c r="AG1271" s="107"/>
      <c r="AH1271" s="83"/>
      <c r="AI1271" s="107"/>
      <c r="AJ1271" s="83"/>
      <c r="AK1271" s="83"/>
      <c r="AL1271" s="107"/>
      <c r="AM1271" s="83"/>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customHeight="1" x14ac:dyDescent="0.3">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83"/>
      <c r="AC1272" s="107"/>
      <c r="AD1272" s="83"/>
      <c r="AE1272" s="83"/>
      <c r="AF1272" s="83"/>
      <c r="AG1272" s="107"/>
      <c r="AH1272" s="83"/>
      <c r="AI1272" s="107"/>
      <c r="AJ1272" s="83"/>
      <c r="AK1272" s="83"/>
      <c r="AL1272" s="107"/>
      <c r="AM1272" s="83"/>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customHeight="1" x14ac:dyDescent="0.3">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83"/>
      <c r="AC1273" s="107"/>
      <c r="AD1273" s="83"/>
      <c r="AE1273" s="83"/>
      <c r="AF1273" s="83"/>
      <c r="AG1273" s="107"/>
      <c r="AH1273" s="83"/>
      <c r="AI1273" s="107"/>
      <c r="AJ1273" s="83"/>
      <c r="AK1273" s="83"/>
      <c r="AL1273" s="107"/>
      <c r="AM1273" s="83"/>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customHeight="1" x14ac:dyDescent="0.3">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83"/>
      <c r="AC1274" s="107"/>
      <c r="AD1274" s="83"/>
      <c r="AE1274" s="83"/>
      <c r="AF1274" s="83"/>
      <c r="AG1274" s="107"/>
      <c r="AH1274" s="83"/>
      <c r="AI1274" s="107"/>
      <c r="AJ1274" s="83"/>
      <c r="AK1274" s="83"/>
      <c r="AL1274" s="107"/>
      <c r="AM1274" s="83"/>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customHeight="1" x14ac:dyDescent="0.3">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83"/>
      <c r="AC1275" s="107"/>
      <c r="AD1275" s="83"/>
      <c r="AE1275" s="83"/>
      <c r="AF1275" s="83"/>
      <c r="AG1275" s="107"/>
      <c r="AH1275" s="83"/>
      <c r="AI1275" s="107"/>
      <c r="AJ1275" s="83"/>
      <c r="AK1275" s="83"/>
      <c r="AL1275" s="107"/>
      <c r="AM1275" s="83"/>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customHeight="1" x14ac:dyDescent="0.3">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83"/>
      <c r="AC1276" s="107"/>
      <c r="AD1276" s="83"/>
      <c r="AE1276" s="83"/>
      <c r="AF1276" s="83"/>
      <c r="AG1276" s="107"/>
      <c r="AH1276" s="83"/>
      <c r="AI1276" s="107"/>
      <c r="AJ1276" s="83"/>
      <c r="AK1276" s="83"/>
      <c r="AL1276" s="107"/>
      <c r="AM1276" s="83"/>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customHeight="1" x14ac:dyDescent="0.3">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83"/>
      <c r="AC1277" s="107"/>
      <c r="AD1277" s="83"/>
      <c r="AE1277" s="83"/>
      <c r="AF1277" s="83"/>
      <c r="AG1277" s="107"/>
      <c r="AH1277" s="83"/>
      <c r="AI1277" s="107"/>
      <c r="AJ1277" s="83"/>
      <c r="AK1277" s="83"/>
      <c r="AL1277" s="107"/>
      <c r="AM1277" s="83"/>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customHeight="1" x14ac:dyDescent="0.3">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83"/>
      <c r="AC1278" s="107"/>
      <c r="AD1278" s="83"/>
      <c r="AE1278" s="83"/>
      <c r="AF1278" s="83"/>
      <c r="AG1278" s="107"/>
      <c r="AH1278" s="83"/>
      <c r="AI1278" s="107"/>
      <c r="AJ1278" s="83"/>
      <c r="AK1278" s="83"/>
      <c r="AL1278" s="107"/>
      <c r="AM1278" s="83"/>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customHeight="1" x14ac:dyDescent="0.3">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83"/>
      <c r="AC1279" s="107"/>
      <c r="AD1279" s="83"/>
      <c r="AE1279" s="83"/>
      <c r="AF1279" s="83"/>
      <c r="AG1279" s="107"/>
      <c r="AH1279" s="83"/>
      <c r="AI1279" s="107"/>
      <c r="AJ1279" s="83"/>
      <c r="AK1279" s="83"/>
      <c r="AL1279" s="107"/>
      <c r="AM1279" s="83"/>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customHeight="1" x14ac:dyDescent="0.3">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83"/>
      <c r="AC1280" s="107"/>
      <c r="AD1280" s="83"/>
      <c r="AE1280" s="83"/>
      <c r="AF1280" s="83"/>
      <c r="AG1280" s="107"/>
      <c r="AH1280" s="83"/>
      <c r="AI1280" s="107"/>
      <c r="AJ1280" s="83"/>
      <c r="AK1280" s="83"/>
      <c r="AL1280" s="107"/>
      <c r="AM1280" s="83"/>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customHeight="1" x14ac:dyDescent="0.3">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83"/>
      <c r="AC1281" s="107"/>
      <c r="AD1281" s="83"/>
      <c r="AE1281" s="83"/>
      <c r="AF1281" s="83"/>
      <c r="AG1281" s="107"/>
      <c r="AH1281" s="83"/>
      <c r="AI1281" s="107"/>
      <c r="AJ1281" s="83"/>
      <c r="AK1281" s="83"/>
      <c r="AL1281" s="107"/>
      <c r="AM1281" s="83"/>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customHeight="1" x14ac:dyDescent="0.3">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83"/>
      <c r="AC1282" s="107"/>
      <c r="AD1282" s="83"/>
      <c r="AE1282" s="83"/>
      <c r="AF1282" s="83"/>
      <c r="AG1282" s="107"/>
      <c r="AH1282" s="83"/>
      <c r="AI1282" s="107"/>
      <c r="AJ1282" s="83"/>
      <c r="AK1282" s="83"/>
      <c r="AL1282" s="107"/>
      <c r="AM1282" s="83"/>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customHeight="1" x14ac:dyDescent="0.3">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83"/>
      <c r="AC1283" s="107"/>
      <c r="AD1283" s="83"/>
      <c r="AE1283" s="83"/>
      <c r="AF1283" s="83"/>
      <c r="AG1283" s="107"/>
      <c r="AH1283" s="83"/>
      <c r="AI1283" s="107"/>
      <c r="AJ1283" s="83"/>
      <c r="AK1283" s="83"/>
      <c r="AL1283" s="107"/>
      <c r="AM1283" s="83"/>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customHeight="1" x14ac:dyDescent="0.3">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83"/>
      <c r="AC1284" s="107"/>
      <c r="AD1284" s="83"/>
      <c r="AE1284" s="83"/>
      <c r="AF1284" s="83"/>
      <c r="AG1284" s="107"/>
      <c r="AH1284" s="83"/>
      <c r="AI1284" s="107"/>
      <c r="AJ1284" s="83"/>
      <c r="AK1284" s="83"/>
      <c r="AL1284" s="107"/>
      <c r="AM1284" s="83"/>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customHeight="1" x14ac:dyDescent="0.3">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83"/>
      <c r="AC1285" s="107"/>
      <c r="AD1285" s="83"/>
      <c r="AE1285" s="83"/>
      <c r="AF1285" s="83"/>
      <c r="AG1285" s="107"/>
      <c r="AH1285" s="83"/>
      <c r="AI1285" s="107"/>
      <c r="AJ1285" s="83"/>
      <c r="AK1285" s="83"/>
      <c r="AL1285" s="107"/>
      <c r="AM1285" s="83"/>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customHeight="1" x14ac:dyDescent="0.3">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83"/>
      <c r="AC1286" s="107"/>
      <c r="AD1286" s="83"/>
      <c r="AE1286" s="83"/>
      <c r="AF1286" s="83"/>
      <c r="AG1286" s="107"/>
      <c r="AH1286" s="83"/>
      <c r="AI1286" s="107"/>
      <c r="AJ1286" s="83"/>
      <c r="AK1286" s="83"/>
      <c r="AL1286" s="107"/>
      <c r="AM1286" s="83"/>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customHeight="1" x14ac:dyDescent="0.3">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83"/>
      <c r="AC1287" s="107"/>
      <c r="AD1287" s="83"/>
      <c r="AE1287" s="83"/>
      <c r="AF1287" s="83"/>
      <c r="AG1287" s="107"/>
      <c r="AH1287" s="83"/>
      <c r="AI1287" s="107"/>
      <c r="AJ1287" s="83"/>
      <c r="AK1287" s="83"/>
      <c r="AL1287" s="107"/>
      <c r="AM1287" s="83"/>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customHeight="1" x14ac:dyDescent="0.3">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83"/>
      <c r="AC1288" s="107"/>
      <c r="AD1288" s="83"/>
      <c r="AE1288" s="83"/>
      <c r="AF1288" s="83"/>
      <c r="AG1288" s="107"/>
      <c r="AH1288" s="83"/>
      <c r="AI1288" s="107"/>
      <c r="AJ1288" s="83"/>
      <c r="AK1288" s="83"/>
      <c r="AL1288" s="107"/>
      <c r="AM1288" s="83"/>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customHeight="1" x14ac:dyDescent="0.3">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83"/>
      <c r="AC1289" s="107"/>
      <c r="AD1289" s="83"/>
      <c r="AE1289" s="83"/>
      <c r="AF1289" s="83"/>
      <c r="AG1289" s="107"/>
      <c r="AH1289" s="83"/>
      <c r="AI1289" s="107"/>
      <c r="AJ1289" s="83"/>
      <c r="AK1289" s="83"/>
      <c r="AL1289" s="107"/>
      <c r="AM1289" s="83"/>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customHeight="1" x14ac:dyDescent="0.3">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83"/>
      <c r="AC1290" s="107"/>
      <c r="AD1290" s="83"/>
      <c r="AE1290" s="83"/>
      <c r="AF1290" s="83"/>
      <c r="AG1290" s="107"/>
      <c r="AH1290" s="83"/>
      <c r="AI1290" s="107"/>
      <c r="AJ1290" s="83"/>
      <c r="AK1290" s="83"/>
      <c r="AL1290" s="107"/>
      <c r="AM1290" s="83"/>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customHeight="1" x14ac:dyDescent="0.3">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83"/>
      <c r="AC1291" s="107"/>
      <c r="AD1291" s="83"/>
      <c r="AE1291" s="83"/>
      <c r="AF1291" s="83"/>
      <c r="AG1291" s="107"/>
      <c r="AH1291" s="83"/>
      <c r="AI1291" s="107"/>
      <c r="AJ1291" s="83"/>
      <c r="AK1291" s="83"/>
      <c r="AL1291" s="107"/>
      <c r="AM1291" s="83"/>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customHeight="1" x14ac:dyDescent="0.3">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83"/>
      <c r="AC1292" s="107"/>
      <c r="AD1292" s="83"/>
      <c r="AE1292" s="83"/>
      <c r="AF1292" s="83"/>
      <c r="AG1292" s="107"/>
      <c r="AH1292" s="83"/>
      <c r="AI1292" s="107"/>
      <c r="AJ1292" s="83"/>
      <c r="AK1292" s="83"/>
      <c r="AL1292" s="107"/>
      <c r="AM1292" s="83"/>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customHeight="1" x14ac:dyDescent="0.3">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83"/>
      <c r="AC1293" s="107"/>
      <c r="AD1293" s="83"/>
      <c r="AE1293" s="83"/>
      <c r="AF1293" s="83"/>
      <c r="AG1293" s="107"/>
      <c r="AH1293" s="83"/>
      <c r="AI1293" s="107"/>
      <c r="AJ1293" s="83"/>
      <c r="AK1293" s="83"/>
      <c r="AL1293" s="107"/>
      <c r="AM1293" s="83"/>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customHeight="1" x14ac:dyDescent="0.3">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83"/>
      <c r="AC1294" s="107"/>
      <c r="AD1294" s="83"/>
      <c r="AE1294" s="83"/>
      <c r="AF1294" s="83"/>
      <c r="AG1294" s="107"/>
      <c r="AH1294" s="83"/>
      <c r="AI1294" s="107"/>
      <c r="AJ1294" s="83"/>
      <c r="AK1294" s="83"/>
      <c r="AL1294" s="107"/>
      <c r="AM1294" s="83"/>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customHeight="1" x14ac:dyDescent="0.3">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83"/>
      <c r="AC1295" s="107"/>
      <c r="AD1295" s="83"/>
      <c r="AE1295" s="83"/>
      <c r="AF1295" s="83"/>
      <c r="AG1295" s="107"/>
      <c r="AH1295" s="83"/>
      <c r="AI1295" s="107"/>
      <c r="AJ1295" s="83"/>
      <c r="AK1295" s="83"/>
      <c r="AL1295" s="107"/>
      <c r="AM1295" s="83"/>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customHeight="1" x14ac:dyDescent="0.3">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83"/>
      <c r="AC1296" s="107"/>
      <c r="AD1296" s="83"/>
      <c r="AE1296" s="83"/>
      <c r="AF1296" s="83"/>
      <c r="AG1296" s="107"/>
      <c r="AH1296" s="83"/>
      <c r="AI1296" s="107"/>
      <c r="AJ1296" s="83"/>
      <c r="AK1296" s="83"/>
      <c r="AL1296" s="107"/>
      <c r="AM1296" s="83"/>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customHeight="1" x14ac:dyDescent="0.3">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83"/>
      <c r="AC1297" s="107"/>
      <c r="AD1297" s="83"/>
      <c r="AE1297" s="83"/>
      <c r="AF1297" s="83"/>
      <c r="AG1297" s="107"/>
      <c r="AH1297" s="83"/>
      <c r="AI1297" s="107"/>
      <c r="AJ1297" s="83"/>
      <c r="AK1297" s="83"/>
      <c r="AL1297" s="107"/>
      <c r="AM1297" s="83"/>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customHeight="1" x14ac:dyDescent="0.3">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83"/>
      <c r="AC1298" s="107"/>
      <c r="AD1298" s="83"/>
      <c r="AE1298" s="83"/>
      <c r="AF1298" s="83"/>
      <c r="AG1298" s="107"/>
      <c r="AH1298" s="83"/>
      <c r="AI1298" s="107"/>
      <c r="AJ1298" s="83"/>
      <c r="AK1298" s="83"/>
      <c r="AL1298" s="107"/>
      <c r="AM1298" s="83"/>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customHeight="1" x14ac:dyDescent="0.3">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83"/>
      <c r="AC1299" s="107"/>
      <c r="AD1299" s="83"/>
      <c r="AE1299" s="83"/>
      <c r="AF1299" s="83"/>
      <c r="AG1299" s="107"/>
      <c r="AH1299" s="83"/>
      <c r="AI1299" s="107"/>
      <c r="AJ1299" s="83"/>
      <c r="AK1299" s="83"/>
      <c r="AL1299" s="107"/>
      <c r="AM1299" s="83"/>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customHeight="1" x14ac:dyDescent="0.3">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83"/>
      <c r="AC1300" s="107"/>
      <c r="AD1300" s="83"/>
      <c r="AE1300" s="83"/>
      <c r="AF1300" s="83"/>
      <c r="AG1300" s="107"/>
      <c r="AH1300" s="83"/>
      <c r="AI1300" s="107"/>
      <c r="AJ1300" s="83"/>
      <c r="AK1300" s="83"/>
      <c r="AL1300" s="107"/>
      <c r="AM1300" s="83"/>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customHeight="1" x14ac:dyDescent="0.3">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83"/>
      <c r="AC1301" s="107"/>
      <c r="AD1301" s="83"/>
      <c r="AE1301" s="83"/>
      <c r="AF1301" s="83"/>
      <c r="AG1301" s="107"/>
      <c r="AH1301" s="83"/>
      <c r="AI1301" s="107"/>
      <c r="AJ1301" s="83"/>
      <c r="AK1301" s="83"/>
      <c r="AL1301" s="107"/>
      <c r="AM1301" s="83"/>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customHeight="1" x14ac:dyDescent="0.3">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83"/>
      <c r="AC1302" s="107"/>
      <c r="AD1302" s="83"/>
      <c r="AE1302" s="83"/>
      <c r="AF1302" s="83"/>
      <c r="AG1302" s="107"/>
      <c r="AH1302" s="83"/>
      <c r="AI1302" s="107"/>
      <c r="AJ1302" s="83"/>
      <c r="AK1302" s="83"/>
      <c r="AL1302" s="107"/>
      <c r="AM1302" s="83"/>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customHeight="1" x14ac:dyDescent="0.3">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83"/>
      <c r="AC1303" s="107"/>
      <c r="AD1303" s="83"/>
      <c r="AE1303" s="83"/>
      <c r="AF1303" s="83"/>
      <c r="AG1303" s="107"/>
      <c r="AH1303" s="83"/>
      <c r="AI1303" s="107"/>
      <c r="AJ1303" s="83"/>
      <c r="AK1303" s="83"/>
      <c r="AL1303" s="107"/>
      <c r="AM1303" s="83"/>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customHeight="1" x14ac:dyDescent="0.3">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83"/>
      <c r="AC1304" s="107"/>
      <c r="AD1304" s="83"/>
      <c r="AE1304" s="83"/>
      <c r="AF1304" s="83"/>
      <c r="AG1304" s="107"/>
      <c r="AH1304" s="83"/>
      <c r="AI1304" s="107"/>
      <c r="AJ1304" s="83"/>
      <c r="AK1304" s="83"/>
      <c r="AL1304" s="107"/>
      <c r="AM1304" s="83"/>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customHeight="1" x14ac:dyDescent="0.3">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83"/>
      <c r="AC1305" s="107"/>
      <c r="AD1305" s="83"/>
      <c r="AE1305" s="83"/>
      <c r="AF1305" s="83"/>
      <c r="AG1305" s="107"/>
      <c r="AH1305" s="83"/>
      <c r="AI1305" s="107"/>
      <c r="AJ1305" s="83"/>
      <c r="AK1305" s="83"/>
      <c r="AL1305" s="107"/>
      <c r="AM1305" s="83"/>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customHeight="1" x14ac:dyDescent="0.3">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83"/>
      <c r="AC1306" s="107"/>
      <c r="AD1306" s="83"/>
      <c r="AE1306" s="83"/>
      <c r="AF1306" s="83"/>
      <c r="AG1306" s="107"/>
      <c r="AH1306" s="83"/>
      <c r="AI1306" s="107"/>
      <c r="AJ1306" s="83"/>
      <c r="AK1306" s="83"/>
      <c r="AL1306" s="107"/>
      <c r="AM1306" s="83"/>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customHeight="1" x14ac:dyDescent="0.3">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83"/>
      <c r="AC1307" s="107"/>
      <c r="AD1307" s="83"/>
      <c r="AE1307" s="83"/>
      <c r="AF1307" s="83"/>
      <c r="AG1307" s="107"/>
      <c r="AH1307" s="83"/>
      <c r="AI1307" s="107"/>
      <c r="AJ1307" s="83"/>
      <c r="AK1307" s="83"/>
      <c r="AL1307" s="107"/>
      <c r="AM1307" s="83"/>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customHeight="1" x14ac:dyDescent="0.3">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83"/>
      <c r="AC1308" s="107"/>
      <c r="AD1308" s="83"/>
      <c r="AE1308" s="83"/>
      <c r="AF1308" s="83"/>
      <c r="AG1308" s="107"/>
      <c r="AH1308" s="83"/>
      <c r="AI1308" s="107"/>
      <c r="AJ1308" s="83"/>
      <c r="AK1308" s="83"/>
      <c r="AL1308" s="107"/>
      <c r="AM1308" s="83"/>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customHeight="1" x14ac:dyDescent="0.3">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83"/>
      <c r="AC1309" s="107"/>
      <c r="AD1309" s="83"/>
      <c r="AE1309" s="83"/>
      <c r="AF1309" s="83"/>
      <c r="AG1309" s="107"/>
      <c r="AH1309" s="83"/>
      <c r="AI1309" s="107"/>
      <c r="AJ1309" s="83"/>
      <c r="AK1309" s="83"/>
      <c r="AL1309" s="107"/>
      <c r="AM1309" s="83"/>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customHeight="1" x14ac:dyDescent="0.3">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83"/>
      <c r="AC1310" s="107"/>
      <c r="AD1310" s="83"/>
      <c r="AE1310" s="83"/>
      <c r="AF1310" s="83"/>
      <c r="AG1310" s="107"/>
      <c r="AH1310" s="83"/>
      <c r="AI1310" s="107"/>
      <c r="AJ1310" s="83"/>
      <c r="AK1310" s="83"/>
      <c r="AL1310" s="107"/>
      <c r="AM1310" s="83"/>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customHeight="1" x14ac:dyDescent="0.3">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83"/>
      <c r="AC1311" s="107"/>
      <c r="AD1311" s="83"/>
      <c r="AE1311" s="83"/>
      <c r="AF1311" s="83"/>
      <c r="AG1311" s="107"/>
      <c r="AH1311" s="83"/>
      <c r="AI1311" s="107"/>
      <c r="AJ1311" s="83"/>
      <c r="AK1311" s="83"/>
      <c r="AL1311" s="107"/>
      <c r="AM1311" s="83"/>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customHeight="1" x14ac:dyDescent="0.3">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83"/>
      <c r="AC1312" s="107"/>
      <c r="AD1312" s="83"/>
      <c r="AE1312" s="83"/>
      <c r="AF1312" s="83"/>
      <c r="AG1312" s="107"/>
      <c r="AH1312" s="83"/>
      <c r="AI1312" s="107"/>
      <c r="AJ1312" s="83"/>
      <c r="AK1312" s="83"/>
      <c r="AL1312" s="107"/>
      <c r="AM1312" s="83"/>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customHeight="1" x14ac:dyDescent="0.3">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83"/>
      <c r="AC1313" s="107"/>
      <c r="AD1313" s="83"/>
      <c r="AE1313" s="83"/>
      <c r="AF1313" s="83"/>
      <c r="AG1313" s="107"/>
      <c r="AH1313" s="83"/>
      <c r="AI1313" s="107"/>
      <c r="AJ1313" s="83"/>
      <c r="AK1313" s="83"/>
      <c r="AL1313" s="107"/>
      <c r="AM1313" s="83"/>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customHeight="1" x14ac:dyDescent="0.3">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83"/>
      <c r="AC1314" s="107"/>
      <c r="AD1314" s="83"/>
      <c r="AE1314" s="83"/>
      <c r="AF1314" s="83"/>
      <c r="AG1314" s="107"/>
      <c r="AH1314" s="83"/>
      <c r="AI1314" s="107"/>
      <c r="AJ1314" s="83"/>
      <c r="AK1314" s="83"/>
      <c r="AL1314" s="107"/>
      <c r="AM1314" s="83"/>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customHeight="1" x14ac:dyDescent="0.3">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83"/>
      <c r="AC1315" s="107"/>
      <c r="AD1315" s="83"/>
      <c r="AE1315" s="83"/>
      <c r="AF1315" s="83"/>
      <c r="AG1315" s="107"/>
      <c r="AH1315" s="83"/>
      <c r="AI1315" s="107"/>
      <c r="AJ1315" s="83"/>
      <c r="AK1315" s="83"/>
      <c r="AL1315" s="107"/>
      <c r="AM1315" s="83"/>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customHeight="1" x14ac:dyDescent="0.3">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83"/>
      <c r="AC1316" s="107"/>
      <c r="AD1316" s="83"/>
      <c r="AE1316" s="83"/>
      <c r="AF1316" s="83"/>
      <c r="AG1316" s="107"/>
      <c r="AH1316" s="83"/>
      <c r="AI1316" s="107"/>
      <c r="AJ1316" s="83"/>
      <c r="AK1316" s="83"/>
      <c r="AL1316" s="107"/>
      <c r="AM1316" s="83"/>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customHeight="1" x14ac:dyDescent="0.3">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83"/>
      <c r="AC1317" s="107"/>
      <c r="AD1317" s="83"/>
      <c r="AE1317" s="83"/>
      <c r="AF1317" s="83"/>
      <c r="AG1317" s="107"/>
      <c r="AH1317" s="83"/>
      <c r="AI1317" s="107"/>
      <c r="AJ1317" s="83"/>
      <c r="AK1317" s="83"/>
      <c r="AL1317" s="107"/>
      <c r="AM1317" s="83"/>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customHeight="1" x14ac:dyDescent="0.3">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83"/>
      <c r="AC1318" s="107"/>
      <c r="AD1318" s="83"/>
      <c r="AE1318" s="83"/>
      <c r="AF1318" s="83"/>
      <c r="AG1318" s="107"/>
      <c r="AH1318" s="83"/>
      <c r="AI1318" s="107"/>
      <c r="AJ1318" s="83"/>
      <c r="AK1318" s="83"/>
      <c r="AL1318" s="107"/>
      <c r="AM1318" s="83"/>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customHeight="1" x14ac:dyDescent="0.3">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83"/>
      <c r="AC1319" s="107"/>
      <c r="AD1319" s="83"/>
      <c r="AE1319" s="83"/>
      <c r="AF1319" s="83"/>
      <c r="AG1319" s="107"/>
      <c r="AH1319" s="83"/>
      <c r="AI1319" s="107"/>
      <c r="AJ1319" s="83"/>
      <c r="AK1319" s="83"/>
      <c r="AL1319" s="107"/>
      <c r="AM1319" s="83"/>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customHeight="1" x14ac:dyDescent="0.3">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83"/>
      <c r="AC1320" s="107"/>
      <c r="AD1320" s="83"/>
      <c r="AE1320" s="83"/>
      <c r="AF1320" s="83"/>
      <c r="AG1320" s="107"/>
      <c r="AH1320" s="83"/>
      <c r="AI1320" s="107"/>
      <c r="AJ1320" s="83"/>
      <c r="AK1320" s="83"/>
      <c r="AL1320" s="107"/>
      <c r="AM1320" s="83"/>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customHeight="1" x14ac:dyDescent="0.3">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83"/>
      <c r="AC1321" s="107"/>
      <c r="AD1321" s="83"/>
      <c r="AE1321" s="83"/>
      <c r="AF1321" s="83"/>
      <c r="AG1321" s="107"/>
      <c r="AH1321" s="83"/>
      <c r="AI1321" s="107"/>
      <c r="AJ1321" s="83"/>
      <c r="AK1321" s="83"/>
      <c r="AL1321" s="107"/>
      <c r="AM1321" s="83"/>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customHeight="1" x14ac:dyDescent="0.3">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83"/>
      <c r="AC1322" s="107"/>
      <c r="AD1322" s="83"/>
      <c r="AE1322" s="83"/>
      <c r="AF1322" s="83"/>
      <c r="AG1322" s="107"/>
      <c r="AH1322" s="83"/>
      <c r="AI1322" s="107"/>
      <c r="AJ1322" s="83"/>
      <c r="AK1322" s="83"/>
      <c r="AL1322" s="107"/>
      <c r="AM1322" s="83"/>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customHeight="1" x14ac:dyDescent="0.3">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83"/>
      <c r="AC1323" s="107"/>
      <c r="AD1323" s="83"/>
      <c r="AE1323" s="83"/>
      <c r="AF1323" s="83"/>
      <c r="AG1323" s="107"/>
      <c r="AH1323" s="83"/>
      <c r="AI1323" s="107"/>
      <c r="AJ1323" s="83"/>
      <c r="AK1323" s="83"/>
      <c r="AL1323" s="107"/>
      <c r="AM1323" s="83"/>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customHeight="1" x14ac:dyDescent="0.3">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83"/>
      <c r="AC1324" s="107"/>
      <c r="AD1324" s="83"/>
      <c r="AE1324" s="83"/>
      <c r="AF1324" s="83"/>
      <c r="AG1324" s="107"/>
      <c r="AH1324" s="83"/>
      <c r="AI1324" s="107"/>
      <c r="AJ1324" s="83"/>
      <c r="AK1324" s="83"/>
      <c r="AL1324" s="107"/>
      <c r="AM1324" s="83"/>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customHeight="1" x14ac:dyDescent="0.3">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83"/>
      <c r="AC1325" s="107"/>
      <c r="AD1325" s="83"/>
      <c r="AE1325" s="83"/>
      <c r="AF1325" s="83"/>
      <c r="AG1325" s="107"/>
      <c r="AH1325" s="83"/>
      <c r="AI1325" s="107"/>
      <c r="AJ1325" s="83"/>
      <c r="AK1325" s="83"/>
      <c r="AL1325" s="107"/>
      <c r="AM1325" s="83"/>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customHeight="1" x14ac:dyDescent="0.3">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83"/>
      <c r="AC1326" s="107"/>
      <c r="AD1326" s="83"/>
      <c r="AE1326" s="83"/>
      <c r="AF1326" s="83"/>
      <c r="AG1326" s="107"/>
      <c r="AH1326" s="83"/>
      <c r="AI1326" s="107"/>
      <c r="AJ1326" s="83"/>
      <c r="AK1326" s="83"/>
      <c r="AL1326" s="107"/>
      <c r="AM1326" s="83"/>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customHeight="1" x14ac:dyDescent="0.3">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83"/>
      <c r="AC1327" s="107"/>
      <c r="AD1327" s="83"/>
      <c r="AE1327" s="83"/>
      <c r="AF1327" s="83"/>
      <c r="AG1327" s="107"/>
      <c r="AH1327" s="83"/>
      <c r="AI1327" s="107"/>
      <c r="AJ1327" s="83"/>
      <c r="AK1327" s="83"/>
      <c r="AL1327" s="107"/>
      <c r="AM1327" s="83"/>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customHeight="1" x14ac:dyDescent="0.3">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83"/>
      <c r="AC1328" s="107"/>
      <c r="AD1328" s="83"/>
      <c r="AE1328" s="83"/>
      <c r="AF1328" s="83"/>
      <c r="AG1328" s="107"/>
      <c r="AH1328" s="83"/>
      <c r="AI1328" s="107"/>
      <c r="AJ1328" s="83"/>
      <c r="AK1328" s="83"/>
      <c r="AL1328" s="107"/>
      <c r="AM1328" s="83"/>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customHeight="1" x14ac:dyDescent="0.3">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83"/>
      <c r="AC1329" s="107"/>
      <c r="AD1329" s="83"/>
      <c r="AE1329" s="83"/>
      <c r="AF1329" s="83"/>
      <c r="AG1329" s="107"/>
      <c r="AH1329" s="83"/>
      <c r="AI1329" s="107"/>
      <c r="AJ1329" s="83"/>
      <c r="AK1329" s="83"/>
      <c r="AL1329" s="107"/>
      <c r="AM1329" s="83"/>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customHeight="1" x14ac:dyDescent="0.3">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83"/>
      <c r="AC1330" s="107"/>
      <c r="AD1330" s="83"/>
      <c r="AE1330" s="83"/>
      <c r="AF1330" s="83"/>
      <c r="AG1330" s="107"/>
      <c r="AH1330" s="83"/>
      <c r="AI1330" s="107"/>
      <c r="AJ1330" s="83"/>
      <c r="AK1330" s="83"/>
      <c r="AL1330" s="107"/>
      <c r="AM1330" s="83"/>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customHeight="1" x14ac:dyDescent="0.3">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83"/>
      <c r="AC1331" s="107"/>
      <c r="AD1331" s="83"/>
      <c r="AE1331" s="83"/>
      <c r="AF1331" s="83"/>
      <c r="AG1331" s="107"/>
      <c r="AH1331" s="83"/>
      <c r="AI1331" s="107"/>
      <c r="AJ1331" s="83"/>
      <c r="AK1331" s="83"/>
      <c r="AL1331" s="107"/>
      <c r="AM1331" s="83"/>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customHeight="1" x14ac:dyDescent="0.3">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83"/>
      <c r="AC1332" s="107"/>
      <c r="AD1332" s="83"/>
      <c r="AE1332" s="83"/>
      <c r="AF1332" s="83"/>
      <c r="AG1332" s="107"/>
      <c r="AH1332" s="83"/>
      <c r="AI1332" s="107"/>
      <c r="AJ1332" s="83"/>
      <c r="AK1332" s="83"/>
      <c r="AL1332" s="107"/>
      <c r="AM1332" s="83"/>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customHeight="1" x14ac:dyDescent="0.3">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83"/>
      <c r="AC1333" s="107"/>
      <c r="AD1333" s="83"/>
      <c r="AE1333" s="83"/>
      <c r="AF1333" s="83"/>
      <c r="AG1333" s="107"/>
      <c r="AH1333" s="83"/>
      <c r="AI1333" s="107"/>
      <c r="AJ1333" s="83"/>
      <c r="AK1333" s="83"/>
      <c r="AL1333" s="107"/>
      <c r="AM1333" s="83"/>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customHeight="1" x14ac:dyDescent="0.3">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83"/>
      <c r="AC1334" s="107"/>
      <c r="AD1334" s="83"/>
      <c r="AE1334" s="83"/>
      <c r="AF1334" s="83"/>
      <c r="AG1334" s="107"/>
      <c r="AH1334" s="83"/>
      <c r="AI1334" s="107"/>
      <c r="AJ1334" s="83"/>
      <c r="AK1334" s="83"/>
      <c r="AL1334" s="107"/>
      <c r="AM1334" s="83"/>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customHeight="1" x14ac:dyDescent="0.3">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83"/>
      <c r="AC1335" s="107"/>
      <c r="AD1335" s="83"/>
      <c r="AE1335" s="83"/>
      <c r="AF1335" s="83"/>
      <c r="AG1335" s="107"/>
      <c r="AH1335" s="83"/>
      <c r="AI1335" s="107"/>
      <c r="AJ1335" s="83"/>
      <c r="AK1335" s="83"/>
      <c r="AL1335" s="107"/>
      <c r="AM1335" s="83"/>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customHeight="1" x14ac:dyDescent="0.3">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83"/>
      <c r="AC1336" s="107"/>
      <c r="AD1336" s="83"/>
      <c r="AE1336" s="83"/>
      <c r="AF1336" s="83"/>
      <c r="AG1336" s="107"/>
      <c r="AH1336" s="83"/>
      <c r="AI1336" s="107"/>
      <c r="AJ1336" s="83"/>
      <c r="AK1336" s="83"/>
      <c r="AL1336" s="107"/>
      <c r="AM1336" s="83"/>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customHeight="1" x14ac:dyDescent="0.3">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83"/>
      <c r="AC1337" s="107"/>
      <c r="AD1337" s="83"/>
      <c r="AE1337" s="83"/>
      <c r="AF1337" s="83"/>
      <c r="AG1337" s="107"/>
      <c r="AH1337" s="83"/>
      <c r="AI1337" s="107"/>
      <c r="AJ1337" s="83"/>
      <c r="AK1337" s="83"/>
      <c r="AL1337" s="107"/>
      <c r="AM1337" s="83"/>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customHeight="1" x14ac:dyDescent="0.3">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83"/>
      <c r="AC1338" s="107"/>
      <c r="AD1338" s="83"/>
      <c r="AE1338" s="83"/>
      <c r="AF1338" s="83"/>
      <c r="AG1338" s="107"/>
      <c r="AH1338" s="83"/>
      <c r="AI1338" s="107"/>
      <c r="AJ1338" s="83"/>
      <c r="AK1338" s="83"/>
      <c r="AL1338" s="107"/>
      <c r="AM1338" s="83"/>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customHeight="1" x14ac:dyDescent="0.3">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83"/>
      <c r="AC1339" s="107"/>
      <c r="AD1339" s="83"/>
      <c r="AE1339" s="83"/>
      <c r="AF1339" s="83"/>
      <c r="AG1339" s="107"/>
      <c r="AH1339" s="83"/>
      <c r="AI1339" s="107"/>
      <c r="AJ1339" s="83"/>
      <c r="AK1339" s="83"/>
      <c r="AL1339" s="107"/>
      <c r="AM1339" s="83"/>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customHeight="1" x14ac:dyDescent="0.3">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83"/>
      <c r="AC1340" s="107"/>
      <c r="AD1340" s="83"/>
      <c r="AE1340" s="83"/>
      <c r="AF1340" s="83"/>
      <c r="AG1340" s="107"/>
      <c r="AH1340" s="83"/>
      <c r="AI1340" s="107"/>
      <c r="AJ1340" s="83"/>
      <c r="AK1340" s="83"/>
      <c r="AL1340" s="107"/>
      <c r="AM1340" s="83"/>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customHeight="1" x14ac:dyDescent="0.3">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83"/>
      <c r="AC1341" s="107"/>
      <c r="AD1341" s="83"/>
      <c r="AE1341" s="83"/>
      <c r="AF1341" s="83"/>
      <c r="AG1341" s="107"/>
      <c r="AH1341" s="83"/>
      <c r="AI1341" s="107"/>
      <c r="AJ1341" s="83"/>
      <c r="AK1341" s="83"/>
      <c r="AL1341" s="107"/>
      <c r="AM1341" s="83"/>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customHeight="1" x14ac:dyDescent="0.3">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83"/>
      <c r="AC1342" s="107"/>
      <c r="AD1342" s="83"/>
      <c r="AE1342" s="83"/>
      <c r="AF1342" s="83"/>
      <c r="AG1342" s="107"/>
      <c r="AH1342" s="83"/>
      <c r="AI1342" s="107"/>
      <c r="AJ1342" s="83"/>
      <c r="AK1342" s="83"/>
      <c r="AL1342" s="107"/>
      <c r="AM1342" s="83"/>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customHeight="1" x14ac:dyDescent="0.3">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83"/>
      <c r="AC1343" s="107"/>
      <c r="AD1343" s="83"/>
      <c r="AE1343" s="83"/>
      <c r="AF1343" s="83"/>
      <c r="AG1343" s="107"/>
      <c r="AH1343" s="83"/>
      <c r="AI1343" s="107"/>
      <c r="AJ1343" s="83"/>
      <c r="AK1343" s="83"/>
      <c r="AL1343" s="107"/>
      <c r="AM1343" s="83"/>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customHeight="1" x14ac:dyDescent="0.3">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83"/>
      <c r="AC1344" s="107"/>
      <c r="AD1344" s="83"/>
      <c r="AE1344" s="83"/>
      <c r="AF1344" s="83"/>
      <c r="AG1344" s="107"/>
      <c r="AH1344" s="83"/>
      <c r="AI1344" s="107"/>
      <c r="AJ1344" s="83"/>
      <c r="AK1344" s="83"/>
      <c r="AL1344" s="107"/>
      <c r="AM1344" s="83"/>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customHeight="1" x14ac:dyDescent="0.3">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83"/>
      <c r="AC1345" s="107"/>
      <c r="AD1345" s="83"/>
      <c r="AE1345" s="83"/>
      <c r="AF1345" s="83"/>
      <c r="AG1345" s="107"/>
      <c r="AH1345" s="83"/>
      <c r="AI1345" s="107"/>
      <c r="AJ1345" s="83"/>
      <c r="AK1345" s="83"/>
      <c r="AL1345" s="107"/>
      <c r="AM1345" s="83"/>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customHeight="1" x14ac:dyDescent="0.3">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83"/>
      <c r="AC1346" s="107"/>
      <c r="AD1346" s="83"/>
      <c r="AE1346" s="83"/>
      <c r="AF1346" s="83"/>
      <c r="AG1346" s="107"/>
      <c r="AH1346" s="83"/>
      <c r="AI1346" s="107"/>
      <c r="AJ1346" s="83"/>
      <c r="AK1346" s="83"/>
      <c r="AL1346" s="107"/>
      <c r="AM1346" s="83"/>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customHeight="1" x14ac:dyDescent="0.3">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83"/>
      <c r="AC1347" s="107"/>
      <c r="AD1347" s="83"/>
      <c r="AE1347" s="83"/>
      <c r="AF1347" s="83"/>
      <c r="AG1347" s="107"/>
      <c r="AH1347" s="83"/>
      <c r="AI1347" s="107"/>
      <c r="AJ1347" s="83"/>
      <c r="AK1347" s="83"/>
      <c r="AL1347" s="107"/>
      <c r="AM1347" s="83"/>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customHeight="1" x14ac:dyDescent="0.3">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83"/>
      <c r="AC1348" s="107"/>
      <c r="AD1348" s="83"/>
      <c r="AE1348" s="83"/>
      <c r="AF1348" s="83"/>
      <c r="AG1348" s="107"/>
      <c r="AH1348" s="83"/>
      <c r="AI1348" s="107"/>
      <c r="AJ1348" s="83"/>
      <c r="AK1348" s="83"/>
      <c r="AL1348" s="107"/>
      <c r="AM1348" s="83"/>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customHeight="1" x14ac:dyDescent="0.3">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83"/>
      <c r="AC1349" s="107"/>
      <c r="AD1349" s="83"/>
      <c r="AE1349" s="83"/>
      <c r="AF1349" s="83"/>
      <c r="AG1349" s="107"/>
      <c r="AH1349" s="83"/>
      <c r="AI1349" s="107"/>
      <c r="AJ1349" s="83"/>
      <c r="AK1349" s="83"/>
      <c r="AL1349" s="107"/>
      <c r="AM1349" s="83"/>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customHeight="1" x14ac:dyDescent="0.3">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83"/>
      <c r="AC1350" s="107"/>
      <c r="AD1350" s="83"/>
      <c r="AE1350" s="83"/>
      <c r="AF1350" s="83"/>
      <c r="AG1350" s="107"/>
      <c r="AH1350" s="83"/>
      <c r="AI1350" s="107"/>
      <c r="AJ1350" s="83"/>
      <c r="AK1350" s="83"/>
      <c r="AL1350" s="107"/>
      <c r="AM1350" s="83"/>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customHeight="1" x14ac:dyDescent="0.3">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83"/>
      <c r="AC1351" s="107"/>
      <c r="AD1351" s="83"/>
      <c r="AE1351" s="83"/>
      <c r="AF1351" s="83"/>
      <c r="AG1351" s="107"/>
      <c r="AH1351" s="83"/>
      <c r="AI1351" s="107"/>
      <c r="AJ1351" s="83"/>
      <c r="AK1351" s="83"/>
      <c r="AL1351" s="107"/>
      <c r="AM1351" s="83"/>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customHeight="1" x14ac:dyDescent="0.3">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83"/>
      <c r="AC1352" s="107"/>
      <c r="AD1352" s="83"/>
      <c r="AE1352" s="83"/>
      <c r="AF1352" s="83"/>
      <c r="AG1352" s="107"/>
      <c r="AH1352" s="83"/>
      <c r="AI1352" s="107"/>
      <c r="AJ1352" s="83"/>
      <c r="AK1352" s="83"/>
      <c r="AL1352" s="107"/>
      <c r="AM1352" s="83"/>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customHeight="1" x14ac:dyDescent="0.3">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83"/>
      <c r="AC1353" s="107"/>
      <c r="AD1353" s="83"/>
      <c r="AE1353" s="83"/>
      <c r="AF1353" s="83"/>
      <c r="AG1353" s="107"/>
      <c r="AH1353" s="83"/>
      <c r="AI1353" s="107"/>
      <c r="AJ1353" s="83"/>
      <c r="AK1353" s="83"/>
      <c r="AL1353" s="107"/>
      <c r="AM1353" s="83"/>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customHeight="1" x14ac:dyDescent="0.3">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83"/>
      <c r="AC1354" s="107"/>
      <c r="AD1354" s="83"/>
      <c r="AE1354" s="83"/>
      <c r="AF1354" s="83"/>
      <c r="AG1354" s="107"/>
      <c r="AH1354" s="83"/>
      <c r="AI1354" s="107"/>
      <c r="AJ1354" s="83"/>
      <c r="AK1354" s="83"/>
      <c r="AL1354" s="107"/>
      <c r="AM1354" s="83"/>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customHeight="1" x14ac:dyDescent="0.3">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83"/>
      <c r="AC1355" s="107"/>
      <c r="AD1355" s="83"/>
      <c r="AE1355" s="83"/>
      <c r="AF1355" s="83"/>
      <c r="AG1355" s="107"/>
      <c r="AH1355" s="83"/>
      <c r="AI1355" s="107"/>
      <c r="AJ1355" s="83"/>
      <c r="AK1355" s="83"/>
      <c r="AL1355" s="107"/>
      <c r="AM1355" s="83"/>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customHeight="1" x14ac:dyDescent="0.3">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83"/>
      <c r="AC1356" s="107"/>
      <c r="AD1356" s="83"/>
      <c r="AE1356" s="83"/>
      <c r="AF1356" s="83"/>
      <c r="AG1356" s="107"/>
      <c r="AH1356" s="83"/>
      <c r="AI1356" s="107"/>
      <c r="AJ1356" s="83"/>
      <c r="AK1356" s="83"/>
      <c r="AL1356" s="107"/>
      <c r="AM1356" s="83"/>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customHeight="1" x14ac:dyDescent="0.3">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83"/>
      <c r="AC1357" s="107"/>
      <c r="AD1357" s="83"/>
      <c r="AE1357" s="83"/>
      <c r="AF1357" s="83"/>
      <c r="AG1357" s="107"/>
      <c r="AH1357" s="83"/>
      <c r="AI1357" s="107"/>
      <c r="AJ1357" s="83"/>
      <c r="AK1357" s="83"/>
      <c r="AL1357" s="107"/>
      <c r="AM1357" s="83"/>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customHeight="1" x14ac:dyDescent="0.3">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83"/>
      <c r="AC1358" s="107"/>
      <c r="AD1358" s="83"/>
      <c r="AE1358" s="83"/>
      <c r="AF1358" s="83"/>
      <c r="AG1358" s="107"/>
      <c r="AH1358" s="83"/>
      <c r="AI1358" s="107"/>
      <c r="AJ1358" s="83"/>
      <c r="AK1358" s="83"/>
      <c r="AL1358" s="107"/>
      <c r="AM1358" s="83"/>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customHeight="1" x14ac:dyDescent="0.3">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83"/>
      <c r="AC1359" s="107"/>
      <c r="AD1359" s="83"/>
      <c r="AE1359" s="83"/>
      <c r="AF1359" s="83"/>
      <c r="AG1359" s="107"/>
      <c r="AH1359" s="83"/>
      <c r="AI1359" s="107"/>
      <c r="AJ1359" s="83"/>
      <c r="AK1359" s="83"/>
      <c r="AL1359" s="107"/>
      <c r="AM1359" s="83"/>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customHeight="1" x14ac:dyDescent="0.3">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83"/>
      <c r="AC1360" s="107"/>
      <c r="AD1360" s="83"/>
      <c r="AE1360" s="83"/>
      <c r="AF1360" s="83"/>
      <c r="AG1360" s="107"/>
      <c r="AH1360" s="83"/>
      <c r="AI1360" s="107"/>
      <c r="AJ1360" s="83"/>
      <c r="AK1360" s="83"/>
      <c r="AL1360" s="107"/>
      <c r="AM1360" s="83"/>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customHeight="1" x14ac:dyDescent="0.3">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83"/>
      <c r="AC1361" s="107"/>
      <c r="AD1361" s="83"/>
      <c r="AE1361" s="83"/>
      <c r="AF1361" s="83"/>
      <c r="AG1361" s="107"/>
      <c r="AH1361" s="83"/>
      <c r="AI1361" s="107"/>
      <c r="AJ1361" s="83"/>
      <c r="AK1361" s="83"/>
      <c r="AL1361" s="107"/>
      <c r="AM1361" s="83"/>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customHeight="1" x14ac:dyDescent="0.3">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83"/>
      <c r="AC1362" s="107"/>
      <c r="AD1362" s="83"/>
      <c r="AE1362" s="83"/>
      <c r="AF1362" s="83"/>
      <c r="AG1362" s="107"/>
      <c r="AH1362" s="83"/>
      <c r="AI1362" s="107"/>
      <c r="AJ1362" s="83"/>
      <c r="AK1362" s="83"/>
      <c r="AL1362" s="107"/>
      <c r="AM1362" s="83"/>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customHeight="1" x14ac:dyDescent="0.3">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83"/>
      <c r="AC1363" s="107"/>
      <c r="AD1363" s="83"/>
      <c r="AE1363" s="83"/>
      <c r="AF1363" s="83"/>
      <c r="AG1363" s="107"/>
      <c r="AH1363" s="83"/>
      <c r="AI1363" s="107"/>
      <c r="AJ1363" s="83"/>
      <c r="AK1363" s="83"/>
      <c r="AL1363" s="107"/>
      <c r="AM1363" s="83"/>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customHeight="1" x14ac:dyDescent="0.3">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83"/>
      <c r="AC1364" s="107"/>
      <c r="AD1364" s="83"/>
      <c r="AE1364" s="83"/>
      <c r="AF1364" s="83"/>
      <c r="AG1364" s="107"/>
      <c r="AH1364" s="83"/>
      <c r="AI1364" s="107"/>
      <c r="AJ1364" s="83"/>
      <c r="AK1364" s="83"/>
      <c r="AL1364" s="107"/>
      <c r="AM1364" s="83"/>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customHeight="1" x14ac:dyDescent="0.3">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83"/>
      <c r="AC1365" s="107"/>
      <c r="AD1365" s="83"/>
      <c r="AE1365" s="83"/>
      <c r="AF1365" s="83"/>
      <c r="AG1365" s="107"/>
      <c r="AH1365" s="83"/>
      <c r="AI1365" s="107"/>
      <c r="AJ1365" s="83"/>
      <c r="AK1365" s="83"/>
      <c r="AL1365" s="107"/>
      <c r="AM1365" s="83"/>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customHeight="1" x14ac:dyDescent="0.3">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83"/>
      <c r="AC1366" s="107"/>
      <c r="AD1366" s="83"/>
      <c r="AE1366" s="83"/>
      <c r="AF1366" s="83"/>
      <c r="AG1366" s="107"/>
      <c r="AH1366" s="83"/>
      <c r="AI1366" s="107"/>
      <c r="AJ1366" s="83"/>
      <c r="AK1366" s="83"/>
      <c r="AL1366" s="107"/>
      <c r="AM1366" s="83"/>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customHeight="1" x14ac:dyDescent="0.3">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83"/>
      <c r="AC1367" s="107"/>
      <c r="AD1367" s="83"/>
      <c r="AE1367" s="83"/>
      <c r="AF1367" s="83"/>
      <c r="AG1367" s="107"/>
      <c r="AH1367" s="83"/>
      <c r="AI1367" s="107"/>
      <c r="AJ1367" s="83"/>
      <c r="AK1367" s="83"/>
      <c r="AL1367" s="107"/>
      <c r="AM1367" s="83"/>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customHeight="1" x14ac:dyDescent="0.3">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83"/>
      <c r="AC1368" s="107"/>
      <c r="AD1368" s="83"/>
      <c r="AE1368" s="83"/>
      <c r="AF1368" s="83"/>
      <c r="AG1368" s="107"/>
      <c r="AH1368" s="83"/>
      <c r="AI1368" s="107"/>
      <c r="AJ1368" s="83"/>
      <c r="AK1368" s="83"/>
      <c r="AL1368" s="107"/>
      <c r="AM1368" s="83"/>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customHeight="1" x14ac:dyDescent="0.3">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83"/>
      <c r="AC1369" s="107"/>
      <c r="AD1369" s="83"/>
      <c r="AE1369" s="83"/>
      <c r="AF1369" s="83"/>
      <c r="AG1369" s="107"/>
      <c r="AH1369" s="83"/>
      <c r="AI1369" s="107"/>
      <c r="AJ1369" s="83"/>
      <c r="AK1369" s="83"/>
      <c r="AL1369" s="107"/>
      <c r="AM1369" s="83"/>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customHeight="1" x14ac:dyDescent="0.3">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83"/>
      <c r="AC1370" s="107"/>
      <c r="AD1370" s="83"/>
      <c r="AE1370" s="83"/>
      <c r="AF1370" s="83"/>
      <c r="AG1370" s="107"/>
      <c r="AH1370" s="83"/>
      <c r="AI1370" s="107"/>
      <c r="AJ1370" s="83"/>
      <c r="AK1370" s="83"/>
      <c r="AL1370" s="107"/>
      <c r="AM1370" s="83"/>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customHeight="1" x14ac:dyDescent="0.3">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83"/>
      <c r="AC1371" s="107"/>
      <c r="AD1371" s="83"/>
      <c r="AE1371" s="83"/>
      <c r="AF1371" s="83"/>
      <c r="AG1371" s="107"/>
      <c r="AH1371" s="83"/>
      <c r="AI1371" s="107"/>
      <c r="AJ1371" s="83"/>
      <c r="AK1371" s="83"/>
      <c r="AL1371" s="107"/>
      <c r="AM1371" s="83"/>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customHeight="1" x14ac:dyDescent="0.3">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83"/>
      <c r="AC1372" s="107"/>
      <c r="AD1372" s="83"/>
      <c r="AE1372" s="83"/>
      <c r="AF1372" s="83"/>
      <c r="AG1372" s="107"/>
      <c r="AH1372" s="83"/>
      <c r="AI1372" s="107"/>
      <c r="AJ1372" s="83"/>
      <c r="AK1372" s="83"/>
      <c r="AL1372" s="107"/>
      <c r="AM1372" s="83"/>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customHeight="1" x14ac:dyDescent="0.3">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83"/>
      <c r="AC1373" s="107"/>
      <c r="AD1373" s="83"/>
      <c r="AE1373" s="83"/>
      <c r="AF1373" s="83"/>
      <c r="AG1373" s="107"/>
      <c r="AH1373" s="83"/>
      <c r="AI1373" s="107"/>
      <c r="AJ1373" s="83"/>
      <c r="AK1373" s="83"/>
      <c r="AL1373" s="107"/>
      <c r="AM1373" s="83"/>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customHeight="1" x14ac:dyDescent="0.3">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83"/>
      <c r="AC1374" s="107"/>
      <c r="AD1374" s="83"/>
      <c r="AE1374" s="83"/>
      <c r="AF1374" s="83"/>
      <c r="AG1374" s="107"/>
      <c r="AH1374" s="83"/>
      <c r="AI1374" s="107"/>
      <c r="AJ1374" s="83"/>
      <c r="AK1374" s="83"/>
      <c r="AL1374" s="107"/>
      <c r="AM1374" s="83"/>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customHeight="1" x14ac:dyDescent="0.3">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83"/>
      <c r="AC1375" s="107"/>
      <c r="AD1375" s="83"/>
      <c r="AE1375" s="83"/>
      <c r="AF1375" s="83"/>
      <c r="AG1375" s="107"/>
      <c r="AH1375" s="83"/>
      <c r="AI1375" s="107"/>
      <c r="AJ1375" s="83"/>
      <c r="AK1375" s="83"/>
      <c r="AL1375" s="107"/>
      <c r="AM1375" s="83"/>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customHeight="1" x14ac:dyDescent="0.3">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83"/>
      <c r="AC1376" s="107"/>
      <c r="AD1376" s="83"/>
      <c r="AE1376" s="83"/>
      <c r="AF1376" s="83"/>
      <c r="AG1376" s="107"/>
      <c r="AH1376" s="83"/>
      <c r="AI1376" s="107"/>
      <c r="AJ1376" s="83"/>
      <c r="AK1376" s="83"/>
      <c r="AL1376" s="107"/>
      <c r="AM1376" s="83"/>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customHeight="1" x14ac:dyDescent="0.3">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83"/>
      <c r="AC1377" s="107"/>
      <c r="AD1377" s="83"/>
      <c r="AE1377" s="83"/>
      <c r="AF1377" s="83"/>
      <c r="AG1377" s="107"/>
      <c r="AH1377" s="83"/>
      <c r="AI1377" s="107"/>
      <c r="AJ1377" s="83"/>
      <c r="AK1377" s="83"/>
      <c r="AL1377" s="107"/>
      <c r="AM1377" s="83"/>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customHeight="1" x14ac:dyDescent="0.3">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83"/>
      <c r="AC1378" s="107"/>
      <c r="AD1378" s="83"/>
      <c r="AE1378" s="83"/>
      <c r="AF1378" s="83"/>
      <c r="AG1378" s="107"/>
      <c r="AH1378" s="83"/>
      <c r="AI1378" s="107"/>
      <c r="AJ1378" s="83"/>
      <c r="AK1378" s="83"/>
      <c r="AL1378" s="107"/>
      <c r="AM1378" s="83"/>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customHeight="1" x14ac:dyDescent="0.3">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83"/>
      <c r="AC1379" s="107"/>
      <c r="AD1379" s="83"/>
      <c r="AE1379" s="83"/>
      <c r="AF1379" s="83"/>
      <c r="AG1379" s="107"/>
      <c r="AH1379" s="83"/>
      <c r="AI1379" s="107"/>
      <c r="AJ1379" s="83"/>
      <c r="AK1379" s="83"/>
      <c r="AL1379" s="107"/>
      <c r="AM1379" s="83"/>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customHeight="1" x14ac:dyDescent="0.3">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83"/>
      <c r="AC1380" s="107"/>
      <c r="AD1380" s="83"/>
      <c r="AE1380" s="83"/>
      <c r="AF1380" s="83"/>
      <c r="AG1380" s="107"/>
      <c r="AH1380" s="83"/>
      <c r="AI1380" s="107"/>
      <c r="AJ1380" s="83"/>
      <c r="AK1380" s="83"/>
      <c r="AL1380" s="107"/>
      <c r="AM1380" s="83"/>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customHeight="1" x14ac:dyDescent="0.3">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83"/>
      <c r="AC1381" s="107"/>
      <c r="AD1381" s="83"/>
      <c r="AE1381" s="83"/>
      <c r="AF1381" s="83"/>
      <c r="AG1381" s="107"/>
      <c r="AH1381" s="83"/>
      <c r="AI1381" s="107"/>
      <c r="AJ1381" s="83"/>
      <c r="AK1381" s="83"/>
      <c r="AL1381" s="107"/>
      <c r="AM1381" s="83"/>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customHeight="1" x14ac:dyDescent="0.3">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83"/>
      <c r="AC1382" s="107"/>
      <c r="AD1382" s="83"/>
      <c r="AE1382" s="83"/>
      <c r="AF1382" s="83"/>
      <c r="AG1382" s="107"/>
      <c r="AH1382" s="83"/>
      <c r="AI1382" s="107"/>
      <c r="AJ1382" s="83"/>
      <c r="AK1382" s="83"/>
      <c r="AL1382" s="107"/>
      <c r="AM1382" s="83"/>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customHeight="1" x14ac:dyDescent="0.3">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83"/>
      <c r="AC1383" s="107"/>
      <c r="AD1383" s="83"/>
      <c r="AE1383" s="83"/>
      <c r="AF1383" s="83"/>
      <c r="AG1383" s="107"/>
      <c r="AH1383" s="83"/>
      <c r="AI1383" s="107"/>
      <c r="AJ1383" s="83"/>
      <c r="AK1383" s="83"/>
      <c r="AL1383" s="107"/>
      <c r="AM1383" s="83"/>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customHeight="1" x14ac:dyDescent="0.3">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83"/>
      <c r="AC1384" s="107"/>
      <c r="AD1384" s="83"/>
      <c r="AE1384" s="83"/>
      <c r="AF1384" s="83"/>
      <c r="AG1384" s="107"/>
      <c r="AH1384" s="83"/>
      <c r="AI1384" s="107"/>
      <c r="AJ1384" s="83"/>
      <c r="AK1384" s="83"/>
      <c r="AL1384" s="107"/>
      <c r="AM1384" s="83"/>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customHeight="1" x14ac:dyDescent="0.3">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83"/>
      <c r="AC1385" s="107"/>
      <c r="AD1385" s="83"/>
      <c r="AE1385" s="83"/>
      <c r="AF1385" s="83"/>
      <c r="AG1385" s="107"/>
      <c r="AH1385" s="83"/>
      <c r="AI1385" s="107"/>
      <c r="AJ1385" s="83"/>
      <c r="AK1385" s="83"/>
      <c r="AL1385" s="107"/>
      <c r="AM1385" s="83"/>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customHeight="1" x14ac:dyDescent="0.3">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83"/>
      <c r="AC1386" s="107"/>
      <c r="AD1386" s="83"/>
      <c r="AE1386" s="83"/>
      <c r="AF1386" s="83"/>
      <c r="AG1386" s="107"/>
      <c r="AH1386" s="83"/>
      <c r="AI1386" s="107"/>
      <c r="AJ1386" s="83"/>
      <c r="AK1386" s="83"/>
      <c r="AL1386" s="107"/>
      <c r="AM1386" s="83"/>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customHeight="1" x14ac:dyDescent="0.3">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83"/>
      <c r="AC1387" s="107"/>
      <c r="AD1387" s="83"/>
      <c r="AE1387" s="83"/>
      <c r="AF1387" s="83"/>
      <c r="AG1387" s="107"/>
      <c r="AH1387" s="83"/>
      <c r="AI1387" s="107"/>
      <c r="AJ1387" s="83"/>
      <c r="AK1387" s="83"/>
      <c r="AL1387" s="107"/>
      <c r="AM1387" s="83"/>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customHeight="1" x14ac:dyDescent="0.3">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83"/>
      <c r="AC1388" s="107"/>
      <c r="AD1388" s="83"/>
      <c r="AE1388" s="83"/>
      <c r="AF1388" s="83"/>
      <c r="AG1388" s="107"/>
      <c r="AH1388" s="83"/>
      <c r="AI1388" s="107"/>
      <c r="AJ1388" s="83"/>
      <c r="AK1388" s="83"/>
      <c r="AL1388" s="107"/>
      <c r="AM1388" s="83"/>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customHeight="1" x14ac:dyDescent="0.3">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83"/>
      <c r="AC1389" s="107"/>
      <c r="AD1389" s="83"/>
      <c r="AE1389" s="83"/>
      <c r="AF1389" s="83"/>
      <c r="AG1389" s="107"/>
      <c r="AH1389" s="83"/>
      <c r="AI1389" s="107"/>
      <c r="AJ1389" s="83"/>
      <c r="AK1389" s="83"/>
      <c r="AL1389" s="107"/>
      <c r="AM1389" s="83"/>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customHeight="1" x14ac:dyDescent="0.3">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83"/>
      <c r="AC1390" s="107"/>
      <c r="AD1390" s="83"/>
      <c r="AE1390" s="83"/>
      <c r="AF1390" s="83"/>
      <c r="AG1390" s="107"/>
      <c r="AH1390" s="83"/>
      <c r="AI1390" s="107"/>
      <c r="AJ1390" s="83"/>
      <c r="AK1390" s="83"/>
      <c r="AL1390" s="107"/>
      <c r="AM1390" s="83"/>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customHeight="1" x14ac:dyDescent="0.3">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83"/>
      <c r="AC1391" s="107"/>
      <c r="AD1391" s="83"/>
      <c r="AE1391" s="83"/>
      <c r="AF1391" s="83"/>
      <c r="AG1391" s="107"/>
      <c r="AH1391" s="83"/>
      <c r="AI1391" s="107"/>
      <c r="AJ1391" s="83"/>
      <c r="AK1391" s="83"/>
      <c r="AL1391" s="107"/>
      <c r="AM1391" s="83"/>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customHeight="1" x14ac:dyDescent="0.3">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83"/>
      <c r="AC1392" s="107"/>
      <c r="AD1392" s="83"/>
      <c r="AE1392" s="83"/>
      <c r="AF1392" s="83"/>
      <c r="AG1392" s="107"/>
      <c r="AH1392" s="83"/>
      <c r="AI1392" s="107"/>
      <c r="AJ1392" s="83"/>
      <c r="AK1392" s="83"/>
      <c r="AL1392" s="107"/>
      <c r="AM1392" s="83"/>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customHeight="1" x14ac:dyDescent="0.3">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83"/>
      <c r="AC1393" s="107"/>
      <c r="AD1393" s="83"/>
      <c r="AE1393" s="83"/>
      <c r="AF1393" s="83"/>
      <c r="AG1393" s="107"/>
      <c r="AH1393" s="83"/>
      <c r="AI1393" s="107"/>
      <c r="AJ1393" s="83"/>
      <c r="AK1393" s="83"/>
      <c r="AL1393" s="107"/>
      <c r="AM1393" s="83"/>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customHeight="1" x14ac:dyDescent="0.3">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83"/>
      <c r="AC1394" s="107"/>
      <c r="AD1394" s="83"/>
      <c r="AE1394" s="83"/>
      <c r="AF1394" s="83"/>
      <c r="AG1394" s="107"/>
      <c r="AH1394" s="83"/>
      <c r="AI1394" s="107"/>
      <c r="AJ1394" s="83"/>
      <c r="AK1394" s="83"/>
      <c r="AL1394" s="107"/>
      <c r="AM1394" s="83"/>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customHeight="1" x14ac:dyDescent="0.3">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83"/>
      <c r="AC1395" s="107"/>
      <c r="AD1395" s="83"/>
      <c r="AE1395" s="83"/>
      <c r="AF1395" s="83"/>
      <c r="AG1395" s="107"/>
      <c r="AH1395" s="83"/>
      <c r="AI1395" s="107"/>
      <c r="AJ1395" s="83"/>
      <c r="AK1395" s="83"/>
      <c r="AL1395" s="107"/>
      <c r="AM1395" s="83"/>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customHeight="1" x14ac:dyDescent="0.3">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83"/>
      <c r="AC1396" s="107"/>
      <c r="AD1396" s="83"/>
      <c r="AE1396" s="83"/>
      <c r="AF1396" s="83"/>
      <c r="AG1396" s="107"/>
      <c r="AH1396" s="83"/>
      <c r="AI1396" s="107"/>
      <c r="AJ1396" s="83"/>
      <c r="AK1396" s="83"/>
      <c r="AL1396" s="107"/>
      <c r="AM1396" s="83"/>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customHeight="1" x14ac:dyDescent="0.3">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83"/>
      <c r="AC1397" s="107"/>
      <c r="AD1397" s="83"/>
      <c r="AE1397" s="83"/>
      <c r="AF1397" s="83"/>
      <c r="AG1397" s="107"/>
      <c r="AH1397" s="83"/>
      <c r="AI1397" s="107"/>
      <c r="AJ1397" s="83"/>
      <c r="AK1397" s="83"/>
      <c r="AL1397" s="107"/>
      <c r="AM1397" s="83"/>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customHeight="1" x14ac:dyDescent="0.3">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83"/>
      <c r="AC1398" s="107"/>
      <c r="AD1398" s="83"/>
      <c r="AE1398" s="83"/>
      <c r="AF1398" s="83"/>
      <c r="AG1398" s="107"/>
      <c r="AH1398" s="83"/>
      <c r="AI1398" s="107"/>
      <c r="AJ1398" s="83"/>
      <c r="AK1398" s="83"/>
      <c r="AL1398" s="107"/>
      <c r="AM1398" s="83"/>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customHeight="1" x14ac:dyDescent="0.3">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83"/>
      <c r="AC1399" s="107"/>
      <c r="AD1399" s="83"/>
      <c r="AE1399" s="83"/>
      <c r="AF1399" s="83"/>
      <c r="AG1399" s="107"/>
      <c r="AH1399" s="83"/>
      <c r="AI1399" s="107"/>
      <c r="AJ1399" s="83"/>
      <c r="AK1399" s="83"/>
      <c r="AL1399" s="107"/>
      <c r="AM1399" s="83"/>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customHeight="1" x14ac:dyDescent="0.3">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83"/>
      <c r="AC1400" s="107"/>
      <c r="AD1400" s="83"/>
      <c r="AE1400" s="83"/>
      <c r="AF1400" s="83"/>
      <c r="AG1400" s="107"/>
      <c r="AH1400" s="83"/>
      <c r="AI1400" s="107"/>
      <c r="AJ1400" s="83"/>
      <c r="AK1400" s="83"/>
      <c r="AL1400" s="107"/>
      <c r="AM1400" s="83"/>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customHeight="1" x14ac:dyDescent="0.3">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83"/>
      <c r="AC1401" s="107"/>
      <c r="AD1401" s="83"/>
      <c r="AE1401" s="83"/>
      <c r="AF1401" s="83"/>
      <c r="AG1401" s="107"/>
      <c r="AH1401" s="83"/>
      <c r="AI1401" s="107"/>
      <c r="AJ1401" s="83"/>
      <c r="AK1401" s="83"/>
      <c r="AL1401" s="107"/>
      <c r="AM1401" s="83"/>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customHeight="1" x14ac:dyDescent="0.3">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83"/>
      <c r="AC1402" s="107"/>
      <c r="AD1402" s="83"/>
      <c r="AE1402" s="83"/>
      <c r="AF1402" s="83"/>
      <c r="AG1402" s="107"/>
      <c r="AH1402" s="83"/>
      <c r="AI1402" s="107"/>
      <c r="AJ1402" s="83"/>
      <c r="AK1402" s="83"/>
      <c r="AL1402" s="107"/>
      <c r="AM1402" s="83"/>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customHeight="1" x14ac:dyDescent="0.3">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83"/>
      <c r="AC1403" s="107"/>
      <c r="AD1403" s="83"/>
      <c r="AE1403" s="83"/>
      <c r="AF1403" s="83"/>
      <c r="AG1403" s="107"/>
      <c r="AH1403" s="83"/>
      <c r="AI1403" s="107"/>
      <c r="AJ1403" s="83"/>
      <c r="AK1403" s="83"/>
      <c r="AL1403" s="107"/>
      <c r="AM1403" s="83"/>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customHeight="1" x14ac:dyDescent="0.3">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83"/>
      <c r="AC1404" s="107"/>
      <c r="AD1404" s="83"/>
      <c r="AE1404" s="83"/>
      <c r="AF1404" s="83"/>
      <c r="AG1404" s="107"/>
      <c r="AH1404" s="83"/>
      <c r="AI1404" s="107"/>
      <c r="AJ1404" s="83"/>
      <c r="AK1404" s="83"/>
      <c r="AL1404" s="107"/>
      <c r="AM1404" s="83"/>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customHeight="1" x14ac:dyDescent="0.3">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83"/>
      <c r="AC1405" s="107"/>
      <c r="AD1405" s="83"/>
      <c r="AE1405" s="83"/>
      <c r="AF1405" s="83"/>
      <c r="AG1405" s="107"/>
      <c r="AH1405" s="83"/>
      <c r="AI1405" s="107"/>
      <c r="AJ1405" s="83"/>
      <c r="AK1405" s="83"/>
      <c r="AL1405" s="107"/>
      <c r="AM1405" s="83"/>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customHeight="1" x14ac:dyDescent="0.3">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83"/>
      <c r="AC1406" s="107"/>
      <c r="AD1406" s="83"/>
      <c r="AE1406" s="83"/>
      <c r="AF1406" s="83"/>
      <c r="AG1406" s="107"/>
      <c r="AH1406" s="83"/>
      <c r="AI1406" s="107"/>
      <c r="AJ1406" s="83"/>
      <c r="AK1406" s="83"/>
      <c r="AL1406" s="107"/>
      <c r="AM1406" s="83"/>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customHeight="1" x14ac:dyDescent="0.3">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83"/>
      <c r="AC1407" s="107"/>
      <c r="AD1407" s="83"/>
      <c r="AE1407" s="83"/>
      <c r="AF1407" s="83"/>
      <c r="AG1407" s="107"/>
      <c r="AH1407" s="83"/>
      <c r="AI1407" s="107"/>
      <c r="AJ1407" s="83"/>
      <c r="AK1407" s="83"/>
      <c r="AL1407" s="107"/>
      <c r="AM1407" s="83"/>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customHeight="1" x14ac:dyDescent="0.3">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83"/>
      <c r="AC1408" s="107"/>
      <c r="AD1408" s="83"/>
      <c r="AE1408" s="83"/>
      <c r="AF1408" s="83"/>
      <c r="AG1408" s="107"/>
      <c r="AH1408" s="83"/>
      <c r="AI1408" s="107"/>
      <c r="AJ1408" s="83"/>
      <c r="AK1408" s="83"/>
      <c r="AL1408" s="107"/>
      <c r="AM1408" s="83"/>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customHeight="1" x14ac:dyDescent="0.3">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83"/>
      <c r="AC1409" s="107"/>
      <c r="AD1409" s="83"/>
      <c r="AE1409" s="83"/>
      <c r="AF1409" s="83"/>
      <c r="AG1409" s="107"/>
      <c r="AH1409" s="83"/>
      <c r="AI1409" s="107"/>
      <c r="AJ1409" s="83"/>
      <c r="AK1409" s="83"/>
      <c r="AL1409" s="107"/>
      <c r="AM1409" s="83"/>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customHeight="1" x14ac:dyDescent="0.3">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83"/>
      <c r="AC1410" s="107"/>
      <c r="AD1410" s="83"/>
      <c r="AE1410" s="83"/>
      <c r="AF1410" s="83"/>
      <c r="AG1410" s="107"/>
      <c r="AH1410" s="83"/>
      <c r="AI1410" s="107"/>
      <c r="AJ1410" s="83"/>
      <c r="AK1410" s="83"/>
      <c r="AL1410" s="107"/>
      <c r="AM1410" s="83"/>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customHeight="1" x14ac:dyDescent="0.3">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83"/>
      <c r="AC1411" s="107"/>
      <c r="AD1411" s="83"/>
      <c r="AE1411" s="83"/>
      <c r="AF1411" s="83"/>
      <c r="AG1411" s="107"/>
      <c r="AH1411" s="83"/>
      <c r="AI1411" s="107"/>
      <c r="AJ1411" s="83"/>
      <c r="AK1411" s="83"/>
      <c r="AL1411" s="107"/>
      <c r="AM1411" s="83"/>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customHeight="1" x14ac:dyDescent="0.3">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83"/>
      <c r="AC1412" s="107"/>
      <c r="AD1412" s="83"/>
      <c r="AE1412" s="83"/>
      <c r="AF1412" s="83"/>
      <c r="AG1412" s="107"/>
      <c r="AH1412" s="83"/>
      <c r="AI1412" s="107"/>
      <c r="AJ1412" s="83"/>
      <c r="AK1412" s="83"/>
      <c r="AL1412" s="107"/>
      <c r="AM1412" s="83"/>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customHeight="1" x14ac:dyDescent="0.3">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83"/>
      <c r="AC1413" s="107"/>
      <c r="AD1413" s="83"/>
      <c r="AE1413" s="83"/>
      <c r="AF1413" s="83"/>
      <c r="AG1413" s="107"/>
      <c r="AH1413" s="83"/>
      <c r="AI1413" s="107"/>
      <c r="AJ1413" s="83"/>
      <c r="AK1413" s="83"/>
      <c r="AL1413" s="107"/>
      <c r="AM1413" s="83"/>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customHeight="1" x14ac:dyDescent="0.3">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83"/>
      <c r="AC1414" s="107"/>
      <c r="AD1414" s="83"/>
      <c r="AE1414" s="83"/>
      <c r="AF1414" s="83"/>
      <c r="AG1414" s="107"/>
      <c r="AH1414" s="83"/>
      <c r="AI1414" s="107"/>
      <c r="AJ1414" s="83"/>
      <c r="AK1414" s="83"/>
      <c r="AL1414" s="107"/>
      <c r="AM1414" s="83"/>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customHeight="1" x14ac:dyDescent="0.3">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83"/>
      <c r="AC1415" s="107"/>
      <c r="AD1415" s="83"/>
      <c r="AE1415" s="83"/>
      <c r="AF1415" s="83"/>
      <c r="AG1415" s="107"/>
      <c r="AH1415" s="83"/>
      <c r="AI1415" s="107"/>
      <c r="AJ1415" s="83"/>
      <c r="AK1415" s="83"/>
      <c r="AL1415" s="107"/>
      <c r="AM1415" s="83"/>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customHeight="1" x14ac:dyDescent="0.3">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83"/>
      <c r="AC1416" s="107"/>
      <c r="AD1416" s="83"/>
      <c r="AE1416" s="83"/>
      <c r="AF1416" s="83"/>
      <c r="AG1416" s="107"/>
      <c r="AH1416" s="83"/>
      <c r="AI1416" s="107"/>
      <c r="AJ1416" s="83"/>
      <c r="AK1416" s="83"/>
      <c r="AL1416" s="107"/>
      <c r="AM1416" s="83"/>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customHeight="1" x14ac:dyDescent="0.3">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83"/>
      <c r="AC1417" s="107"/>
      <c r="AD1417" s="83"/>
      <c r="AE1417" s="83"/>
      <c r="AF1417" s="83"/>
      <c r="AG1417" s="107"/>
      <c r="AH1417" s="83"/>
      <c r="AI1417" s="107"/>
      <c r="AJ1417" s="83"/>
      <c r="AK1417" s="83"/>
      <c r="AL1417" s="107"/>
      <c r="AM1417" s="83"/>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customHeight="1" x14ac:dyDescent="0.3">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83"/>
      <c r="AC1418" s="107"/>
      <c r="AD1418" s="83"/>
      <c r="AE1418" s="83"/>
      <c r="AF1418" s="83"/>
      <c r="AG1418" s="107"/>
      <c r="AH1418" s="83"/>
      <c r="AI1418" s="107"/>
      <c r="AJ1418" s="83"/>
      <c r="AK1418" s="83"/>
      <c r="AL1418" s="107"/>
      <c r="AM1418" s="83"/>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customHeight="1" x14ac:dyDescent="0.3">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83"/>
      <c r="AC1419" s="107"/>
      <c r="AD1419" s="83"/>
      <c r="AE1419" s="83"/>
      <c r="AF1419" s="83"/>
      <c r="AG1419" s="107"/>
      <c r="AH1419" s="83"/>
      <c r="AI1419" s="107"/>
      <c r="AJ1419" s="83"/>
      <c r="AK1419" s="83"/>
      <c r="AL1419" s="107"/>
      <c r="AM1419" s="83"/>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customHeight="1" x14ac:dyDescent="0.3">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83"/>
      <c r="AC1420" s="107"/>
      <c r="AD1420" s="83"/>
      <c r="AE1420" s="83"/>
      <c r="AF1420" s="83"/>
      <c r="AG1420" s="107"/>
      <c r="AH1420" s="83"/>
      <c r="AI1420" s="107"/>
      <c r="AJ1420" s="83"/>
      <c r="AK1420" s="83"/>
      <c r="AL1420" s="107"/>
      <c r="AM1420" s="83"/>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customHeight="1" x14ac:dyDescent="0.3">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83"/>
      <c r="AC1421" s="107"/>
      <c r="AD1421" s="83"/>
      <c r="AE1421" s="83"/>
      <c r="AF1421" s="83"/>
      <c r="AG1421" s="107"/>
      <c r="AH1421" s="83"/>
      <c r="AI1421" s="107"/>
      <c r="AJ1421" s="83"/>
      <c r="AK1421" s="83"/>
      <c r="AL1421" s="107"/>
      <c r="AM1421" s="83"/>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customHeight="1" x14ac:dyDescent="0.3">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83"/>
      <c r="AC1422" s="107"/>
      <c r="AD1422" s="83"/>
      <c r="AE1422" s="83"/>
      <c r="AF1422" s="83"/>
      <c r="AG1422" s="107"/>
      <c r="AH1422" s="83"/>
      <c r="AI1422" s="107"/>
      <c r="AJ1422" s="83"/>
      <c r="AK1422" s="83"/>
      <c r="AL1422" s="107"/>
      <c r="AM1422" s="83"/>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customHeight="1" x14ac:dyDescent="0.3">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83"/>
      <c r="AC1423" s="107"/>
      <c r="AD1423" s="83"/>
      <c r="AE1423" s="83"/>
      <c r="AF1423" s="83"/>
      <c r="AG1423" s="107"/>
      <c r="AH1423" s="83"/>
      <c r="AI1423" s="107"/>
      <c r="AJ1423" s="83"/>
      <c r="AK1423" s="83"/>
      <c r="AL1423" s="107"/>
      <c r="AM1423" s="83"/>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customHeight="1" x14ac:dyDescent="0.3">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83"/>
      <c r="AC1424" s="107"/>
      <c r="AD1424" s="83"/>
      <c r="AE1424" s="83"/>
      <c r="AF1424" s="83"/>
      <c r="AG1424" s="107"/>
      <c r="AH1424" s="83"/>
      <c r="AI1424" s="107"/>
      <c r="AJ1424" s="83"/>
      <c r="AK1424" s="83"/>
      <c r="AL1424" s="107"/>
      <c r="AM1424" s="83"/>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customHeight="1" x14ac:dyDescent="0.3">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83"/>
      <c r="AC1425" s="107"/>
      <c r="AD1425" s="83"/>
      <c r="AE1425" s="83"/>
      <c r="AF1425" s="83"/>
      <c r="AG1425" s="107"/>
      <c r="AH1425" s="83"/>
      <c r="AI1425" s="107"/>
      <c r="AJ1425" s="83"/>
      <c r="AK1425" s="83"/>
      <c r="AL1425" s="107"/>
      <c r="AM1425" s="83"/>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customHeight="1" x14ac:dyDescent="0.3">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83"/>
      <c r="AC1426" s="107"/>
      <c r="AD1426" s="83"/>
      <c r="AE1426" s="83"/>
      <c r="AF1426" s="83"/>
      <c r="AG1426" s="107"/>
      <c r="AH1426" s="83"/>
      <c r="AI1426" s="107"/>
      <c r="AJ1426" s="83"/>
      <c r="AK1426" s="83"/>
      <c r="AL1426" s="107"/>
      <c r="AM1426" s="83"/>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customHeight="1" x14ac:dyDescent="0.3">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83"/>
      <c r="AC1427" s="107"/>
      <c r="AD1427" s="83"/>
      <c r="AE1427" s="83"/>
      <c r="AF1427" s="83"/>
      <c r="AG1427" s="107"/>
      <c r="AH1427" s="83"/>
      <c r="AI1427" s="107"/>
      <c r="AJ1427" s="83"/>
      <c r="AK1427" s="83"/>
      <c r="AL1427" s="107"/>
      <c r="AM1427" s="83"/>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customHeight="1" x14ac:dyDescent="0.3">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83"/>
      <c r="AC1428" s="107"/>
      <c r="AD1428" s="83"/>
      <c r="AE1428" s="83"/>
      <c r="AF1428" s="83"/>
      <c r="AG1428" s="107"/>
      <c r="AH1428" s="83"/>
      <c r="AI1428" s="107"/>
      <c r="AJ1428" s="83"/>
      <c r="AK1428" s="83"/>
      <c r="AL1428" s="107"/>
      <c r="AM1428" s="83"/>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customHeight="1" x14ac:dyDescent="0.3">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83"/>
      <c r="AC1429" s="107"/>
      <c r="AD1429" s="83"/>
      <c r="AE1429" s="83"/>
      <c r="AF1429" s="83"/>
      <c r="AG1429" s="107"/>
      <c r="AH1429" s="83"/>
      <c r="AI1429" s="107"/>
      <c r="AJ1429" s="83"/>
      <c r="AK1429" s="83"/>
      <c r="AL1429" s="107"/>
      <c r="AM1429" s="83"/>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customHeight="1" x14ac:dyDescent="0.3">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83"/>
      <c r="AC1430" s="107"/>
      <c r="AD1430" s="83"/>
      <c r="AE1430" s="83"/>
      <c r="AF1430" s="83"/>
      <c r="AG1430" s="107"/>
      <c r="AH1430" s="83"/>
      <c r="AI1430" s="107"/>
      <c r="AJ1430" s="83"/>
      <c r="AK1430" s="83"/>
      <c r="AL1430" s="107"/>
      <c r="AM1430" s="83"/>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customHeight="1" x14ac:dyDescent="0.3">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83"/>
      <c r="AC1431" s="107"/>
      <c r="AD1431" s="83"/>
      <c r="AE1431" s="83"/>
      <c r="AF1431" s="83"/>
      <c r="AG1431" s="107"/>
      <c r="AH1431" s="83"/>
      <c r="AI1431" s="107"/>
      <c r="AJ1431" s="83"/>
      <c r="AK1431" s="83"/>
      <c r="AL1431" s="107"/>
      <c r="AM1431" s="83"/>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customHeight="1" x14ac:dyDescent="0.3">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83"/>
      <c r="AC1432" s="107"/>
      <c r="AD1432" s="83"/>
      <c r="AE1432" s="83"/>
      <c r="AF1432" s="83"/>
      <c r="AG1432" s="107"/>
      <c r="AH1432" s="83"/>
      <c r="AI1432" s="107"/>
      <c r="AJ1432" s="83"/>
      <c r="AK1432" s="83"/>
      <c r="AL1432" s="107"/>
      <c r="AM1432" s="83"/>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customHeight="1" x14ac:dyDescent="0.3">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83"/>
      <c r="AC1433" s="107"/>
      <c r="AD1433" s="83"/>
      <c r="AE1433" s="83"/>
      <c r="AF1433" s="83"/>
      <c r="AG1433" s="107"/>
      <c r="AH1433" s="83"/>
      <c r="AI1433" s="107"/>
      <c r="AJ1433" s="83"/>
      <c r="AK1433" s="83"/>
      <c r="AL1433" s="107"/>
      <c r="AM1433" s="83"/>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customHeight="1" x14ac:dyDescent="0.3">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83"/>
      <c r="AC1434" s="107"/>
      <c r="AD1434" s="83"/>
      <c r="AE1434" s="83"/>
      <c r="AF1434" s="83"/>
      <c r="AG1434" s="107"/>
      <c r="AH1434" s="83"/>
      <c r="AI1434" s="107"/>
      <c r="AJ1434" s="83"/>
      <c r="AK1434" s="83"/>
      <c r="AL1434" s="107"/>
      <c r="AM1434" s="83"/>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customHeight="1" x14ac:dyDescent="0.3">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83"/>
      <c r="AC1435" s="107"/>
      <c r="AD1435" s="83"/>
      <c r="AE1435" s="83"/>
      <c r="AF1435" s="83"/>
      <c r="AG1435" s="107"/>
      <c r="AH1435" s="83"/>
      <c r="AI1435" s="107"/>
      <c r="AJ1435" s="83"/>
      <c r="AK1435" s="83"/>
      <c r="AL1435" s="107"/>
      <c r="AM1435" s="83"/>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customHeight="1" x14ac:dyDescent="0.3">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83"/>
      <c r="AC1436" s="107"/>
      <c r="AD1436" s="83"/>
      <c r="AE1436" s="83"/>
      <c r="AF1436" s="83"/>
      <c r="AG1436" s="107"/>
      <c r="AH1436" s="83"/>
      <c r="AI1436" s="107"/>
      <c r="AJ1436" s="83"/>
      <c r="AK1436" s="83"/>
      <c r="AL1436" s="107"/>
      <c r="AM1436" s="83"/>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customHeight="1" x14ac:dyDescent="0.3">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83"/>
      <c r="AC1437" s="107"/>
      <c r="AD1437" s="83"/>
      <c r="AE1437" s="83"/>
      <c r="AF1437" s="83"/>
      <c r="AG1437" s="107"/>
      <c r="AH1437" s="83"/>
      <c r="AI1437" s="107"/>
      <c r="AJ1437" s="83"/>
      <c r="AK1437" s="83"/>
      <c r="AL1437" s="107"/>
      <c r="AM1437" s="83"/>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customHeight="1" x14ac:dyDescent="0.3">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83"/>
      <c r="AC1438" s="107"/>
      <c r="AD1438" s="83"/>
      <c r="AE1438" s="83"/>
      <c r="AF1438" s="83"/>
      <c r="AG1438" s="107"/>
      <c r="AH1438" s="83"/>
      <c r="AI1438" s="107"/>
      <c r="AJ1438" s="83"/>
      <c r="AK1438" s="83"/>
      <c r="AL1438" s="107"/>
      <c r="AM1438" s="83"/>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customHeight="1" x14ac:dyDescent="0.3">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83"/>
      <c r="AC1439" s="107"/>
      <c r="AD1439" s="83"/>
      <c r="AE1439" s="83"/>
      <c r="AF1439" s="83"/>
      <c r="AG1439" s="107"/>
      <c r="AH1439" s="83"/>
      <c r="AI1439" s="107"/>
      <c r="AJ1439" s="83"/>
      <c r="AK1439" s="83"/>
      <c r="AL1439" s="107"/>
      <c r="AM1439" s="83"/>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customHeight="1" x14ac:dyDescent="0.3">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83"/>
      <c r="AC1440" s="107"/>
      <c r="AD1440" s="83"/>
      <c r="AE1440" s="83"/>
      <c r="AF1440" s="83"/>
      <c r="AG1440" s="107"/>
      <c r="AH1440" s="83"/>
      <c r="AI1440" s="107"/>
      <c r="AJ1440" s="83"/>
      <c r="AK1440" s="83"/>
      <c r="AL1440" s="107"/>
      <c r="AM1440" s="83"/>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customHeight="1" x14ac:dyDescent="0.3">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83"/>
      <c r="AC1441" s="107"/>
      <c r="AD1441" s="83"/>
      <c r="AE1441" s="83"/>
      <c r="AF1441" s="83"/>
      <c r="AG1441" s="107"/>
      <c r="AH1441" s="83"/>
      <c r="AI1441" s="107"/>
      <c r="AJ1441" s="83"/>
      <c r="AK1441" s="83"/>
      <c r="AL1441" s="107"/>
      <c r="AM1441" s="83"/>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customHeight="1" x14ac:dyDescent="0.3">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83"/>
      <c r="AC1442" s="107"/>
      <c r="AD1442" s="83"/>
      <c r="AE1442" s="83"/>
      <c r="AF1442" s="83"/>
      <c r="AG1442" s="107"/>
      <c r="AH1442" s="83"/>
      <c r="AI1442" s="107"/>
      <c r="AJ1442" s="83"/>
      <c r="AK1442" s="83"/>
      <c r="AL1442" s="107"/>
      <c r="AM1442" s="83"/>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customHeight="1" x14ac:dyDescent="0.3">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83"/>
      <c r="AC1443" s="107"/>
      <c r="AD1443" s="83"/>
      <c r="AE1443" s="83"/>
      <c r="AF1443" s="83"/>
      <c r="AG1443" s="107"/>
      <c r="AH1443" s="83"/>
      <c r="AI1443" s="107"/>
      <c r="AJ1443" s="83"/>
      <c r="AK1443" s="83"/>
      <c r="AL1443" s="107"/>
      <c r="AM1443" s="83"/>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customHeight="1" x14ac:dyDescent="0.3">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83"/>
      <c r="AC1444" s="107"/>
      <c r="AD1444" s="83"/>
      <c r="AE1444" s="83"/>
      <c r="AF1444" s="83"/>
      <c r="AG1444" s="107"/>
      <c r="AH1444" s="83"/>
      <c r="AI1444" s="107"/>
      <c r="AJ1444" s="83"/>
      <c r="AK1444" s="83"/>
      <c r="AL1444" s="107"/>
      <c r="AM1444" s="83"/>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customHeight="1" x14ac:dyDescent="0.3">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83"/>
      <c r="AC1445" s="107"/>
      <c r="AD1445" s="83"/>
      <c r="AE1445" s="83"/>
      <c r="AF1445" s="83"/>
      <c r="AG1445" s="107"/>
      <c r="AH1445" s="83"/>
      <c r="AI1445" s="107"/>
      <c r="AJ1445" s="83"/>
      <c r="AK1445" s="83"/>
      <c r="AL1445" s="107"/>
      <c r="AM1445" s="83"/>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customHeight="1" x14ac:dyDescent="0.3">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83"/>
      <c r="AC1446" s="107"/>
      <c r="AD1446" s="83"/>
      <c r="AE1446" s="83"/>
      <c r="AF1446" s="83"/>
      <c r="AG1446" s="107"/>
      <c r="AH1446" s="83"/>
      <c r="AI1446" s="107"/>
      <c r="AJ1446" s="83"/>
      <c r="AK1446" s="83"/>
      <c r="AL1446" s="107"/>
      <c r="AM1446" s="83"/>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customHeight="1" x14ac:dyDescent="0.3">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83"/>
      <c r="AC1447" s="107"/>
      <c r="AD1447" s="83"/>
      <c r="AE1447" s="83"/>
      <c r="AF1447" s="83"/>
      <c r="AG1447" s="107"/>
      <c r="AH1447" s="83"/>
      <c r="AI1447" s="107"/>
      <c r="AJ1447" s="83"/>
      <c r="AK1447" s="83"/>
      <c r="AL1447" s="107"/>
      <c r="AM1447" s="83"/>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customHeight="1" x14ac:dyDescent="0.3">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83"/>
      <c r="AC1448" s="107"/>
      <c r="AD1448" s="83"/>
      <c r="AE1448" s="83"/>
      <c r="AF1448" s="83"/>
      <c r="AG1448" s="107"/>
      <c r="AH1448" s="83"/>
      <c r="AI1448" s="107"/>
      <c r="AJ1448" s="83"/>
      <c r="AK1448" s="83"/>
      <c r="AL1448" s="107"/>
      <c r="AM1448" s="83"/>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customHeight="1" x14ac:dyDescent="0.3">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83"/>
      <c r="AC1449" s="107"/>
      <c r="AD1449" s="83"/>
      <c r="AE1449" s="83"/>
      <c r="AF1449" s="83"/>
      <c r="AG1449" s="107"/>
      <c r="AH1449" s="83"/>
      <c r="AI1449" s="107"/>
      <c r="AJ1449" s="83"/>
      <c r="AK1449" s="83"/>
      <c r="AL1449" s="107"/>
      <c r="AM1449" s="83"/>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customHeight="1" x14ac:dyDescent="0.3">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83"/>
      <c r="AC1450" s="107"/>
      <c r="AD1450" s="83"/>
      <c r="AE1450" s="83"/>
      <c r="AF1450" s="83"/>
      <c r="AG1450" s="107"/>
      <c r="AH1450" s="83"/>
      <c r="AI1450" s="107"/>
      <c r="AJ1450" s="83"/>
      <c r="AK1450" s="83"/>
      <c r="AL1450" s="107"/>
      <c r="AM1450" s="83"/>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customHeight="1" x14ac:dyDescent="0.3">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83"/>
      <c r="AC1451" s="107"/>
      <c r="AD1451" s="83"/>
      <c r="AE1451" s="83"/>
      <c r="AF1451" s="83"/>
      <c r="AG1451" s="107"/>
      <c r="AH1451" s="83"/>
      <c r="AI1451" s="107"/>
      <c r="AJ1451" s="83"/>
      <c r="AK1451" s="83"/>
      <c r="AL1451" s="107"/>
      <c r="AM1451" s="83"/>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customHeight="1" x14ac:dyDescent="0.3">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83"/>
      <c r="AC1452" s="107"/>
      <c r="AD1452" s="83"/>
      <c r="AE1452" s="83"/>
      <c r="AF1452" s="83"/>
      <c r="AG1452" s="107"/>
      <c r="AH1452" s="83"/>
      <c r="AI1452" s="107"/>
      <c r="AJ1452" s="83"/>
      <c r="AK1452" s="83"/>
      <c r="AL1452" s="107"/>
      <c r="AM1452" s="83"/>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customHeight="1" x14ac:dyDescent="0.3">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83"/>
      <c r="AC1453" s="107"/>
      <c r="AD1453" s="83"/>
      <c r="AE1453" s="83"/>
      <c r="AF1453" s="83"/>
      <c r="AG1453" s="107"/>
      <c r="AH1453" s="83"/>
      <c r="AI1453" s="107"/>
      <c r="AJ1453" s="83"/>
      <c r="AK1453" s="83"/>
      <c r="AL1453" s="107"/>
      <c r="AM1453" s="83"/>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customHeight="1" x14ac:dyDescent="0.3">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83"/>
      <c r="AC1454" s="107"/>
      <c r="AD1454" s="83"/>
      <c r="AE1454" s="83"/>
      <c r="AF1454" s="83"/>
      <c r="AG1454" s="107"/>
      <c r="AH1454" s="83"/>
      <c r="AI1454" s="107"/>
      <c r="AJ1454" s="83"/>
      <c r="AK1454" s="83"/>
      <c r="AL1454" s="107"/>
      <c r="AM1454" s="83"/>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customHeight="1" x14ac:dyDescent="0.3">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83"/>
      <c r="AC1455" s="107"/>
      <c r="AD1455" s="83"/>
      <c r="AE1455" s="83"/>
      <c r="AF1455" s="83"/>
      <c r="AG1455" s="107"/>
      <c r="AH1455" s="83"/>
      <c r="AI1455" s="107"/>
      <c r="AJ1455" s="83"/>
      <c r="AK1455" s="83"/>
      <c r="AL1455" s="107"/>
      <c r="AM1455" s="83"/>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customHeight="1" x14ac:dyDescent="0.3">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83"/>
      <c r="AC1456" s="107"/>
      <c r="AD1456" s="83"/>
      <c r="AE1456" s="83"/>
      <c r="AF1456" s="83"/>
      <c r="AG1456" s="107"/>
      <c r="AH1456" s="83"/>
      <c r="AI1456" s="107"/>
      <c r="AJ1456" s="83"/>
      <c r="AK1456" s="83"/>
      <c r="AL1456" s="107"/>
      <c r="AM1456" s="83"/>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customHeight="1" x14ac:dyDescent="0.3">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83"/>
      <c r="AC1457" s="107"/>
      <c r="AD1457" s="83"/>
      <c r="AE1457" s="83"/>
      <c r="AF1457" s="83"/>
      <c r="AG1457" s="107"/>
      <c r="AH1457" s="83"/>
      <c r="AI1457" s="107"/>
      <c r="AJ1457" s="83"/>
      <c r="AK1457" s="83"/>
      <c r="AL1457" s="107"/>
      <c r="AM1457" s="83"/>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customHeight="1" x14ac:dyDescent="0.3">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83"/>
      <c r="AC1458" s="107"/>
      <c r="AD1458" s="83"/>
      <c r="AE1458" s="83"/>
      <c r="AF1458" s="83"/>
      <c r="AG1458" s="107"/>
      <c r="AH1458" s="83"/>
      <c r="AI1458" s="107"/>
      <c r="AJ1458" s="83"/>
      <c r="AK1458" s="83"/>
      <c r="AL1458" s="107"/>
      <c r="AM1458" s="83"/>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customHeight="1" x14ac:dyDescent="0.3">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83"/>
      <c r="AC1459" s="107"/>
      <c r="AD1459" s="83"/>
      <c r="AE1459" s="83"/>
      <c r="AF1459" s="83"/>
      <c r="AG1459" s="107"/>
      <c r="AH1459" s="83"/>
      <c r="AI1459" s="107"/>
      <c r="AJ1459" s="83"/>
      <c r="AK1459" s="83"/>
      <c r="AL1459" s="107"/>
      <c r="AM1459" s="83"/>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customHeight="1" x14ac:dyDescent="0.3">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83"/>
      <c r="AC1460" s="107"/>
      <c r="AD1460" s="83"/>
      <c r="AE1460" s="83"/>
      <c r="AF1460" s="83"/>
      <c r="AG1460" s="107"/>
      <c r="AH1460" s="83"/>
      <c r="AI1460" s="107"/>
      <c r="AJ1460" s="83"/>
      <c r="AK1460" s="83"/>
      <c r="AL1460" s="107"/>
      <c r="AM1460" s="83"/>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customHeight="1" x14ac:dyDescent="0.3">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83"/>
      <c r="AC1461" s="107"/>
      <c r="AD1461" s="83"/>
      <c r="AE1461" s="83"/>
      <c r="AF1461" s="83"/>
      <c r="AG1461" s="107"/>
      <c r="AH1461" s="83"/>
      <c r="AI1461" s="107"/>
      <c r="AJ1461" s="83"/>
      <c r="AK1461" s="83"/>
      <c r="AL1461" s="107"/>
      <c r="AM1461" s="83"/>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customHeight="1" x14ac:dyDescent="0.3">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83"/>
      <c r="AC1462" s="107"/>
      <c r="AD1462" s="83"/>
      <c r="AE1462" s="83"/>
      <c r="AF1462" s="83"/>
      <c r="AG1462" s="107"/>
      <c r="AH1462" s="83"/>
      <c r="AI1462" s="107"/>
      <c r="AJ1462" s="83"/>
      <c r="AK1462" s="83"/>
      <c r="AL1462" s="107"/>
      <c r="AM1462" s="83"/>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customHeight="1" x14ac:dyDescent="0.3">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83"/>
      <c r="AC1463" s="107"/>
      <c r="AD1463" s="83"/>
      <c r="AE1463" s="83"/>
      <c r="AF1463" s="83"/>
      <c r="AG1463" s="107"/>
      <c r="AH1463" s="83"/>
      <c r="AI1463" s="107"/>
      <c r="AJ1463" s="83"/>
      <c r="AK1463" s="83"/>
      <c r="AL1463" s="107"/>
      <c r="AM1463" s="83"/>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customHeight="1" x14ac:dyDescent="0.3">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83"/>
      <c r="AC1464" s="107"/>
      <c r="AD1464" s="83"/>
      <c r="AE1464" s="83"/>
      <c r="AF1464" s="83"/>
      <c r="AG1464" s="107"/>
      <c r="AH1464" s="83"/>
      <c r="AI1464" s="107"/>
      <c r="AJ1464" s="83"/>
      <c r="AK1464" s="83"/>
      <c r="AL1464" s="107"/>
      <c r="AM1464" s="83"/>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customHeight="1" x14ac:dyDescent="0.3">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83"/>
      <c r="AC1465" s="107"/>
      <c r="AD1465" s="83"/>
      <c r="AE1465" s="83"/>
      <c r="AF1465" s="83"/>
      <c r="AG1465" s="107"/>
      <c r="AH1465" s="83"/>
      <c r="AI1465" s="107"/>
      <c r="AJ1465" s="83"/>
      <c r="AK1465" s="83"/>
      <c r="AL1465" s="107"/>
      <c r="AM1465" s="83"/>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customHeight="1" x14ac:dyDescent="0.3">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83"/>
      <c r="AC1466" s="107"/>
      <c r="AD1466" s="83"/>
      <c r="AE1466" s="83"/>
      <c r="AF1466" s="83"/>
      <c r="AG1466" s="107"/>
      <c r="AH1466" s="83"/>
      <c r="AI1466" s="107"/>
      <c r="AJ1466" s="83"/>
      <c r="AK1466" s="83"/>
      <c r="AL1466" s="107"/>
      <c r="AM1466" s="83"/>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customHeight="1" x14ac:dyDescent="0.3">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83"/>
      <c r="AC1467" s="107"/>
      <c r="AD1467" s="83"/>
      <c r="AE1467" s="83"/>
      <c r="AF1467" s="83"/>
      <c r="AG1467" s="107"/>
      <c r="AH1467" s="83"/>
      <c r="AI1467" s="107"/>
      <c r="AJ1467" s="83"/>
      <c r="AK1467" s="83"/>
      <c r="AL1467" s="107"/>
      <c r="AM1467" s="83"/>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customHeight="1" x14ac:dyDescent="0.3">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83"/>
      <c r="AC1468" s="107"/>
      <c r="AD1468" s="83"/>
      <c r="AE1468" s="83"/>
      <c r="AF1468" s="83"/>
      <c r="AG1468" s="107"/>
      <c r="AH1468" s="83"/>
      <c r="AI1468" s="107"/>
      <c r="AJ1468" s="83"/>
      <c r="AK1468" s="83"/>
      <c r="AL1468" s="107"/>
      <c r="AM1468" s="83"/>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customHeight="1" x14ac:dyDescent="0.3">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83"/>
      <c r="AC1469" s="107"/>
      <c r="AD1469" s="83"/>
      <c r="AE1469" s="83"/>
      <c r="AF1469" s="83"/>
      <c r="AG1469" s="107"/>
      <c r="AH1469" s="83"/>
      <c r="AI1469" s="107"/>
      <c r="AJ1469" s="83"/>
      <c r="AK1469" s="83"/>
      <c r="AL1469" s="107"/>
      <c r="AM1469" s="83"/>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customHeight="1" x14ac:dyDescent="0.3">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83"/>
      <c r="AC1470" s="107"/>
      <c r="AD1470" s="83"/>
      <c r="AE1470" s="83"/>
      <c r="AF1470" s="83"/>
      <c r="AG1470" s="107"/>
      <c r="AH1470" s="83"/>
      <c r="AI1470" s="107"/>
      <c r="AJ1470" s="83"/>
      <c r="AK1470" s="83"/>
      <c r="AL1470" s="107"/>
      <c r="AM1470" s="83"/>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customHeight="1" x14ac:dyDescent="0.3">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83"/>
      <c r="AC1471" s="107"/>
      <c r="AD1471" s="83"/>
      <c r="AE1471" s="83"/>
      <c r="AF1471" s="83"/>
      <c r="AG1471" s="107"/>
      <c r="AH1471" s="83"/>
      <c r="AI1471" s="107"/>
      <c r="AJ1471" s="83"/>
      <c r="AK1471" s="83"/>
      <c r="AL1471" s="107"/>
      <c r="AM1471" s="83"/>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customHeight="1" x14ac:dyDescent="0.3">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83"/>
      <c r="AC1472" s="107"/>
      <c r="AD1472" s="83"/>
      <c r="AE1472" s="83"/>
      <c r="AF1472" s="83"/>
      <c r="AG1472" s="107"/>
      <c r="AH1472" s="83"/>
      <c r="AI1472" s="107"/>
      <c r="AJ1472" s="83"/>
      <c r="AK1472" s="83"/>
      <c r="AL1472" s="107"/>
      <c r="AM1472" s="83"/>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customHeight="1" x14ac:dyDescent="0.3">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83"/>
      <c r="AC1473" s="107"/>
      <c r="AD1473" s="83"/>
      <c r="AE1473" s="83"/>
      <c r="AF1473" s="83"/>
      <c r="AG1473" s="107"/>
      <c r="AH1473" s="83"/>
      <c r="AI1473" s="107"/>
      <c r="AJ1473" s="83"/>
      <c r="AK1473" s="83"/>
      <c r="AL1473" s="107"/>
      <c r="AM1473" s="83"/>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customHeight="1" x14ac:dyDescent="0.3">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83"/>
      <c r="AC1474" s="107"/>
      <c r="AD1474" s="83"/>
      <c r="AE1474" s="83"/>
      <c r="AF1474" s="83"/>
      <c r="AG1474" s="107"/>
      <c r="AH1474" s="83"/>
      <c r="AI1474" s="107"/>
      <c r="AJ1474" s="83"/>
      <c r="AK1474" s="83"/>
      <c r="AL1474" s="107"/>
      <c r="AM1474" s="83"/>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customHeight="1" x14ac:dyDescent="0.3">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83"/>
      <c r="AC1475" s="107"/>
      <c r="AD1475" s="83"/>
      <c r="AE1475" s="83"/>
      <c r="AF1475" s="83"/>
      <c r="AG1475" s="107"/>
      <c r="AH1475" s="83"/>
      <c r="AI1475" s="107"/>
      <c r="AJ1475" s="83"/>
      <c r="AK1475" s="83"/>
      <c r="AL1475" s="107"/>
      <c r="AM1475" s="83"/>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customHeight="1" x14ac:dyDescent="0.3">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83"/>
      <c r="AC1476" s="107"/>
      <c r="AD1476" s="83"/>
      <c r="AE1476" s="83"/>
      <c r="AF1476" s="83"/>
      <c r="AG1476" s="107"/>
      <c r="AH1476" s="83"/>
      <c r="AI1476" s="107"/>
      <c r="AJ1476" s="83"/>
      <c r="AK1476" s="83"/>
      <c r="AL1476" s="107"/>
      <c r="AM1476" s="83"/>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customHeight="1" x14ac:dyDescent="0.3">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83"/>
      <c r="AC1477" s="107"/>
      <c r="AD1477" s="83"/>
      <c r="AE1477" s="83"/>
      <c r="AF1477" s="83"/>
      <c r="AG1477" s="107"/>
      <c r="AH1477" s="83"/>
      <c r="AI1477" s="107"/>
      <c r="AJ1477" s="83"/>
      <c r="AK1477" s="83"/>
      <c r="AL1477" s="107"/>
      <c r="AM1477" s="83"/>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customHeight="1" x14ac:dyDescent="0.3">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83"/>
      <c r="AC1478" s="107"/>
      <c r="AD1478" s="83"/>
      <c r="AE1478" s="83"/>
      <c r="AF1478" s="83"/>
      <c r="AG1478" s="107"/>
      <c r="AH1478" s="83"/>
      <c r="AI1478" s="107"/>
      <c r="AJ1478" s="83"/>
      <c r="AK1478" s="83"/>
      <c r="AL1478" s="107"/>
      <c r="AM1478" s="83"/>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customHeight="1" x14ac:dyDescent="0.3">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83"/>
      <c r="AC1479" s="107"/>
      <c r="AD1479" s="83"/>
      <c r="AE1479" s="83"/>
      <c r="AF1479" s="83"/>
      <c r="AG1479" s="107"/>
      <c r="AH1479" s="83"/>
      <c r="AI1479" s="107"/>
      <c r="AJ1479" s="83"/>
      <c r="AK1479" s="83"/>
      <c r="AL1479" s="107"/>
      <c r="AM1479" s="83"/>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customHeight="1" x14ac:dyDescent="0.3">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83"/>
      <c r="AC1480" s="107"/>
      <c r="AD1480" s="83"/>
      <c r="AE1480" s="83"/>
      <c r="AF1480" s="83"/>
      <c r="AG1480" s="107"/>
      <c r="AH1480" s="83"/>
      <c r="AI1480" s="107"/>
      <c r="AJ1480" s="83"/>
      <c r="AK1480" s="83"/>
      <c r="AL1480" s="107"/>
      <c r="AM1480" s="83"/>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customHeight="1" x14ac:dyDescent="0.3">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83"/>
      <c r="AC1481" s="107"/>
      <c r="AD1481" s="83"/>
      <c r="AE1481" s="83"/>
      <c r="AF1481" s="83"/>
      <c r="AG1481" s="107"/>
      <c r="AH1481" s="83"/>
      <c r="AI1481" s="107"/>
      <c r="AJ1481" s="83"/>
      <c r="AK1481" s="83"/>
      <c r="AL1481" s="107"/>
      <c r="AM1481" s="83"/>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customHeight="1" x14ac:dyDescent="0.3">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83"/>
      <c r="AC1482" s="107"/>
      <c r="AD1482" s="83"/>
      <c r="AE1482" s="83"/>
      <c r="AF1482" s="83"/>
      <c r="AG1482" s="107"/>
      <c r="AH1482" s="83"/>
      <c r="AI1482" s="107"/>
      <c r="AJ1482" s="83"/>
      <c r="AK1482" s="83"/>
      <c r="AL1482" s="107"/>
      <c r="AM1482" s="83"/>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customHeight="1" x14ac:dyDescent="0.3">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83"/>
      <c r="AC1483" s="107"/>
      <c r="AD1483" s="83"/>
      <c r="AE1483" s="83"/>
      <c r="AF1483" s="83"/>
      <c r="AG1483" s="107"/>
      <c r="AH1483" s="83"/>
      <c r="AI1483" s="107"/>
      <c r="AJ1483" s="83"/>
      <c r="AK1483" s="83"/>
      <c r="AL1483" s="107"/>
      <c r="AM1483" s="83"/>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customHeight="1" x14ac:dyDescent="0.3">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83"/>
      <c r="AC1484" s="107"/>
      <c r="AD1484" s="83"/>
      <c r="AE1484" s="83"/>
      <c r="AF1484" s="83"/>
      <c r="AG1484" s="107"/>
      <c r="AH1484" s="83"/>
      <c r="AI1484" s="107"/>
      <c r="AJ1484" s="83"/>
      <c r="AK1484" s="83"/>
      <c r="AL1484" s="107"/>
      <c r="AM1484" s="83"/>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customHeight="1" x14ac:dyDescent="0.3">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83"/>
      <c r="AC1485" s="107"/>
      <c r="AD1485" s="83"/>
      <c r="AE1485" s="83"/>
      <c r="AF1485" s="83"/>
      <c r="AG1485" s="107"/>
      <c r="AH1485" s="83"/>
      <c r="AI1485" s="107"/>
      <c r="AJ1485" s="83"/>
      <c r="AK1485" s="83"/>
      <c r="AL1485" s="107"/>
      <c r="AM1485" s="83"/>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customHeight="1" x14ac:dyDescent="0.3">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83"/>
      <c r="AC1486" s="107"/>
      <c r="AD1486" s="83"/>
      <c r="AE1486" s="83"/>
      <c r="AF1486" s="83"/>
      <c r="AG1486" s="107"/>
      <c r="AH1486" s="83"/>
      <c r="AI1486" s="107"/>
      <c r="AJ1486" s="83"/>
      <c r="AK1486" s="83"/>
      <c r="AL1486" s="107"/>
      <c r="AM1486" s="83"/>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customHeight="1" x14ac:dyDescent="0.3">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83"/>
      <c r="AC1487" s="107"/>
      <c r="AD1487" s="83"/>
      <c r="AE1487" s="83"/>
      <c r="AF1487" s="83"/>
      <c r="AG1487" s="107"/>
      <c r="AH1487" s="83"/>
      <c r="AI1487" s="107"/>
      <c r="AJ1487" s="83"/>
      <c r="AK1487" s="83"/>
      <c r="AL1487" s="107"/>
      <c r="AM1487" s="83"/>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customHeight="1" x14ac:dyDescent="0.3">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83"/>
      <c r="AC1488" s="107"/>
      <c r="AD1488" s="83"/>
      <c r="AE1488" s="83"/>
      <c r="AF1488" s="83"/>
      <c r="AG1488" s="107"/>
      <c r="AH1488" s="83"/>
      <c r="AI1488" s="107"/>
      <c r="AJ1488" s="83"/>
      <c r="AK1488" s="83"/>
      <c r="AL1488" s="107"/>
      <c r="AM1488" s="83"/>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customHeight="1" x14ac:dyDescent="0.3">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83"/>
      <c r="AC1489" s="107"/>
      <c r="AD1489" s="83"/>
      <c r="AE1489" s="83"/>
      <c r="AF1489" s="83"/>
      <c r="AG1489" s="107"/>
      <c r="AH1489" s="83"/>
      <c r="AI1489" s="107"/>
      <c r="AJ1489" s="83"/>
      <c r="AK1489" s="83"/>
      <c r="AL1489" s="107"/>
      <c r="AM1489" s="83"/>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customHeight="1" x14ac:dyDescent="0.3">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83"/>
      <c r="AC1490" s="107"/>
      <c r="AD1490" s="83"/>
      <c r="AE1490" s="83"/>
      <c r="AF1490" s="83"/>
      <c r="AG1490" s="107"/>
      <c r="AH1490" s="83"/>
      <c r="AI1490" s="107"/>
      <c r="AJ1490" s="83"/>
      <c r="AK1490" s="83"/>
      <c r="AL1490" s="107"/>
      <c r="AM1490" s="83"/>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customHeight="1" x14ac:dyDescent="0.3">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83"/>
      <c r="AC1491" s="107"/>
      <c r="AD1491" s="83"/>
      <c r="AE1491" s="83"/>
      <c r="AF1491" s="83"/>
      <c r="AG1491" s="107"/>
      <c r="AH1491" s="83"/>
      <c r="AI1491" s="107"/>
      <c r="AJ1491" s="83"/>
      <c r="AK1491" s="83"/>
      <c r="AL1491" s="107"/>
      <c r="AM1491" s="83"/>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customHeight="1" x14ac:dyDescent="0.3">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83"/>
      <c r="AC1492" s="107"/>
      <c r="AD1492" s="83"/>
      <c r="AE1492" s="83"/>
      <c r="AF1492" s="83"/>
      <c r="AG1492" s="107"/>
      <c r="AH1492" s="83"/>
      <c r="AI1492" s="107"/>
      <c r="AJ1492" s="83"/>
      <c r="AK1492" s="83"/>
      <c r="AL1492" s="107"/>
      <c r="AM1492" s="83"/>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customHeight="1" x14ac:dyDescent="0.3">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83"/>
      <c r="AC1493" s="107"/>
      <c r="AD1493" s="83"/>
      <c r="AE1493" s="83"/>
      <c r="AF1493" s="83"/>
      <c r="AG1493" s="107"/>
      <c r="AH1493" s="83"/>
      <c r="AI1493" s="107"/>
      <c r="AJ1493" s="83"/>
      <c r="AK1493" s="83"/>
      <c r="AL1493" s="107"/>
      <c r="AM1493" s="83"/>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customHeight="1" x14ac:dyDescent="0.3">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83"/>
      <c r="AC1494" s="107"/>
      <c r="AD1494" s="83"/>
      <c r="AE1494" s="83"/>
      <c r="AF1494" s="83"/>
      <c r="AG1494" s="107"/>
      <c r="AH1494" s="83"/>
      <c r="AI1494" s="107"/>
      <c r="AJ1494" s="83"/>
      <c r="AK1494" s="83"/>
      <c r="AL1494" s="107"/>
      <c r="AM1494" s="83"/>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customHeight="1" x14ac:dyDescent="0.3">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83"/>
      <c r="AC1495" s="107"/>
      <c r="AD1495" s="83"/>
      <c r="AE1495" s="83"/>
      <c r="AF1495" s="83"/>
      <c r="AG1495" s="107"/>
      <c r="AH1495" s="83"/>
      <c r="AI1495" s="107"/>
      <c r="AJ1495" s="83"/>
      <c r="AK1495" s="83"/>
      <c r="AL1495" s="107"/>
      <c r="AM1495" s="83"/>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customHeight="1" x14ac:dyDescent="0.3">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83"/>
      <c r="AC1496" s="107"/>
      <c r="AD1496" s="83"/>
      <c r="AE1496" s="83"/>
      <c r="AF1496" s="83"/>
      <c r="AG1496" s="107"/>
      <c r="AH1496" s="83"/>
      <c r="AI1496" s="107"/>
      <c r="AJ1496" s="83"/>
      <c r="AK1496" s="83"/>
      <c r="AL1496" s="107"/>
      <c r="AM1496" s="83"/>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customHeight="1" x14ac:dyDescent="0.3">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83"/>
      <c r="AC1497" s="107"/>
      <c r="AD1497" s="83"/>
      <c r="AE1497" s="83"/>
      <c r="AF1497" s="83"/>
      <c r="AG1497" s="107"/>
      <c r="AH1497" s="83"/>
      <c r="AI1497" s="107"/>
      <c r="AJ1497" s="83"/>
      <c r="AK1497" s="83"/>
      <c r="AL1497" s="107"/>
      <c r="AM1497" s="83"/>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customHeight="1" x14ac:dyDescent="0.3">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83"/>
      <c r="AC1498" s="107"/>
      <c r="AD1498" s="83"/>
      <c r="AE1498" s="83"/>
      <c r="AF1498" s="83"/>
      <c r="AG1498" s="107"/>
      <c r="AH1498" s="83"/>
      <c r="AI1498" s="107"/>
      <c r="AJ1498" s="83"/>
      <c r="AK1498" s="83"/>
      <c r="AL1498" s="107"/>
      <c r="AM1498" s="83"/>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customHeight="1" x14ac:dyDescent="0.3">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83"/>
      <c r="AC1499" s="107"/>
      <c r="AD1499" s="83"/>
      <c r="AE1499" s="83"/>
      <c r="AF1499" s="83"/>
      <c r="AG1499" s="107"/>
      <c r="AH1499" s="83"/>
      <c r="AI1499" s="107"/>
      <c r="AJ1499" s="83"/>
      <c r="AK1499" s="83"/>
      <c r="AL1499" s="107"/>
      <c r="AM1499" s="83"/>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customHeight="1" x14ac:dyDescent="0.3">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83"/>
      <c r="AC1500" s="107"/>
      <c r="AD1500" s="83"/>
      <c r="AE1500" s="83"/>
      <c r="AF1500" s="83"/>
      <c r="AG1500" s="107"/>
      <c r="AH1500" s="83"/>
      <c r="AI1500" s="107"/>
      <c r="AJ1500" s="83"/>
      <c r="AK1500" s="83"/>
      <c r="AL1500" s="107"/>
      <c r="AM1500" s="83"/>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customHeight="1" x14ac:dyDescent="0.3">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83"/>
      <c r="AC1501" s="107"/>
      <c r="AD1501" s="83"/>
      <c r="AE1501" s="83"/>
      <c r="AF1501" s="83"/>
      <c r="AG1501" s="107"/>
      <c r="AH1501" s="83"/>
      <c r="AI1501" s="107"/>
      <c r="AJ1501" s="83"/>
      <c r="AK1501" s="83"/>
      <c r="AL1501" s="107"/>
      <c r="AM1501" s="83"/>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customHeight="1" x14ac:dyDescent="0.3">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83"/>
      <c r="AC1502" s="107"/>
      <c r="AD1502" s="83"/>
      <c r="AE1502" s="83"/>
      <c r="AF1502" s="83"/>
      <c r="AG1502" s="107"/>
      <c r="AH1502" s="83"/>
      <c r="AI1502" s="107"/>
      <c r="AJ1502" s="83"/>
      <c r="AK1502" s="83"/>
      <c r="AL1502" s="107"/>
      <c r="AM1502" s="83"/>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customHeight="1" x14ac:dyDescent="0.3">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83"/>
      <c r="AC1503" s="107"/>
      <c r="AD1503" s="83"/>
      <c r="AE1503" s="83"/>
      <c r="AF1503" s="83"/>
      <c r="AG1503" s="107"/>
      <c r="AH1503" s="83"/>
      <c r="AI1503" s="107"/>
      <c r="AJ1503" s="83"/>
      <c r="AK1503" s="83"/>
      <c r="AL1503" s="107"/>
      <c r="AM1503" s="83"/>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customHeight="1" x14ac:dyDescent="0.3">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83"/>
      <c r="AC1504" s="107"/>
      <c r="AD1504" s="83"/>
      <c r="AE1504" s="83"/>
      <c r="AF1504" s="83"/>
      <c r="AG1504" s="107"/>
      <c r="AH1504" s="83"/>
      <c r="AI1504" s="107"/>
      <c r="AJ1504" s="83"/>
      <c r="AK1504" s="83"/>
      <c r="AL1504" s="107"/>
      <c r="AM1504" s="83"/>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customHeight="1" x14ac:dyDescent="0.3">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83"/>
      <c r="AC1505" s="107"/>
      <c r="AD1505" s="83"/>
      <c r="AE1505" s="83"/>
      <c r="AF1505" s="83"/>
      <c r="AG1505" s="107"/>
      <c r="AH1505" s="83"/>
      <c r="AI1505" s="107"/>
      <c r="AJ1505" s="83"/>
      <c r="AK1505" s="83"/>
      <c r="AL1505" s="107"/>
      <c r="AM1505" s="83"/>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customHeight="1" x14ac:dyDescent="0.3">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83"/>
      <c r="AC1506" s="107"/>
      <c r="AD1506" s="83"/>
      <c r="AE1506" s="83"/>
      <c r="AF1506" s="83"/>
      <c r="AG1506" s="107"/>
      <c r="AH1506" s="83"/>
      <c r="AI1506" s="107"/>
      <c r="AJ1506" s="83"/>
      <c r="AK1506" s="83"/>
      <c r="AL1506" s="107"/>
      <c r="AM1506" s="83"/>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customHeight="1" x14ac:dyDescent="0.3">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83"/>
      <c r="AC1507" s="107"/>
      <c r="AD1507" s="83"/>
      <c r="AE1507" s="83"/>
      <c r="AF1507" s="83"/>
      <c r="AG1507" s="107"/>
      <c r="AH1507" s="83"/>
      <c r="AI1507" s="107"/>
      <c r="AJ1507" s="83"/>
      <c r="AK1507" s="83"/>
      <c r="AL1507" s="107"/>
      <c r="AM1507" s="83"/>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customHeight="1" x14ac:dyDescent="0.3">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83"/>
      <c r="AC1508" s="107"/>
      <c r="AD1508" s="83"/>
      <c r="AE1508" s="83"/>
      <c r="AF1508" s="83"/>
      <c r="AG1508" s="107"/>
      <c r="AH1508" s="83"/>
      <c r="AI1508" s="107"/>
      <c r="AJ1508" s="83"/>
      <c r="AK1508" s="83"/>
      <c r="AL1508" s="107"/>
      <c r="AM1508" s="83"/>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customHeight="1" x14ac:dyDescent="0.3">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83"/>
      <c r="AC1509" s="107"/>
      <c r="AD1509" s="83"/>
      <c r="AE1509" s="83"/>
      <c r="AF1509" s="83"/>
      <c r="AG1509" s="107"/>
      <c r="AH1509" s="83"/>
      <c r="AI1509" s="107"/>
      <c r="AJ1509" s="83"/>
      <c r="AK1509" s="83"/>
      <c r="AL1509" s="107"/>
      <c r="AM1509" s="83"/>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customHeight="1" x14ac:dyDescent="0.3">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83"/>
      <c r="AC1510" s="107"/>
      <c r="AD1510" s="83"/>
      <c r="AE1510" s="83"/>
      <c r="AF1510" s="83"/>
      <c r="AG1510" s="107"/>
      <c r="AH1510" s="83"/>
      <c r="AI1510" s="107"/>
      <c r="AJ1510" s="83"/>
      <c r="AK1510" s="83"/>
      <c r="AL1510" s="107"/>
      <c r="AM1510" s="83"/>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customHeight="1" x14ac:dyDescent="0.3">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83"/>
      <c r="AC1511" s="107"/>
      <c r="AD1511" s="83"/>
      <c r="AE1511" s="83"/>
      <c r="AF1511" s="83"/>
      <c r="AG1511" s="107"/>
      <c r="AH1511" s="83"/>
      <c r="AI1511" s="107"/>
      <c r="AJ1511" s="83"/>
      <c r="AK1511" s="83"/>
      <c r="AL1511" s="107"/>
      <c r="AM1511" s="83"/>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customHeight="1" x14ac:dyDescent="0.3">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83"/>
      <c r="AC1512" s="107"/>
      <c r="AD1512" s="83"/>
      <c r="AE1512" s="83"/>
      <c r="AF1512" s="83"/>
      <c r="AG1512" s="107"/>
      <c r="AH1512" s="83"/>
      <c r="AI1512" s="107"/>
      <c r="AJ1512" s="83"/>
      <c r="AK1512" s="83"/>
      <c r="AL1512" s="107"/>
      <c r="AM1512" s="83"/>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customHeight="1" x14ac:dyDescent="0.3">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83"/>
      <c r="AC1513" s="107"/>
      <c r="AD1513" s="83"/>
      <c r="AE1513" s="83"/>
      <c r="AF1513" s="83"/>
      <c r="AG1513" s="107"/>
      <c r="AH1513" s="83"/>
      <c r="AI1513" s="107"/>
      <c r="AJ1513" s="83"/>
      <c r="AK1513" s="83"/>
      <c r="AL1513" s="107"/>
      <c r="AM1513" s="83"/>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customHeight="1" x14ac:dyDescent="0.3">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83"/>
      <c r="AC1514" s="107"/>
      <c r="AD1514" s="83"/>
      <c r="AE1514" s="83"/>
      <c r="AF1514" s="83"/>
      <c r="AG1514" s="107"/>
      <c r="AH1514" s="83"/>
      <c r="AI1514" s="107"/>
      <c r="AJ1514" s="83"/>
      <c r="AK1514" s="83"/>
      <c r="AL1514" s="107"/>
      <c r="AM1514" s="83"/>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customHeight="1" x14ac:dyDescent="0.3">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83"/>
      <c r="AC1515" s="107"/>
      <c r="AD1515" s="83"/>
      <c r="AE1515" s="83"/>
      <c r="AF1515" s="83"/>
      <c r="AG1515" s="107"/>
      <c r="AH1515" s="83"/>
      <c r="AI1515" s="107"/>
      <c r="AJ1515" s="83"/>
      <c r="AK1515" s="83"/>
      <c r="AL1515" s="107"/>
      <c r="AM1515" s="83"/>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customHeight="1" x14ac:dyDescent="0.3">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83"/>
      <c r="AC1516" s="107"/>
      <c r="AD1516" s="83"/>
      <c r="AE1516" s="83"/>
      <c r="AF1516" s="83"/>
      <c r="AG1516" s="107"/>
      <c r="AH1516" s="83"/>
      <c r="AI1516" s="107"/>
      <c r="AJ1516" s="83"/>
      <c r="AK1516" s="83"/>
      <c r="AL1516" s="107"/>
      <c r="AM1516" s="83"/>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customHeight="1" x14ac:dyDescent="0.3">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83"/>
      <c r="AC1517" s="107"/>
      <c r="AD1517" s="83"/>
      <c r="AE1517" s="83"/>
      <c r="AF1517" s="83"/>
      <c r="AG1517" s="107"/>
      <c r="AH1517" s="83"/>
      <c r="AI1517" s="107"/>
      <c r="AJ1517" s="83"/>
      <c r="AK1517" s="83"/>
      <c r="AL1517" s="107"/>
      <c r="AM1517" s="83"/>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customHeight="1" x14ac:dyDescent="0.3">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83"/>
      <c r="AC1518" s="107"/>
      <c r="AD1518" s="83"/>
      <c r="AE1518" s="83"/>
      <c r="AF1518" s="83"/>
      <c r="AG1518" s="107"/>
      <c r="AH1518" s="83"/>
      <c r="AI1518" s="107"/>
      <c r="AJ1518" s="83"/>
      <c r="AK1518" s="83"/>
      <c r="AL1518" s="107"/>
      <c r="AM1518" s="83"/>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customHeight="1" x14ac:dyDescent="0.3">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83"/>
      <c r="AC1519" s="107"/>
      <c r="AD1519" s="83"/>
      <c r="AE1519" s="83"/>
      <c r="AF1519" s="83"/>
      <c r="AG1519" s="107"/>
      <c r="AH1519" s="83"/>
      <c r="AI1519" s="107"/>
      <c r="AJ1519" s="83"/>
      <c r="AK1519" s="83"/>
      <c r="AL1519" s="107"/>
      <c r="AM1519" s="83"/>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customHeight="1" x14ac:dyDescent="0.3">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83"/>
      <c r="AC1520" s="107"/>
      <c r="AD1520" s="83"/>
      <c r="AE1520" s="83"/>
      <c r="AF1520" s="83"/>
      <c r="AG1520" s="107"/>
      <c r="AH1520" s="83"/>
      <c r="AI1520" s="107"/>
      <c r="AJ1520" s="83"/>
      <c r="AK1520" s="83"/>
      <c r="AL1520" s="107"/>
      <c r="AM1520" s="83"/>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customHeight="1" x14ac:dyDescent="0.3">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83"/>
      <c r="AC1521" s="107"/>
      <c r="AD1521" s="83"/>
      <c r="AE1521" s="83"/>
      <c r="AF1521" s="83"/>
      <c r="AG1521" s="107"/>
      <c r="AH1521" s="83"/>
      <c r="AI1521" s="107"/>
      <c r="AJ1521" s="83"/>
      <c r="AK1521" s="83"/>
      <c r="AL1521" s="107"/>
      <c r="AM1521" s="83"/>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customHeight="1" x14ac:dyDescent="0.3">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83"/>
      <c r="AC1522" s="107"/>
      <c r="AD1522" s="83"/>
      <c r="AE1522" s="83"/>
      <c r="AF1522" s="83"/>
      <c r="AG1522" s="107"/>
      <c r="AH1522" s="83"/>
      <c r="AI1522" s="107"/>
      <c r="AJ1522" s="83"/>
      <c r="AK1522" s="83"/>
      <c r="AL1522" s="107"/>
      <c r="AM1522" s="83"/>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customHeight="1" x14ac:dyDescent="0.3">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83"/>
      <c r="AC1523" s="107"/>
      <c r="AD1523" s="83"/>
      <c r="AE1523" s="83"/>
      <c r="AF1523" s="83"/>
      <c r="AG1523" s="107"/>
      <c r="AH1523" s="83"/>
      <c r="AI1523" s="107"/>
      <c r="AJ1523" s="83"/>
      <c r="AK1523" s="83"/>
      <c r="AL1523" s="107"/>
      <c r="AM1523" s="83"/>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customHeight="1" x14ac:dyDescent="0.3">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83"/>
      <c r="AC1524" s="107"/>
      <c r="AD1524" s="83"/>
      <c r="AE1524" s="83"/>
      <c r="AF1524" s="83"/>
      <c r="AG1524" s="107"/>
      <c r="AH1524" s="83"/>
      <c r="AI1524" s="107"/>
      <c r="AJ1524" s="83"/>
      <c r="AK1524" s="83"/>
      <c r="AL1524" s="107"/>
      <c r="AM1524" s="83"/>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customHeight="1" x14ac:dyDescent="0.3">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83"/>
      <c r="AC1525" s="107"/>
      <c r="AD1525" s="83"/>
      <c r="AE1525" s="83"/>
      <c r="AF1525" s="83"/>
      <c r="AG1525" s="107"/>
      <c r="AH1525" s="83"/>
      <c r="AI1525" s="107"/>
      <c r="AJ1525" s="83"/>
      <c r="AK1525" s="83"/>
      <c r="AL1525" s="107"/>
      <c r="AM1525" s="83"/>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customHeight="1" x14ac:dyDescent="0.3">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83"/>
      <c r="AC1526" s="107"/>
      <c r="AD1526" s="83"/>
      <c r="AE1526" s="83"/>
      <c r="AF1526" s="83"/>
      <c r="AG1526" s="107"/>
      <c r="AH1526" s="83"/>
      <c r="AI1526" s="107"/>
      <c r="AJ1526" s="83"/>
      <c r="AK1526" s="83"/>
      <c r="AL1526" s="107"/>
      <c r="AM1526" s="83"/>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customHeight="1" x14ac:dyDescent="0.3">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83"/>
      <c r="AC1527" s="107"/>
      <c r="AD1527" s="83"/>
      <c r="AE1527" s="83"/>
      <c r="AF1527" s="83"/>
      <c r="AG1527" s="107"/>
      <c r="AH1527" s="83"/>
      <c r="AI1527" s="107"/>
      <c r="AJ1527" s="83"/>
      <c r="AK1527" s="83"/>
      <c r="AL1527" s="107"/>
      <c r="AM1527" s="83"/>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customHeight="1" x14ac:dyDescent="0.3">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83"/>
      <c r="AC1528" s="107"/>
      <c r="AD1528" s="83"/>
      <c r="AE1528" s="83"/>
      <c r="AF1528" s="83"/>
      <c r="AG1528" s="107"/>
      <c r="AH1528" s="83"/>
      <c r="AI1528" s="107"/>
      <c r="AJ1528" s="83"/>
      <c r="AK1528" s="83"/>
      <c r="AL1528" s="107"/>
      <c r="AM1528" s="83"/>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customHeight="1" x14ac:dyDescent="0.3">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83"/>
      <c r="AC1529" s="107"/>
      <c r="AD1529" s="83"/>
      <c r="AE1529" s="83"/>
      <c r="AF1529" s="83"/>
      <c r="AG1529" s="107"/>
      <c r="AH1529" s="83"/>
      <c r="AI1529" s="107"/>
      <c r="AJ1529" s="83"/>
      <c r="AK1529" s="83"/>
      <c r="AL1529" s="107"/>
      <c r="AM1529" s="83"/>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customHeight="1" x14ac:dyDescent="0.3">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83"/>
      <c r="AC1530" s="107"/>
      <c r="AD1530" s="83"/>
      <c r="AE1530" s="83"/>
      <c r="AF1530" s="83"/>
      <c r="AG1530" s="107"/>
      <c r="AH1530" s="83"/>
      <c r="AI1530" s="107"/>
      <c r="AJ1530" s="83"/>
      <c r="AK1530" s="83"/>
      <c r="AL1530" s="107"/>
      <c r="AM1530" s="83"/>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customHeight="1" x14ac:dyDescent="0.3">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83"/>
      <c r="AC1531" s="107"/>
      <c r="AD1531" s="83"/>
      <c r="AE1531" s="83"/>
      <c r="AF1531" s="83"/>
      <c r="AG1531" s="107"/>
      <c r="AH1531" s="83"/>
      <c r="AI1531" s="107"/>
      <c r="AJ1531" s="83"/>
      <c r="AK1531" s="83"/>
      <c r="AL1531" s="107"/>
      <c r="AM1531" s="83"/>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customHeight="1" x14ac:dyDescent="0.3">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83"/>
      <c r="AC1532" s="107"/>
      <c r="AD1532" s="83"/>
      <c r="AE1532" s="83"/>
      <c r="AF1532" s="83"/>
      <c r="AG1532" s="107"/>
      <c r="AH1532" s="83"/>
      <c r="AI1532" s="107"/>
      <c r="AJ1532" s="83"/>
      <c r="AK1532" s="83"/>
      <c r="AL1532" s="107"/>
      <c r="AM1532" s="83"/>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customHeight="1" x14ac:dyDescent="0.3">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83"/>
      <c r="AC1533" s="107"/>
      <c r="AD1533" s="83"/>
      <c r="AE1533" s="83"/>
      <c r="AF1533" s="83"/>
      <c r="AG1533" s="107"/>
      <c r="AH1533" s="83"/>
      <c r="AI1533" s="107"/>
      <c r="AJ1533" s="83"/>
      <c r="AK1533" s="83"/>
      <c r="AL1533" s="107"/>
      <c r="AM1533" s="83"/>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customHeight="1" x14ac:dyDescent="0.3">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83"/>
      <c r="AC1534" s="107"/>
      <c r="AD1534" s="83"/>
      <c r="AE1534" s="83"/>
      <c r="AF1534" s="83"/>
      <c r="AG1534" s="107"/>
      <c r="AH1534" s="83"/>
      <c r="AI1534" s="107"/>
      <c r="AJ1534" s="83"/>
      <c r="AK1534" s="83"/>
      <c r="AL1534" s="107"/>
      <c r="AM1534" s="83"/>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customHeight="1" x14ac:dyDescent="0.3">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83"/>
      <c r="AC1535" s="107"/>
      <c r="AD1535" s="83"/>
      <c r="AE1535" s="83"/>
      <c r="AF1535" s="83"/>
      <c r="AG1535" s="107"/>
      <c r="AH1535" s="83"/>
      <c r="AI1535" s="107"/>
      <c r="AJ1535" s="83"/>
      <c r="AK1535" s="83"/>
      <c r="AL1535" s="107"/>
      <c r="AM1535" s="83"/>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customHeight="1" x14ac:dyDescent="0.3">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83"/>
      <c r="AC1536" s="107"/>
      <c r="AD1536" s="83"/>
      <c r="AE1536" s="83"/>
      <c r="AF1536" s="83"/>
      <c r="AG1536" s="107"/>
      <c r="AH1536" s="83"/>
      <c r="AI1536" s="107"/>
      <c r="AJ1536" s="83"/>
      <c r="AK1536" s="83"/>
      <c r="AL1536" s="107"/>
      <c r="AM1536" s="83"/>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customHeight="1" x14ac:dyDescent="0.3">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83"/>
      <c r="AC1537" s="107"/>
      <c r="AD1537" s="83"/>
      <c r="AE1537" s="83"/>
      <c r="AF1537" s="83"/>
      <c r="AG1537" s="107"/>
      <c r="AH1537" s="83"/>
      <c r="AI1537" s="107"/>
      <c r="AJ1537" s="83"/>
      <c r="AK1537" s="83"/>
      <c r="AL1537" s="107"/>
      <c r="AM1537" s="83"/>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customHeight="1" x14ac:dyDescent="0.3">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83"/>
      <c r="AC1538" s="107"/>
      <c r="AD1538" s="83"/>
      <c r="AE1538" s="83"/>
      <c r="AF1538" s="83"/>
      <c r="AG1538" s="107"/>
      <c r="AH1538" s="83"/>
      <c r="AI1538" s="107"/>
      <c r="AJ1538" s="83"/>
      <c r="AK1538" s="83"/>
      <c r="AL1538" s="107"/>
      <c r="AM1538" s="83"/>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customHeight="1" x14ac:dyDescent="0.3">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83"/>
      <c r="AC1539" s="107"/>
      <c r="AD1539" s="83"/>
      <c r="AE1539" s="83"/>
      <c r="AF1539" s="83"/>
      <c r="AG1539" s="107"/>
      <c r="AH1539" s="83"/>
      <c r="AI1539" s="107"/>
      <c r="AJ1539" s="83"/>
      <c r="AK1539" s="83"/>
      <c r="AL1539" s="107"/>
      <c r="AM1539" s="83"/>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customHeight="1" x14ac:dyDescent="0.3">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83"/>
      <c r="AC1540" s="107"/>
      <c r="AD1540" s="83"/>
      <c r="AE1540" s="83"/>
      <c r="AF1540" s="83"/>
      <c r="AG1540" s="107"/>
      <c r="AH1540" s="83"/>
      <c r="AI1540" s="107"/>
      <c r="AJ1540" s="83"/>
      <c r="AK1540" s="83"/>
      <c r="AL1540" s="107"/>
      <c r="AM1540" s="83"/>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customHeight="1" x14ac:dyDescent="0.3">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83"/>
      <c r="AC1541" s="107"/>
      <c r="AD1541" s="83"/>
      <c r="AE1541" s="83"/>
      <c r="AF1541" s="83"/>
      <c r="AG1541" s="107"/>
      <c r="AH1541" s="83"/>
      <c r="AI1541" s="107"/>
      <c r="AJ1541" s="83"/>
      <c r="AK1541" s="83"/>
      <c r="AL1541" s="107"/>
      <c r="AM1541" s="83"/>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customHeight="1" x14ac:dyDescent="0.3">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83"/>
      <c r="AC1542" s="107"/>
      <c r="AD1542" s="83"/>
      <c r="AE1542" s="83"/>
      <c r="AF1542" s="83"/>
      <c r="AG1542" s="107"/>
      <c r="AH1542" s="83"/>
      <c r="AI1542" s="107"/>
      <c r="AJ1542" s="83"/>
      <c r="AK1542" s="83"/>
      <c r="AL1542" s="107"/>
      <c r="AM1542" s="83"/>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customHeight="1" x14ac:dyDescent="0.3">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83"/>
      <c r="AC1543" s="107"/>
      <c r="AD1543" s="83"/>
      <c r="AE1543" s="83"/>
      <c r="AF1543" s="83"/>
      <c r="AG1543" s="107"/>
      <c r="AH1543" s="83"/>
      <c r="AI1543" s="107"/>
      <c r="AJ1543" s="83"/>
      <c r="AK1543" s="83"/>
      <c r="AL1543" s="107"/>
      <c r="AM1543" s="83"/>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customHeight="1" x14ac:dyDescent="0.3">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83"/>
      <c r="AC1544" s="107"/>
      <c r="AD1544" s="83"/>
      <c r="AE1544" s="83"/>
      <c r="AF1544" s="83"/>
      <c r="AG1544" s="107"/>
      <c r="AH1544" s="83"/>
      <c r="AI1544" s="107"/>
      <c r="AJ1544" s="83"/>
      <c r="AK1544" s="83"/>
      <c r="AL1544" s="107"/>
      <c r="AM1544" s="83"/>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customHeight="1" x14ac:dyDescent="0.3">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83"/>
      <c r="AC1545" s="107"/>
      <c r="AD1545" s="83"/>
      <c r="AE1545" s="83"/>
      <c r="AF1545" s="83"/>
      <c r="AG1545" s="107"/>
      <c r="AH1545" s="83"/>
      <c r="AI1545" s="107"/>
      <c r="AJ1545" s="83"/>
      <c r="AK1545" s="83"/>
      <c r="AL1545" s="107"/>
      <c r="AM1545" s="83"/>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customHeight="1" x14ac:dyDescent="0.3">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83"/>
      <c r="AC1546" s="107"/>
      <c r="AD1546" s="83"/>
      <c r="AE1546" s="83"/>
      <c r="AF1546" s="83"/>
      <c r="AG1546" s="107"/>
      <c r="AH1546" s="83"/>
      <c r="AI1546" s="107"/>
      <c r="AJ1546" s="83"/>
      <c r="AK1546" s="83"/>
      <c r="AL1546" s="107"/>
      <c r="AM1546" s="83"/>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customHeight="1" x14ac:dyDescent="0.3">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83"/>
      <c r="AC1547" s="107"/>
      <c r="AD1547" s="83"/>
      <c r="AE1547" s="83"/>
      <c r="AF1547" s="83"/>
      <c r="AG1547" s="107"/>
      <c r="AH1547" s="83"/>
      <c r="AI1547" s="107"/>
      <c r="AJ1547" s="83"/>
      <c r="AK1547" s="83"/>
      <c r="AL1547" s="107"/>
      <c r="AM1547" s="83"/>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customHeight="1" x14ac:dyDescent="0.3">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83"/>
      <c r="AC1548" s="107"/>
      <c r="AD1548" s="83"/>
      <c r="AE1548" s="83"/>
      <c r="AF1548" s="83"/>
      <c r="AG1548" s="107"/>
      <c r="AH1548" s="83"/>
      <c r="AI1548" s="107"/>
      <c r="AJ1548" s="83"/>
      <c r="AK1548" s="83"/>
      <c r="AL1548" s="107"/>
      <c r="AM1548" s="83"/>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customHeight="1" x14ac:dyDescent="0.3">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83"/>
      <c r="AC1549" s="107"/>
      <c r="AD1549" s="83"/>
      <c r="AE1549" s="83"/>
      <c r="AF1549" s="83"/>
      <c r="AG1549" s="107"/>
      <c r="AH1549" s="83"/>
      <c r="AI1549" s="107"/>
      <c r="AJ1549" s="83"/>
      <c r="AK1549" s="83"/>
      <c r="AL1549" s="107"/>
      <c r="AM1549" s="83"/>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customHeight="1" x14ac:dyDescent="0.3">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83"/>
      <c r="AC1550" s="107"/>
      <c r="AD1550" s="83"/>
      <c r="AE1550" s="83"/>
      <c r="AF1550" s="83"/>
      <c r="AG1550" s="107"/>
      <c r="AH1550" s="83"/>
      <c r="AI1550" s="107"/>
      <c r="AJ1550" s="83"/>
      <c r="AK1550" s="83"/>
      <c r="AL1550" s="107"/>
      <c r="AM1550" s="83"/>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customHeight="1" x14ac:dyDescent="0.3">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83"/>
      <c r="AC1551" s="107"/>
      <c r="AD1551" s="83"/>
      <c r="AE1551" s="83"/>
      <c r="AF1551" s="83"/>
      <c r="AG1551" s="107"/>
      <c r="AH1551" s="83"/>
      <c r="AI1551" s="107"/>
      <c r="AJ1551" s="83"/>
      <c r="AK1551" s="83"/>
      <c r="AL1551" s="107"/>
      <c r="AM1551" s="83"/>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customHeight="1" x14ac:dyDescent="0.3">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83"/>
      <c r="AC1552" s="107"/>
      <c r="AD1552" s="83"/>
      <c r="AE1552" s="83"/>
      <c r="AF1552" s="83"/>
      <c r="AG1552" s="107"/>
      <c r="AH1552" s="83"/>
      <c r="AI1552" s="107"/>
      <c r="AJ1552" s="83"/>
      <c r="AK1552" s="83"/>
      <c r="AL1552" s="107"/>
      <c r="AM1552" s="83"/>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customHeight="1" x14ac:dyDescent="0.3">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83"/>
      <c r="AC1553" s="107"/>
      <c r="AD1553" s="83"/>
      <c r="AE1553" s="83"/>
      <c r="AF1553" s="83"/>
      <c r="AG1553" s="107"/>
      <c r="AH1553" s="83"/>
      <c r="AI1553" s="107"/>
      <c r="AJ1553" s="83"/>
      <c r="AK1553" s="83"/>
      <c r="AL1553" s="107"/>
      <c r="AM1553" s="83"/>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customHeight="1" x14ac:dyDescent="0.3">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83"/>
      <c r="AC1554" s="107"/>
      <c r="AD1554" s="83"/>
      <c r="AE1554" s="83"/>
      <c r="AF1554" s="83"/>
      <c r="AG1554" s="107"/>
      <c r="AH1554" s="83"/>
      <c r="AI1554" s="107"/>
      <c r="AJ1554" s="83"/>
      <c r="AK1554" s="83"/>
      <c r="AL1554" s="107"/>
      <c r="AM1554" s="83"/>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customHeight="1" x14ac:dyDescent="0.3">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83"/>
      <c r="AC1555" s="107"/>
      <c r="AD1555" s="83"/>
      <c r="AE1555" s="83"/>
      <c r="AF1555" s="83"/>
      <c r="AG1555" s="107"/>
      <c r="AH1555" s="83"/>
      <c r="AI1555" s="107"/>
      <c r="AJ1555" s="83"/>
      <c r="AK1555" s="83"/>
      <c r="AL1555" s="107"/>
      <c r="AM1555" s="83"/>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customHeight="1" x14ac:dyDescent="0.3">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83"/>
      <c r="AC1556" s="107"/>
      <c r="AD1556" s="83"/>
      <c r="AE1556" s="83"/>
      <c r="AF1556" s="83"/>
      <c r="AG1556" s="107"/>
      <c r="AH1556" s="83"/>
      <c r="AI1556" s="107"/>
      <c r="AJ1556" s="83"/>
      <c r="AK1556" s="83"/>
      <c r="AL1556" s="107"/>
      <c r="AM1556" s="83"/>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customHeight="1" x14ac:dyDescent="0.3">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83"/>
      <c r="AC1557" s="107"/>
      <c r="AD1557" s="83"/>
      <c r="AE1557" s="83"/>
      <c r="AF1557" s="83"/>
      <c r="AG1557" s="107"/>
      <c r="AH1557" s="83"/>
      <c r="AI1557" s="107"/>
      <c r="AJ1557" s="83"/>
      <c r="AK1557" s="83"/>
      <c r="AL1557" s="107"/>
      <c r="AM1557" s="83"/>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customHeight="1" x14ac:dyDescent="0.3">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83"/>
      <c r="AC1558" s="107"/>
      <c r="AD1558" s="83"/>
      <c r="AE1558" s="83"/>
      <c r="AF1558" s="83"/>
      <c r="AG1558" s="107"/>
      <c r="AH1558" s="83"/>
      <c r="AI1558" s="107"/>
      <c r="AJ1558" s="83"/>
      <c r="AK1558" s="83"/>
      <c r="AL1558" s="107"/>
      <c r="AM1558" s="83"/>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customHeight="1" x14ac:dyDescent="0.3">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83"/>
      <c r="AC1559" s="107"/>
      <c r="AD1559" s="83"/>
      <c r="AE1559" s="83"/>
      <c r="AF1559" s="83"/>
      <c r="AG1559" s="107"/>
      <c r="AH1559" s="83"/>
      <c r="AI1559" s="107"/>
      <c r="AJ1559" s="83"/>
      <c r="AK1559" s="83"/>
      <c r="AL1559" s="107"/>
      <c r="AM1559" s="83"/>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customHeight="1" x14ac:dyDescent="0.3">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83"/>
      <c r="AC1560" s="107"/>
      <c r="AD1560" s="83"/>
      <c r="AE1560" s="83"/>
      <c r="AF1560" s="83"/>
      <c r="AG1560" s="107"/>
      <c r="AH1560" s="83"/>
      <c r="AI1560" s="107"/>
      <c r="AJ1560" s="83"/>
      <c r="AK1560" s="83"/>
      <c r="AL1560" s="107"/>
      <c r="AM1560" s="83"/>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customHeight="1" x14ac:dyDescent="0.3">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83"/>
      <c r="AC1561" s="107"/>
      <c r="AD1561" s="83"/>
      <c r="AE1561" s="83"/>
      <c r="AF1561" s="83"/>
      <c r="AG1561" s="107"/>
      <c r="AH1561" s="83"/>
      <c r="AI1561" s="107"/>
      <c r="AJ1561" s="83"/>
      <c r="AK1561" s="83"/>
      <c r="AL1561" s="107"/>
      <c r="AM1561" s="83"/>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customHeight="1" x14ac:dyDescent="0.3">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83"/>
      <c r="AC1562" s="107"/>
      <c r="AD1562" s="83"/>
      <c r="AE1562" s="83"/>
      <c r="AF1562" s="83"/>
      <c r="AG1562" s="107"/>
      <c r="AH1562" s="83"/>
      <c r="AI1562" s="107"/>
      <c r="AJ1562" s="83"/>
      <c r="AK1562" s="83"/>
      <c r="AL1562" s="107"/>
      <c r="AM1562" s="83"/>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customHeight="1" x14ac:dyDescent="0.3">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83"/>
      <c r="AC1563" s="107"/>
      <c r="AD1563" s="83"/>
      <c r="AE1563" s="83"/>
      <c r="AF1563" s="83"/>
      <c r="AG1563" s="107"/>
      <c r="AH1563" s="83"/>
      <c r="AI1563" s="107"/>
      <c r="AJ1563" s="83"/>
      <c r="AK1563" s="83"/>
      <c r="AL1563" s="107"/>
      <c r="AM1563" s="83"/>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customHeight="1" x14ac:dyDescent="0.3">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83"/>
      <c r="AC1564" s="107"/>
      <c r="AD1564" s="83"/>
      <c r="AE1564" s="83"/>
      <c r="AF1564" s="83"/>
      <c r="AG1564" s="107"/>
      <c r="AH1564" s="83"/>
      <c r="AI1564" s="107"/>
      <c r="AJ1564" s="83"/>
      <c r="AK1564" s="83"/>
      <c r="AL1564" s="107"/>
      <c r="AM1564" s="83"/>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customHeight="1" x14ac:dyDescent="0.3">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83"/>
      <c r="AC1565" s="107"/>
      <c r="AD1565" s="83"/>
      <c r="AE1565" s="83"/>
      <c r="AF1565" s="83"/>
      <c r="AG1565" s="107"/>
      <c r="AH1565" s="83"/>
      <c r="AI1565" s="107"/>
      <c r="AJ1565" s="83"/>
      <c r="AK1565" s="83"/>
      <c r="AL1565" s="107"/>
      <c r="AM1565" s="83"/>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customHeight="1" x14ac:dyDescent="0.3">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83"/>
      <c r="AC1566" s="107"/>
      <c r="AD1566" s="83"/>
      <c r="AE1566" s="83"/>
      <c r="AF1566" s="83"/>
      <c r="AG1566" s="107"/>
      <c r="AH1566" s="83"/>
      <c r="AI1566" s="107"/>
      <c r="AJ1566" s="83"/>
      <c r="AK1566" s="83"/>
      <c r="AL1566" s="107"/>
      <c r="AM1566" s="83"/>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customHeight="1" x14ac:dyDescent="0.3">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83"/>
      <c r="AC1567" s="107"/>
      <c r="AD1567" s="83"/>
      <c r="AE1567" s="83"/>
      <c r="AF1567" s="83"/>
      <c r="AG1567" s="107"/>
      <c r="AH1567" s="83"/>
      <c r="AI1567" s="107"/>
      <c r="AJ1567" s="83"/>
      <c r="AK1567" s="83"/>
      <c r="AL1567" s="107"/>
      <c r="AM1567" s="83"/>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customHeight="1" x14ac:dyDescent="0.3">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83"/>
      <c r="AC1568" s="107"/>
      <c r="AD1568" s="83"/>
      <c r="AE1568" s="83"/>
      <c r="AF1568" s="83"/>
      <c r="AG1568" s="107"/>
      <c r="AH1568" s="83"/>
      <c r="AI1568" s="107"/>
      <c r="AJ1568" s="83"/>
      <c r="AK1568" s="83"/>
      <c r="AL1568" s="107"/>
      <c r="AM1568" s="83"/>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customHeight="1" x14ac:dyDescent="0.3">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83"/>
      <c r="AC1569" s="107"/>
      <c r="AD1569" s="83"/>
      <c r="AE1569" s="83"/>
      <c r="AF1569" s="83"/>
      <c r="AG1569" s="107"/>
      <c r="AH1569" s="83"/>
      <c r="AI1569" s="107"/>
      <c r="AJ1569" s="83"/>
      <c r="AK1569" s="83"/>
      <c r="AL1569" s="107"/>
      <c r="AM1569" s="83"/>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customHeight="1" x14ac:dyDescent="0.3">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83"/>
      <c r="AC1570" s="107"/>
      <c r="AD1570" s="83"/>
      <c r="AE1570" s="83"/>
      <c r="AF1570" s="83"/>
      <c r="AG1570" s="107"/>
      <c r="AH1570" s="83"/>
      <c r="AI1570" s="107"/>
      <c r="AJ1570" s="83"/>
      <c r="AK1570" s="83"/>
      <c r="AL1570" s="107"/>
      <c r="AM1570" s="83"/>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customHeight="1" x14ac:dyDescent="0.3">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83"/>
      <c r="AC1571" s="107"/>
      <c r="AD1571" s="83"/>
      <c r="AE1571" s="83"/>
      <c r="AF1571" s="83"/>
      <c r="AG1571" s="107"/>
      <c r="AH1571" s="83"/>
      <c r="AI1571" s="107"/>
      <c r="AJ1571" s="83"/>
      <c r="AK1571" s="83"/>
      <c r="AL1571" s="107"/>
      <c r="AM1571" s="83"/>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customHeight="1" x14ac:dyDescent="0.3">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83"/>
      <c r="AC1572" s="107"/>
      <c r="AD1572" s="83"/>
      <c r="AE1572" s="83"/>
      <c r="AF1572" s="83"/>
      <c r="AG1572" s="107"/>
      <c r="AH1572" s="83"/>
      <c r="AI1572" s="107"/>
      <c r="AJ1572" s="83"/>
      <c r="AK1572" s="83"/>
      <c r="AL1572" s="107"/>
      <c r="AM1572" s="83"/>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customHeight="1" x14ac:dyDescent="0.3">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83"/>
      <c r="AC1573" s="107"/>
      <c r="AD1573" s="83"/>
      <c r="AE1573" s="83"/>
      <c r="AF1573" s="83"/>
      <c r="AG1573" s="107"/>
      <c r="AH1573" s="83"/>
      <c r="AI1573" s="107"/>
      <c r="AJ1573" s="83"/>
      <c r="AK1573" s="83"/>
      <c r="AL1573" s="107"/>
      <c r="AM1573" s="83"/>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customHeight="1" x14ac:dyDescent="0.3">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83"/>
      <c r="AC1574" s="107"/>
      <c r="AD1574" s="83"/>
      <c r="AE1574" s="83"/>
      <c r="AF1574" s="83"/>
      <c r="AG1574" s="107"/>
      <c r="AH1574" s="83"/>
      <c r="AI1574" s="107"/>
      <c r="AJ1574" s="83"/>
      <c r="AK1574" s="83"/>
      <c r="AL1574" s="107"/>
      <c r="AM1574" s="83"/>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customHeight="1" x14ac:dyDescent="0.3">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83"/>
      <c r="AC1575" s="107"/>
      <c r="AD1575" s="83"/>
      <c r="AE1575" s="83"/>
      <c r="AF1575" s="83"/>
      <c r="AG1575" s="107"/>
      <c r="AH1575" s="83"/>
      <c r="AI1575" s="107"/>
      <c r="AJ1575" s="83"/>
      <c r="AK1575" s="83"/>
      <c r="AL1575" s="107"/>
      <c r="AM1575" s="83"/>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customHeight="1" x14ac:dyDescent="0.3">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83"/>
      <c r="AC1576" s="107"/>
      <c r="AD1576" s="83"/>
      <c r="AE1576" s="83"/>
      <c r="AF1576" s="83"/>
      <c r="AG1576" s="107"/>
      <c r="AH1576" s="83"/>
      <c r="AI1576" s="107"/>
      <c r="AJ1576" s="83"/>
      <c r="AK1576" s="83"/>
      <c r="AL1576" s="107"/>
      <c r="AM1576" s="83"/>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customHeight="1" x14ac:dyDescent="0.3">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83"/>
      <c r="AC1577" s="107"/>
      <c r="AD1577" s="83"/>
      <c r="AE1577" s="83"/>
      <c r="AF1577" s="83"/>
      <c r="AG1577" s="107"/>
      <c r="AH1577" s="83"/>
      <c r="AI1577" s="107"/>
      <c r="AJ1577" s="83"/>
      <c r="AK1577" s="83"/>
      <c r="AL1577" s="107"/>
      <c r="AM1577" s="83"/>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customHeight="1" x14ac:dyDescent="0.3">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83"/>
      <c r="AC1578" s="107"/>
      <c r="AD1578" s="83"/>
      <c r="AE1578" s="83"/>
      <c r="AF1578" s="83"/>
      <c r="AG1578" s="107"/>
      <c r="AH1578" s="83"/>
      <c r="AI1578" s="107"/>
      <c r="AJ1578" s="83"/>
      <c r="AK1578" s="83"/>
      <c r="AL1578" s="107"/>
      <c r="AM1578" s="83"/>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customHeight="1" x14ac:dyDescent="0.3">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83"/>
      <c r="AC1579" s="107"/>
      <c r="AD1579" s="83"/>
      <c r="AE1579" s="83"/>
      <c r="AF1579" s="83"/>
      <c r="AG1579" s="107"/>
      <c r="AH1579" s="83"/>
      <c r="AI1579" s="107"/>
      <c r="AJ1579" s="83"/>
      <c r="AK1579" s="83"/>
      <c r="AL1579" s="107"/>
      <c r="AM1579" s="83"/>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customHeight="1" x14ac:dyDescent="0.3">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83"/>
      <c r="AC1580" s="107"/>
      <c r="AD1580" s="83"/>
      <c r="AE1580" s="83"/>
      <c r="AF1580" s="83"/>
      <c r="AG1580" s="107"/>
      <c r="AH1580" s="83"/>
      <c r="AI1580" s="107"/>
      <c r="AJ1580" s="83"/>
      <c r="AK1580" s="83"/>
      <c r="AL1580" s="107"/>
      <c r="AM1580" s="83"/>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customHeight="1" x14ac:dyDescent="0.3">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83"/>
      <c r="AC1581" s="107"/>
      <c r="AD1581" s="83"/>
      <c r="AE1581" s="83"/>
      <c r="AF1581" s="83"/>
      <c r="AG1581" s="107"/>
      <c r="AH1581" s="83"/>
      <c r="AI1581" s="107"/>
      <c r="AJ1581" s="83"/>
      <c r="AK1581" s="83"/>
      <c r="AL1581" s="107"/>
      <c r="AM1581" s="83"/>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customHeight="1" x14ac:dyDescent="0.3">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83"/>
      <c r="AC1582" s="107"/>
      <c r="AD1582" s="83"/>
      <c r="AE1582" s="83"/>
      <c r="AF1582" s="83"/>
      <c r="AG1582" s="107"/>
      <c r="AH1582" s="83"/>
      <c r="AI1582" s="107"/>
      <c r="AJ1582" s="83"/>
      <c r="AK1582" s="83"/>
      <c r="AL1582" s="107"/>
      <c r="AM1582" s="83"/>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customHeight="1" x14ac:dyDescent="0.3">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83"/>
      <c r="AC1583" s="107"/>
      <c r="AD1583" s="83"/>
      <c r="AE1583" s="83"/>
      <c r="AF1583" s="83"/>
      <c r="AG1583" s="107"/>
      <c r="AH1583" s="83"/>
      <c r="AI1583" s="107"/>
      <c r="AJ1583" s="83"/>
      <c r="AK1583" s="83"/>
      <c r="AL1583" s="107"/>
      <c r="AM1583" s="83"/>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customHeight="1" x14ac:dyDescent="0.3">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83"/>
      <c r="AC1584" s="107"/>
      <c r="AD1584" s="83"/>
      <c r="AE1584" s="83"/>
      <c r="AF1584" s="83"/>
      <c r="AG1584" s="107"/>
      <c r="AH1584" s="83"/>
      <c r="AI1584" s="107"/>
      <c r="AJ1584" s="83"/>
      <c r="AK1584" s="83"/>
      <c r="AL1584" s="107"/>
      <c r="AM1584" s="83"/>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customHeight="1" x14ac:dyDescent="0.3">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83"/>
      <c r="AC1585" s="107"/>
      <c r="AD1585" s="83"/>
      <c r="AE1585" s="83"/>
      <c r="AF1585" s="83"/>
      <c r="AG1585" s="107"/>
      <c r="AH1585" s="83"/>
      <c r="AI1585" s="107"/>
      <c r="AJ1585" s="83"/>
      <c r="AK1585" s="83"/>
      <c r="AL1585" s="107"/>
      <c r="AM1585" s="83"/>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customHeight="1" x14ac:dyDescent="0.3">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83"/>
      <c r="AC1586" s="107"/>
      <c r="AD1586" s="83"/>
      <c r="AE1586" s="83"/>
      <c r="AF1586" s="83"/>
      <c r="AG1586" s="107"/>
      <c r="AH1586" s="83"/>
      <c r="AI1586" s="107"/>
      <c r="AJ1586" s="83"/>
      <c r="AK1586" s="83"/>
      <c r="AL1586" s="107"/>
      <c r="AM1586" s="83"/>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customHeight="1" x14ac:dyDescent="0.3">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83"/>
      <c r="AC1587" s="107"/>
      <c r="AD1587" s="83"/>
      <c r="AE1587" s="83"/>
      <c r="AF1587" s="83"/>
      <c r="AG1587" s="107"/>
      <c r="AH1587" s="83"/>
      <c r="AI1587" s="107"/>
      <c r="AJ1587" s="83"/>
      <c r="AK1587" s="83"/>
      <c r="AL1587" s="107"/>
      <c r="AM1587" s="83"/>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customHeight="1" x14ac:dyDescent="0.3">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83"/>
      <c r="AC1588" s="107"/>
      <c r="AD1588" s="83"/>
      <c r="AE1588" s="83"/>
      <c r="AF1588" s="83"/>
      <c r="AG1588" s="107"/>
      <c r="AH1588" s="83"/>
      <c r="AI1588" s="107"/>
      <c r="AJ1588" s="83"/>
      <c r="AK1588" s="83"/>
      <c r="AL1588" s="107"/>
      <c r="AM1588" s="83"/>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customHeight="1" x14ac:dyDescent="0.3">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83"/>
      <c r="AC1589" s="107"/>
      <c r="AD1589" s="83"/>
      <c r="AE1589" s="83"/>
      <c r="AF1589" s="83"/>
      <c r="AG1589" s="107"/>
      <c r="AH1589" s="83"/>
      <c r="AI1589" s="107"/>
      <c r="AJ1589" s="83"/>
      <c r="AK1589" s="83"/>
      <c r="AL1589" s="107"/>
      <c r="AM1589" s="83"/>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customHeight="1" x14ac:dyDescent="0.3">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83"/>
      <c r="AC1590" s="107"/>
      <c r="AD1590" s="83"/>
      <c r="AE1590" s="83"/>
      <c r="AF1590" s="83"/>
      <c r="AG1590" s="107"/>
      <c r="AH1590" s="83"/>
      <c r="AI1590" s="107"/>
      <c r="AJ1590" s="83"/>
      <c r="AK1590" s="83"/>
      <c r="AL1590" s="107"/>
      <c r="AM1590" s="83"/>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customHeight="1" x14ac:dyDescent="0.3">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83"/>
      <c r="AC1591" s="107"/>
      <c r="AD1591" s="83"/>
      <c r="AE1591" s="83"/>
      <c r="AF1591" s="83"/>
      <c r="AG1591" s="107"/>
      <c r="AH1591" s="83"/>
      <c r="AI1591" s="107"/>
      <c r="AJ1591" s="83"/>
      <c r="AK1591" s="83"/>
      <c r="AL1591" s="107"/>
      <c r="AM1591" s="83"/>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customHeight="1" x14ac:dyDescent="0.3">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83"/>
      <c r="AC1592" s="107"/>
      <c r="AD1592" s="83"/>
      <c r="AE1592" s="83"/>
      <c r="AF1592" s="83"/>
      <c r="AG1592" s="107"/>
      <c r="AH1592" s="83"/>
      <c r="AI1592" s="107"/>
      <c r="AJ1592" s="83"/>
      <c r="AK1592" s="83"/>
      <c r="AL1592" s="107"/>
      <c r="AM1592" s="83"/>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customHeight="1" x14ac:dyDescent="0.3">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83"/>
      <c r="AC1593" s="107"/>
      <c r="AD1593" s="83"/>
      <c r="AE1593" s="83"/>
      <c r="AF1593" s="83"/>
      <c r="AG1593" s="107"/>
      <c r="AH1593" s="83"/>
      <c r="AI1593" s="107"/>
      <c r="AJ1593" s="83"/>
      <c r="AK1593" s="83"/>
      <c r="AL1593" s="107"/>
      <c r="AM1593" s="83"/>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customHeight="1" x14ac:dyDescent="0.3">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83"/>
      <c r="AC1594" s="107"/>
      <c r="AD1594" s="83"/>
      <c r="AE1594" s="83"/>
      <c r="AF1594" s="83"/>
      <c r="AG1594" s="107"/>
      <c r="AH1594" s="83"/>
      <c r="AI1594" s="107"/>
      <c r="AJ1594" s="83"/>
      <c r="AK1594" s="83"/>
      <c r="AL1594" s="107"/>
      <c r="AM1594" s="83"/>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customHeight="1" x14ac:dyDescent="0.3">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83"/>
      <c r="AC1595" s="107"/>
      <c r="AD1595" s="83"/>
      <c r="AE1595" s="83"/>
      <c r="AF1595" s="83"/>
      <c r="AG1595" s="107"/>
      <c r="AH1595" s="83"/>
      <c r="AI1595" s="107"/>
      <c r="AJ1595" s="83"/>
      <c r="AK1595" s="83"/>
      <c r="AL1595" s="107"/>
      <c r="AM1595" s="83"/>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customHeight="1" x14ac:dyDescent="0.3">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83"/>
      <c r="AC1596" s="107"/>
      <c r="AD1596" s="83"/>
      <c r="AE1596" s="83"/>
      <c r="AF1596" s="83"/>
      <c r="AG1596" s="107"/>
      <c r="AH1596" s="83"/>
      <c r="AI1596" s="107"/>
      <c r="AJ1596" s="83"/>
      <c r="AK1596" s="83"/>
      <c r="AL1596" s="107"/>
      <c r="AM1596" s="83"/>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customHeight="1" x14ac:dyDescent="0.3">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83"/>
      <c r="AC1597" s="107"/>
      <c r="AD1597" s="83"/>
      <c r="AE1597" s="83"/>
      <c r="AF1597" s="83"/>
      <c r="AG1597" s="107"/>
      <c r="AH1597" s="83"/>
      <c r="AI1597" s="107"/>
      <c r="AJ1597" s="83"/>
      <c r="AK1597" s="83"/>
      <c r="AL1597" s="107"/>
      <c r="AM1597" s="83"/>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customHeight="1" x14ac:dyDescent="0.3">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83"/>
      <c r="AC1598" s="107"/>
      <c r="AD1598" s="83"/>
      <c r="AE1598" s="83"/>
      <c r="AF1598" s="83"/>
      <c r="AG1598" s="107"/>
      <c r="AH1598" s="83"/>
      <c r="AI1598" s="107"/>
      <c r="AJ1598" s="83"/>
      <c r="AK1598" s="83"/>
      <c r="AL1598" s="107"/>
      <c r="AM1598" s="83"/>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customHeight="1" x14ac:dyDescent="0.3">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83"/>
      <c r="AC1599" s="107"/>
      <c r="AD1599" s="83"/>
      <c r="AE1599" s="83"/>
      <c r="AF1599" s="83"/>
      <c r="AG1599" s="107"/>
      <c r="AH1599" s="83"/>
      <c r="AI1599" s="107"/>
      <c r="AJ1599" s="83"/>
      <c r="AK1599" s="83"/>
      <c r="AL1599" s="107"/>
      <c r="AM1599" s="83"/>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customHeight="1" x14ac:dyDescent="0.3">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83"/>
      <c r="AC1600" s="107"/>
      <c r="AD1600" s="83"/>
      <c r="AE1600" s="83"/>
      <c r="AF1600" s="83"/>
      <c r="AG1600" s="107"/>
      <c r="AH1600" s="83"/>
      <c r="AI1600" s="107"/>
      <c r="AJ1600" s="83"/>
      <c r="AK1600" s="83"/>
      <c r="AL1600" s="107"/>
      <c r="AM1600" s="83"/>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customHeight="1" x14ac:dyDescent="0.3">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83"/>
      <c r="AC1601" s="107"/>
      <c r="AD1601" s="83"/>
      <c r="AE1601" s="83"/>
      <c r="AF1601" s="83"/>
      <c r="AG1601" s="107"/>
      <c r="AH1601" s="83"/>
      <c r="AI1601" s="107"/>
      <c r="AJ1601" s="83"/>
      <c r="AK1601" s="83"/>
      <c r="AL1601" s="107"/>
      <c r="AM1601" s="83"/>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customHeight="1" x14ac:dyDescent="0.3">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83"/>
      <c r="AC1602" s="107"/>
      <c r="AD1602" s="83"/>
      <c r="AE1602" s="83"/>
      <c r="AF1602" s="83"/>
      <c r="AG1602" s="107"/>
      <c r="AH1602" s="83"/>
      <c r="AI1602" s="107"/>
      <c r="AJ1602" s="83"/>
      <c r="AK1602" s="83"/>
      <c r="AL1602" s="107"/>
      <c r="AM1602" s="83"/>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customHeight="1" x14ac:dyDescent="0.3">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83"/>
      <c r="AC1603" s="107"/>
      <c r="AD1603" s="83"/>
      <c r="AE1603" s="83"/>
      <c r="AF1603" s="83"/>
      <c r="AG1603" s="107"/>
      <c r="AH1603" s="83"/>
      <c r="AI1603" s="107"/>
      <c r="AJ1603" s="83"/>
      <c r="AK1603" s="83"/>
      <c r="AL1603" s="107"/>
      <c r="AM1603" s="83"/>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customHeight="1" x14ac:dyDescent="0.3">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83"/>
      <c r="AC1604" s="107"/>
      <c r="AD1604" s="83"/>
      <c r="AE1604" s="83"/>
      <c r="AF1604" s="83"/>
      <c r="AG1604" s="107"/>
      <c r="AH1604" s="83"/>
      <c r="AI1604" s="107"/>
      <c r="AJ1604" s="83"/>
      <c r="AK1604" s="83"/>
      <c r="AL1604" s="107"/>
      <c r="AM1604" s="83"/>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customHeight="1" x14ac:dyDescent="0.3">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83"/>
      <c r="AC1605" s="107"/>
      <c r="AD1605" s="83"/>
      <c r="AE1605" s="83"/>
      <c r="AF1605" s="83"/>
      <c r="AG1605" s="107"/>
      <c r="AH1605" s="83"/>
      <c r="AI1605" s="107"/>
      <c r="AJ1605" s="83"/>
      <c r="AK1605" s="83"/>
      <c r="AL1605" s="107"/>
      <c r="AM1605" s="83"/>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customHeight="1" x14ac:dyDescent="0.3">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83"/>
      <c r="AC1606" s="107"/>
      <c r="AD1606" s="83"/>
      <c r="AE1606" s="83"/>
      <c r="AF1606" s="83"/>
      <c r="AG1606" s="107"/>
      <c r="AH1606" s="83"/>
      <c r="AI1606" s="107"/>
      <c r="AJ1606" s="83"/>
      <c r="AK1606" s="83"/>
      <c r="AL1606" s="107"/>
      <c r="AM1606" s="83"/>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customHeight="1" x14ac:dyDescent="0.3">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83"/>
      <c r="AC1607" s="107"/>
      <c r="AD1607" s="83"/>
      <c r="AE1607" s="83"/>
      <c r="AF1607" s="83"/>
      <c r="AG1607" s="107"/>
      <c r="AH1607" s="83"/>
      <c r="AI1607" s="107"/>
      <c r="AJ1607" s="83"/>
      <c r="AK1607" s="83"/>
      <c r="AL1607" s="107"/>
      <c r="AM1607" s="83"/>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customHeight="1" x14ac:dyDescent="0.3">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83"/>
      <c r="AC1608" s="107"/>
      <c r="AD1608" s="83"/>
      <c r="AE1608" s="83"/>
      <c r="AF1608" s="83"/>
      <c r="AG1608" s="107"/>
      <c r="AH1608" s="83"/>
      <c r="AI1608" s="107"/>
      <c r="AJ1608" s="83"/>
      <c r="AK1608" s="83"/>
      <c r="AL1608" s="107"/>
      <c r="AM1608" s="83"/>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customHeight="1" x14ac:dyDescent="0.3">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83"/>
      <c r="AC1609" s="107"/>
      <c r="AD1609" s="83"/>
      <c r="AE1609" s="83"/>
      <c r="AF1609" s="83"/>
      <c r="AG1609" s="107"/>
      <c r="AH1609" s="83"/>
      <c r="AI1609" s="107"/>
      <c r="AJ1609" s="83"/>
      <c r="AK1609" s="83"/>
      <c r="AL1609" s="107"/>
      <c r="AM1609" s="83"/>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customHeight="1" x14ac:dyDescent="0.3">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83"/>
      <c r="AC1610" s="107"/>
      <c r="AD1610" s="83"/>
      <c r="AE1610" s="83"/>
      <c r="AF1610" s="83"/>
      <c r="AG1610" s="107"/>
      <c r="AH1610" s="83"/>
      <c r="AI1610" s="107"/>
      <c r="AJ1610" s="83"/>
      <c r="AK1610" s="83"/>
      <c r="AL1610" s="107"/>
      <c r="AM1610" s="83"/>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customHeight="1" x14ac:dyDescent="0.3">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83"/>
      <c r="AC1611" s="107"/>
      <c r="AD1611" s="83"/>
      <c r="AE1611" s="83"/>
      <c r="AF1611" s="83"/>
      <c r="AG1611" s="107"/>
      <c r="AH1611" s="83"/>
      <c r="AI1611" s="107"/>
      <c r="AJ1611" s="83"/>
      <c r="AK1611" s="83"/>
      <c r="AL1611" s="107"/>
      <c r="AM1611" s="83"/>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customHeight="1" x14ac:dyDescent="0.3">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83"/>
      <c r="AC1612" s="107"/>
      <c r="AD1612" s="83"/>
      <c r="AE1612" s="83"/>
      <c r="AF1612" s="83"/>
      <c r="AG1612" s="107"/>
      <c r="AH1612" s="83"/>
      <c r="AI1612" s="107"/>
      <c r="AJ1612" s="83"/>
      <c r="AK1612" s="83"/>
      <c r="AL1612" s="107"/>
      <c r="AM1612" s="83"/>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customHeight="1" x14ac:dyDescent="0.3">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83"/>
      <c r="AC1613" s="107"/>
      <c r="AD1613" s="83"/>
      <c r="AE1613" s="83"/>
      <c r="AF1613" s="83"/>
      <c r="AG1613" s="107"/>
      <c r="AH1613" s="83"/>
      <c r="AI1613" s="107"/>
      <c r="AJ1613" s="83"/>
      <c r="AK1613" s="83"/>
      <c r="AL1613" s="107"/>
      <c r="AM1613" s="83"/>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customHeight="1" x14ac:dyDescent="0.3">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83"/>
      <c r="AC1614" s="107"/>
      <c r="AD1614" s="83"/>
      <c r="AE1614" s="83"/>
      <c r="AF1614" s="83"/>
      <c r="AG1614" s="107"/>
      <c r="AH1614" s="83"/>
      <c r="AI1614" s="107"/>
      <c r="AJ1614" s="83"/>
      <c r="AK1614" s="83"/>
      <c r="AL1614" s="107"/>
      <c r="AM1614" s="83"/>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customHeight="1" x14ac:dyDescent="0.3">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83"/>
      <c r="AC1615" s="107"/>
      <c r="AD1615" s="83"/>
      <c r="AE1615" s="83"/>
      <c r="AF1615" s="83"/>
      <c r="AG1615" s="107"/>
      <c r="AH1615" s="83"/>
      <c r="AI1615" s="107"/>
      <c r="AJ1615" s="83"/>
      <c r="AK1615" s="83"/>
      <c r="AL1615" s="107"/>
      <c r="AM1615" s="83"/>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customHeight="1" x14ac:dyDescent="0.3">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83"/>
      <c r="AC1616" s="107"/>
      <c r="AD1616" s="83"/>
      <c r="AE1616" s="83"/>
      <c r="AF1616" s="83"/>
      <c r="AG1616" s="107"/>
      <c r="AH1616" s="83"/>
      <c r="AI1616" s="107"/>
      <c r="AJ1616" s="83"/>
      <c r="AK1616" s="83"/>
      <c r="AL1616" s="107"/>
      <c r="AM1616" s="83"/>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customHeight="1" x14ac:dyDescent="0.3">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83"/>
      <c r="AC1617" s="107"/>
      <c r="AD1617" s="83"/>
      <c r="AE1617" s="83"/>
      <c r="AF1617" s="83"/>
      <c r="AG1617" s="107"/>
      <c r="AH1617" s="83"/>
      <c r="AI1617" s="107"/>
      <c r="AJ1617" s="83"/>
      <c r="AK1617" s="83"/>
      <c r="AL1617" s="107"/>
      <c r="AM1617" s="83"/>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customHeight="1" x14ac:dyDescent="0.3">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83"/>
      <c r="AC1618" s="107"/>
      <c r="AD1618" s="83"/>
      <c r="AE1618" s="83"/>
      <c r="AF1618" s="83"/>
      <c r="AG1618" s="107"/>
      <c r="AH1618" s="83"/>
      <c r="AI1618" s="107"/>
      <c r="AJ1618" s="83"/>
      <c r="AK1618" s="83"/>
      <c r="AL1618" s="107"/>
      <c r="AM1618" s="83"/>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customHeight="1" x14ac:dyDescent="0.3">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83"/>
      <c r="AC1619" s="107"/>
      <c r="AD1619" s="83"/>
      <c r="AE1619" s="83"/>
      <c r="AF1619" s="83"/>
      <c r="AG1619" s="107"/>
      <c r="AH1619" s="83"/>
      <c r="AI1619" s="107"/>
      <c r="AJ1619" s="83"/>
      <c r="AK1619" s="83"/>
      <c r="AL1619" s="107"/>
      <c r="AM1619" s="83"/>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customHeight="1" x14ac:dyDescent="0.3">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83"/>
      <c r="AC1620" s="107"/>
      <c r="AD1620" s="83"/>
      <c r="AE1620" s="83"/>
      <c r="AF1620" s="83"/>
      <c r="AG1620" s="107"/>
      <c r="AH1620" s="83"/>
      <c r="AI1620" s="107"/>
      <c r="AJ1620" s="83"/>
      <c r="AK1620" s="83"/>
      <c r="AL1620" s="107"/>
      <c r="AM1620" s="83"/>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customHeight="1" x14ac:dyDescent="0.3">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83"/>
      <c r="AC1621" s="107"/>
      <c r="AD1621" s="83"/>
      <c r="AE1621" s="83"/>
      <c r="AF1621" s="83"/>
      <c r="AG1621" s="107"/>
      <c r="AH1621" s="83"/>
      <c r="AI1621" s="107"/>
      <c r="AJ1621" s="83"/>
      <c r="AK1621" s="83"/>
      <c r="AL1621" s="107"/>
      <c r="AM1621" s="83"/>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customHeight="1" x14ac:dyDescent="0.3">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83"/>
      <c r="AC1622" s="107"/>
      <c r="AD1622" s="83"/>
      <c r="AE1622" s="83"/>
      <c r="AF1622" s="83"/>
      <c r="AG1622" s="107"/>
      <c r="AH1622" s="83"/>
      <c r="AI1622" s="107"/>
      <c r="AJ1622" s="83"/>
      <c r="AK1622" s="83"/>
      <c r="AL1622" s="107"/>
      <c r="AM1622" s="83"/>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customHeight="1" x14ac:dyDescent="0.3">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83"/>
      <c r="AC1623" s="107"/>
      <c r="AD1623" s="83"/>
      <c r="AE1623" s="83"/>
      <c r="AF1623" s="83"/>
      <c r="AG1623" s="107"/>
      <c r="AH1623" s="83"/>
      <c r="AI1623" s="107"/>
      <c r="AJ1623" s="83"/>
      <c r="AK1623" s="83"/>
      <c r="AL1623" s="107"/>
      <c r="AM1623" s="83"/>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customHeight="1" x14ac:dyDescent="0.3">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83"/>
      <c r="AC1624" s="107"/>
      <c r="AD1624" s="83"/>
      <c r="AE1624" s="83"/>
      <c r="AF1624" s="83"/>
      <c r="AG1624" s="107"/>
      <c r="AH1624" s="83"/>
      <c r="AI1624" s="107"/>
      <c r="AJ1624" s="83"/>
      <c r="AK1624" s="83"/>
      <c r="AL1624" s="107"/>
      <c r="AM1624" s="83"/>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customHeight="1" x14ac:dyDescent="0.3">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83"/>
      <c r="AC1625" s="107"/>
      <c r="AD1625" s="83"/>
      <c r="AE1625" s="83"/>
      <c r="AF1625" s="83"/>
      <c r="AG1625" s="107"/>
      <c r="AH1625" s="83"/>
      <c r="AI1625" s="107"/>
      <c r="AJ1625" s="83"/>
      <c r="AK1625" s="83"/>
      <c r="AL1625" s="107"/>
      <c r="AM1625" s="83"/>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customHeight="1" x14ac:dyDescent="0.3">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83"/>
      <c r="AC1626" s="107"/>
      <c r="AD1626" s="83"/>
      <c r="AE1626" s="83"/>
      <c r="AF1626" s="83"/>
      <c r="AG1626" s="107"/>
      <c r="AH1626" s="83"/>
      <c r="AI1626" s="107"/>
      <c r="AJ1626" s="83"/>
      <c r="AK1626" s="83"/>
      <c r="AL1626" s="107"/>
      <c r="AM1626" s="83"/>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customHeight="1" x14ac:dyDescent="0.3">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83"/>
      <c r="AC1627" s="107"/>
      <c r="AD1627" s="83"/>
      <c r="AE1627" s="83"/>
      <c r="AF1627" s="83"/>
      <c r="AG1627" s="107"/>
      <c r="AH1627" s="83"/>
      <c r="AI1627" s="107"/>
      <c r="AJ1627" s="83"/>
      <c r="AK1627" s="83"/>
      <c r="AL1627" s="107"/>
      <c r="AM1627" s="83"/>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customHeight="1" x14ac:dyDescent="0.3">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83"/>
      <c r="AC1628" s="107"/>
      <c r="AD1628" s="83"/>
      <c r="AE1628" s="83"/>
      <c r="AF1628" s="83"/>
      <c r="AG1628" s="107"/>
      <c r="AH1628" s="83"/>
      <c r="AI1628" s="107"/>
      <c r="AJ1628" s="83"/>
      <c r="AK1628" s="83"/>
      <c r="AL1628" s="107"/>
      <c r="AM1628" s="83"/>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customHeight="1" x14ac:dyDescent="0.3">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83"/>
      <c r="AC1629" s="107"/>
      <c r="AD1629" s="83"/>
      <c r="AE1629" s="83"/>
      <c r="AF1629" s="83"/>
      <c r="AG1629" s="107"/>
      <c r="AH1629" s="83"/>
      <c r="AI1629" s="107"/>
      <c r="AJ1629" s="83"/>
      <c r="AK1629" s="83"/>
      <c r="AL1629" s="107"/>
      <c r="AM1629" s="83"/>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customHeight="1" x14ac:dyDescent="0.3">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83"/>
      <c r="AC1630" s="107"/>
      <c r="AD1630" s="83"/>
      <c r="AE1630" s="83"/>
      <c r="AF1630" s="83"/>
      <c r="AG1630" s="107"/>
      <c r="AH1630" s="83"/>
      <c r="AI1630" s="107"/>
      <c r="AJ1630" s="83"/>
      <c r="AK1630" s="83"/>
      <c r="AL1630" s="107"/>
      <c r="AM1630" s="83"/>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customHeight="1" x14ac:dyDescent="0.3">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83"/>
      <c r="AC1631" s="107"/>
      <c r="AD1631" s="83"/>
      <c r="AE1631" s="83"/>
      <c r="AF1631" s="83"/>
      <c r="AG1631" s="107"/>
      <c r="AH1631" s="83"/>
      <c r="AI1631" s="107"/>
      <c r="AJ1631" s="83"/>
      <c r="AK1631" s="83"/>
      <c r="AL1631" s="107"/>
      <c r="AM1631" s="83"/>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customHeight="1" x14ac:dyDescent="0.3">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83"/>
      <c r="AC1632" s="107"/>
      <c r="AD1632" s="83"/>
      <c r="AE1632" s="83"/>
      <c r="AF1632" s="83"/>
      <c r="AG1632" s="107"/>
      <c r="AH1632" s="83"/>
      <c r="AI1632" s="107"/>
      <c r="AJ1632" s="83"/>
      <c r="AK1632" s="83"/>
      <c r="AL1632" s="107"/>
      <c r="AM1632" s="83"/>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customHeight="1" x14ac:dyDescent="0.3">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83"/>
      <c r="AC1633" s="107"/>
      <c r="AD1633" s="83"/>
      <c r="AE1633" s="83"/>
      <c r="AF1633" s="83"/>
      <c r="AG1633" s="107"/>
      <c r="AH1633" s="83"/>
      <c r="AI1633" s="107"/>
      <c r="AJ1633" s="83"/>
      <c r="AK1633" s="83"/>
      <c r="AL1633" s="107"/>
      <c r="AM1633" s="83"/>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customHeight="1" x14ac:dyDescent="0.3">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83"/>
      <c r="AC1634" s="107"/>
      <c r="AD1634" s="83"/>
      <c r="AE1634" s="83"/>
      <c r="AF1634" s="83"/>
      <c r="AG1634" s="107"/>
      <c r="AH1634" s="83"/>
      <c r="AI1634" s="107"/>
      <c r="AJ1634" s="83"/>
      <c r="AK1634" s="83"/>
      <c r="AL1634" s="107"/>
      <c r="AM1634" s="83"/>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customHeight="1" x14ac:dyDescent="0.3">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83"/>
      <c r="AC1635" s="107"/>
      <c r="AD1635" s="83"/>
      <c r="AE1635" s="83"/>
      <c r="AF1635" s="83"/>
      <c r="AG1635" s="107"/>
      <c r="AH1635" s="83"/>
      <c r="AI1635" s="107"/>
      <c r="AJ1635" s="83"/>
      <c r="AK1635" s="83"/>
      <c r="AL1635" s="107"/>
      <c r="AM1635" s="83"/>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customHeight="1" x14ac:dyDescent="0.3">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83"/>
      <c r="AC1636" s="107"/>
      <c r="AD1636" s="83"/>
      <c r="AE1636" s="83"/>
      <c r="AF1636" s="83"/>
      <c r="AG1636" s="107"/>
      <c r="AH1636" s="83"/>
      <c r="AI1636" s="107"/>
      <c r="AJ1636" s="83"/>
      <c r="AK1636" s="83"/>
      <c r="AL1636" s="107"/>
      <c r="AM1636" s="83"/>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customHeight="1" x14ac:dyDescent="0.3">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83"/>
      <c r="AC1637" s="107"/>
      <c r="AD1637" s="83"/>
      <c r="AE1637" s="83"/>
      <c r="AF1637" s="83"/>
      <c r="AG1637" s="107"/>
      <c r="AH1637" s="83"/>
      <c r="AI1637" s="107"/>
      <c r="AJ1637" s="83"/>
      <c r="AK1637" s="83"/>
      <c r="AL1637" s="107"/>
      <c r="AM1637" s="83"/>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customHeight="1" x14ac:dyDescent="0.3">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83"/>
      <c r="AC1638" s="107"/>
      <c r="AD1638" s="83"/>
      <c r="AE1638" s="83"/>
      <c r="AF1638" s="83"/>
      <c r="AG1638" s="107"/>
      <c r="AH1638" s="83"/>
      <c r="AI1638" s="107"/>
      <c r="AJ1638" s="83"/>
      <c r="AK1638" s="83"/>
      <c r="AL1638" s="107"/>
      <c r="AM1638" s="83"/>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customHeight="1" x14ac:dyDescent="0.3">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83"/>
      <c r="AC1639" s="107"/>
      <c r="AD1639" s="83"/>
      <c r="AE1639" s="83"/>
      <c r="AF1639" s="83"/>
      <c r="AG1639" s="107"/>
      <c r="AH1639" s="83"/>
      <c r="AI1639" s="107"/>
      <c r="AJ1639" s="83"/>
      <c r="AK1639" s="83"/>
      <c r="AL1639" s="107"/>
      <c r="AM1639" s="83"/>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customHeight="1" x14ac:dyDescent="0.3">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83"/>
      <c r="AC1640" s="107"/>
      <c r="AD1640" s="83"/>
      <c r="AE1640" s="83"/>
      <c r="AF1640" s="83"/>
      <c r="AG1640" s="107"/>
      <c r="AH1640" s="83"/>
      <c r="AI1640" s="107"/>
      <c r="AJ1640" s="83"/>
      <c r="AK1640" s="83"/>
      <c r="AL1640" s="107"/>
      <c r="AM1640" s="83"/>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customHeight="1" x14ac:dyDescent="0.3">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83"/>
      <c r="AC1641" s="107"/>
      <c r="AD1641" s="83"/>
      <c r="AE1641" s="83"/>
      <c r="AF1641" s="83"/>
      <c r="AG1641" s="107"/>
      <c r="AH1641" s="83"/>
      <c r="AI1641" s="107"/>
      <c r="AJ1641" s="83"/>
      <c r="AK1641" s="83"/>
      <c r="AL1641" s="107"/>
      <c r="AM1641" s="83"/>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customHeight="1" x14ac:dyDescent="0.3">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83"/>
      <c r="AC1642" s="107"/>
      <c r="AD1642" s="83"/>
      <c r="AE1642" s="83"/>
      <c r="AF1642" s="83"/>
      <c r="AG1642" s="107"/>
      <c r="AH1642" s="83"/>
      <c r="AI1642" s="107"/>
      <c r="AJ1642" s="83"/>
      <c r="AK1642" s="83"/>
      <c r="AL1642" s="107"/>
      <c r="AM1642" s="83"/>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customHeight="1" x14ac:dyDescent="0.3">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83"/>
      <c r="AC1643" s="107"/>
      <c r="AD1643" s="83"/>
      <c r="AE1643" s="83"/>
      <c r="AF1643" s="83"/>
      <c r="AG1643" s="107"/>
      <c r="AH1643" s="83"/>
      <c r="AI1643" s="107"/>
      <c r="AJ1643" s="83"/>
      <c r="AK1643" s="83"/>
      <c r="AL1643" s="107"/>
      <c r="AM1643" s="83"/>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customHeight="1" x14ac:dyDescent="0.3">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83"/>
      <c r="AC1644" s="107"/>
      <c r="AD1644" s="83"/>
      <c r="AE1644" s="83"/>
      <c r="AF1644" s="83"/>
      <c r="AG1644" s="107"/>
      <c r="AH1644" s="83"/>
      <c r="AI1644" s="107"/>
      <c r="AJ1644" s="83"/>
      <c r="AK1644" s="83"/>
      <c r="AL1644" s="107"/>
      <c r="AM1644" s="83"/>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customHeight="1" x14ac:dyDescent="0.3">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83"/>
      <c r="AC1645" s="107"/>
      <c r="AD1645" s="83"/>
      <c r="AE1645" s="83"/>
      <c r="AF1645" s="83"/>
      <c r="AG1645" s="107"/>
      <c r="AH1645" s="83"/>
      <c r="AI1645" s="107"/>
      <c r="AJ1645" s="83"/>
      <c r="AK1645" s="83"/>
      <c r="AL1645" s="107"/>
      <c r="AM1645" s="83"/>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customHeight="1" x14ac:dyDescent="0.3">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83"/>
      <c r="AC1646" s="107"/>
      <c r="AD1646" s="83"/>
      <c r="AE1646" s="83"/>
      <c r="AF1646" s="83"/>
      <c r="AG1646" s="107"/>
      <c r="AH1646" s="83"/>
      <c r="AI1646" s="107"/>
      <c r="AJ1646" s="83"/>
      <c r="AK1646" s="83"/>
      <c r="AL1646" s="107"/>
      <c r="AM1646" s="83"/>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customHeight="1" x14ac:dyDescent="0.3">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83"/>
      <c r="AC1647" s="107"/>
      <c r="AD1647" s="83"/>
      <c r="AE1647" s="83"/>
      <c r="AF1647" s="83"/>
      <c r="AG1647" s="107"/>
      <c r="AH1647" s="83"/>
      <c r="AI1647" s="107"/>
      <c r="AJ1647" s="83"/>
      <c r="AK1647" s="83"/>
      <c r="AL1647" s="107"/>
      <c r="AM1647" s="83"/>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customHeight="1" x14ac:dyDescent="0.3">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83"/>
      <c r="AC1648" s="107"/>
      <c r="AD1648" s="83"/>
      <c r="AE1648" s="83"/>
      <c r="AF1648" s="83"/>
      <c r="AG1648" s="107"/>
      <c r="AH1648" s="83"/>
      <c r="AI1648" s="107"/>
      <c r="AJ1648" s="83"/>
      <c r="AK1648" s="83"/>
      <c r="AL1648" s="107"/>
      <c r="AM1648" s="83"/>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customHeight="1" x14ac:dyDescent="0.3">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83"/>
      <c r="AC1649" s="107"/>
      <c r="AD1649" s="83"/>
      <c r="AE1649" s="83"/>
      <c r="AF1649" s="83"/>
      <c r="AG1649" s="107"/>
      <c r="AH1649" s="83"/>
      <c r="AI1649" s="107"/>
      <c r="AJ1649" s="83"/>
      <c r="AK1649" s="83"/>
      <c r="AL1649" s="107"/>
      <c r="AM1649" s="83"/>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customHeight="1" x14ac:dyDescent="0.3">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83"/>
      <c r="AC1650" s="107"/>
      <c r="AD1650" s="83"/>
      <c r="AE1650" s="83"/>
      <c r="AF1650" s="83"/>
      <c r="AG1650" s="107"/>
      <c r="AH1650" s="83"/>
      <c r="AI1650" s="107"/>
      <c r="AJ1650" s="83"/>
      <c r="AK1650" s="83"/>
      <c r="AL1650" s="107"/>
      <c r="AM1650" s="83"/>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customHeight="1" x14ac:dyDescent="0.3">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83"/>
      <c r="AC1651" s="107"/>
      <c r="AD1651" s="83"/>
      <c r="AE1651" s="83"/>
      <c r="AF1651" s="83"/>
      <c r="AG1651" s="107"/>
      <c r="AH1651" s="83"/>
      <c r="AI1651" s="107"/>
      <c r="AJ1651" s="83"/>
      <c r="AK1651" s="83"/>
      <c r="AL1651" s="107"/>
      <c r="AM1651" s="83"/>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customHeight="1" x14ac:dyDescent="0.3">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83"/>
      <c r="AC1652" s="107"/>
      <c r="AD1652" s="83"/>
      <c r="AE1652" s="83"/>
      <c r="AF1652" s="83"/>
      <c r="AG1652" s="107"/>
      <c r="AH1652" s="83"/>
      <c r="AI1652" s="107"/>
      <c r="AJ1652" s="83"/>
      <c r="AK1652" s="83"/>
      <c r="AL1652" s="107"/>
      <c r="AM1652" s="83"/>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customHeight="1" x14ac:dyDescent="0.3">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83"/>
      <c r="AC1653" s="107"/>
      <c r="AD1653" s="83"/>
      <c r="AE1653" s="83"/>
      <c r="AF1653" s="83"/>
      <c r="AG1653" s="107"/>
      <c r="AH1653" s="83"/>
      <c r="AI1653" s="107"/>
      <c r="AJ1653" s="83"/>
      <c r="AK1653" s="83"/>
      <c r="AL1653" s="107"/>
      <c r="AM1653" s="83"/>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customHeight="1" x14ac:dyDescent="0.3">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83"/>
      <c r="AC1654" s="107"/>
      <c r="AD1654" s="83"/>
      <c r="AE1654" s="83"/>
      <c r="AF1654" s="83"/>
      <c r="AG1654" s="107"/>
      <c r="AH1654" s="83"/>
      <c r="AI1654" s="107"/>
      <c r="AJ1654" s="83"/>
      <c r="AK1654" s="83"/>
      <c r="AL1654" s="107"/>
      <c r="AM1654" s="83"/>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customHeight="1" x14ac:dyDescent="0.3">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83"/>
      <c r="AC1655" s="107"/>
      <c r="AD1655" s="83"/>
      <c r="AE1655" s="83"/>
      <c r="AF1655" s="83"/>
      <c r="AG1655" s="107"/>
      <c r="AH1655" s="83"/>
      <c r="AI1655" s="107"/>
      <c r="AJ1655" s="83"/>
      <c r="AK1655" s="83"/>
      <c r="AL1655" s="107"/>
      <c r="AM1655" s="83"/>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customHeight="1" x14ac:dyDescent="0.3">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83"/>
      <c r="AC1656" s="107"/>
      <c r="AD1656" s="83"/>
      <c r="AE1656" s="83"/>
      <c r="AF1656" s="83"/>
      <c r="AG1656" s="107"/>
      <c r="AH1656" s="83"/>
      <c r="AI1656" s="107"/>
      <c r="AJ1656" s="83"/>
      <c r="AK1656" s="83"/>
      <c r="AL1656" s="107"/>
      <c r="AM1656" s="83"/>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customHeight="1" x14ac:dyDescent="0.3">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83"/>
      <c r="AC1657" s="107"/>
      <c r="AD1657" s="83"/>
      <c r="AE1657" s="83"/>
      <c r="AF1657" s="83"/>
      <c r="AG1657" s="107"/>
      <c r="AH1657" s="83"/>
      <c r="AI1657" s="107"/>
      <c r="AJ1657" s="83"/>
      <c r="AK1657" s="83"/>
      <c r="AL1657" s="107"/>
      <c r="AM1657" s="83"/>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customHeight="1" x14ac:dyDescent="0.3">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83"/>
      <c r="AC1658" s="107"/>
      <c r="AD1658" s="83"/>
      <c r="AE1658" s="83"/>
      <c r="AF1658" s="83"/>
      <c r="AG1658" s="107"/>
      <c r="AH1658" s="83"/>
      <c r="AI1658" s="107"/>
      <c r="AJ1658" s="83"/>
      <c r="AK1658" s="83"/>
      <c r="AL1658" s="107"/>
      <c r="AM1658" s="83"/>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customHeight="1" x14ac:dyDescent="0.3">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83"/>
      <c r="AC1659" s="107"/>
      <c r="AD1659" s="83"/>
      <c r="AE1659" s="83"/>
      <c r="AF1659" s="83"/>
      <c r="AG1659" s="107"/>
      <c r="AH1659" s="83"/>
      <c r="AI1659" s="107"/>
      <c r="AJ1659" s="83"/>
      <c r="AK1659" s="83"/>
      <c r="AL1659" s="107"/>
      <c r="AM1659" s="83"/>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customHeight="1" x14ac:dyDescent="0.3">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83"/>
      <c r="AC1660" s="107"/>
      <c r="AD1660" s="83"/>
      <c r="AE1660" s="83"/>
      <c r="AF1660" s="83"/>
      <c r="AG1660" s="107"/>
      <c r="AH1660" s="83"/>
      <c r="AI1660" s="107"/>
      <c r="AJ1660" s="83"/>
      <c r="AK1660" s="83"/>
      <c r="AL1660" s="107"/>
      <c r="AM1660" s="83"/>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customHeight="1" x14ac:dyDescent="0.3">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83"/>
      <c r="AC1661" s="107"/>
      <c r="AD1661" s="83"/>
      <c r="AE1661" s="83"/>
      <c r="AF1661" s="83"/>
      <c r="AG1661" s="107"/>
      <c r="AH1661" s="83"/>
      <c r="AI1661" s="107"/>
      <c r="AJ1661" s="83"/>
      <c r="AK1661" s="83"/>
      <c r="AL1661" s="107"/>
      <c r="AM1661" s="83"/>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customHeight="1" x14ac:dyDescent="0.3">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83"/>
      <c r="AC1662" s="107"/>
      <c r="AD1662" s="83"/>
      <c r="AE1662" s="83"/>
      <c r="AF1662" s="83"/>
      <c r="AG1662" s="107"/>
      <c r="AH1662" s="83"/>
      <c r="AI1662" s="107"/>
      <c r="AJ1662" s="83"/>
      <c r="AK1662" s="83"/>
      <c r="AL1662" s="107"/>
      <c r="AM1662" s="83"/>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customHeight="1" x14ac:dyDescent="0.3">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83"/>
      <c r="AC1663" s="107"/>
      <c r="AD1663" s="83"/>
      <c r="AE1663" s="83"/>
      <c r="AF1663" s="83"/>
      <c r="AG1663" s="107"/>
      <c r="AH1663" s="83"/>
      <c r="AI1663" s="107"/>
      <c r="AJ1663" s="83"/>
      <c r="AK1663" s="83"/>
      <c r="AL1663" s="107"/>
      <c r="AM1663" s="83"/>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customHeight="1" x14ac:dyDescent="0.3">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83"/>
      <c r="AC1664" s="107"/>
      <c r="AD1664" s="83"/>
      <c r="AE1664" s="83"/>
      <c r="AF1664" s="83"/>
      <c r="AG1664" s="107"/>
      <c r="AH1664" s="83"/>
      <c r="AI1664" s="107"/>
      <c r="AJ1664" s="83"/>
      <c r="AK1664" s="83"/>
      <c r="AL1664" s="107"/>
      <c r="AM1664" s="83"/>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customHeight="1" x14ac:dyDescent="0.3">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83"/>
      <c r="AC1665" s="107"/>
      <c r="AD1665" s="83"/>
      <c r="AE1665" s="83"/>
      <c r="AF1665" s="83"/>
      <c r="AG1665" s="107"/>
      <c r="AH1665" s="83"/>
      <c r="AI1665" s="107"/>
      <c r="AJ1665" s="83"/>
      <c r="AK1665" s="83"/>
      <c r="AL1665" s="107"/>
      <c r="AM1665" s="83"/>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customHeight="1" x14ac:dyDescent="0.3">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83"/>
      <c r="AC1666" s="107"/>
      <c r="AD1666" s="83"/>
      <c r="AE1666" s="83"/>
      <c r="AF1666" s="83"/>
      <c r="AG1666" s="107"/>
      <c r="AH1666" s="83"/>
      <c r="AI1666" s="107"/>
      <c r="AJ1666" s="83"/>
      <c r="AK1666" s="83"/>
      <c r="AL1666" s="107"/>
      <c r="AM1666" s="83"/>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customHeight="1" x14ac:dyDescent="0.3">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83"/>
      <c r="AC1667" s="107"/>
      <c r="AD1667" s="83"/>
      <c r="AE1667" s="83"/>
      <c r="AF1667" s="83"/>
      <c r="AG1667" s="107"/>
      <c r="AH1667" s="83"/>
      <c r="AI1667" s="107"/>
      <c r="AJ1667" s="83"/>
      <c r="AK1667" s="83"/>
      <c r="AL1667" s="107"/>
      <c r="AM1667" s="83"/>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customHeight="1" x14ac:dyDescent="0.3">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83"/>
      <c r="AC1668" s="107"/>
      <c r="AD1668" s="83"/>
      <c r="AE1668" s="83"/>
      <c r="AF1668" s="83"/>
      <c r="AG1668" s="107"/>
      <c r="AH1668" s="83"/>
      <c r="AI1668" s="107"/>
      <c r="AJ1668" s="83"/>
      <c r="AK1668" s="83"/>
      <c r="AL1668" s="107"/>
      <c r="AM1668" s="83"/>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customHeight="1" x14ac:dyDescent="0.3">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83"/>
      <c r="AC1669" s="107"/>
      <c r="AD1669" s="83"/>
      <c r="AE1669" s="83"/>
      <c r="AF1669" s="83"/>
      <c r="AG1669" s="107"/>
      <c r="AH1669" s="83"/>
      <c r="AI1669" s="107"/>
      <c r="AJ1669" s="83"/>
      <c r="AK1669" s="83"/>
      <c r="AL1669" s="107"/>
      <c r="AM1669" s="83"/>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customHeight="1" x14ac:dyDescent="0.3">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83"/>
      <c r="AC1670" s="107"/>
      <c r="AD1670" s="83"/>
      <c r="AE1670" s="83"/>
      <c r="AF1670" s="83"/>
      <c r="AG1670" s="107"/>
      <c r="AH1670" s="83"/>
      <c r="AI1670" s="107"/>
      <c r="AJ1670" s="83"/>
      <c r="AK1670" s="83"/>
      <c r="AL1670" s="107"/>
      <c r="AM1670" s="83"/>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customHeight="1" x14ac:dyDescent="0.3">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83"/>
      <c r="AC1671" s="107"/>
      <c r="AD1671" s="83"/>
      <c r="AE1671" s="83"/>
      <c r="AF1671" s="83"/>
      <c r="AG1671" s="107"/>
      <c r="AH1671" s="83"/>
      <c r="AI1671" s="107"/>
      <c r="AJ1671" s="83"/>
      <c r="AK1671" s="83"/>
      <c r="AL1671" s="107"/>
      <c r="AM1671" s="83"/>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customHeight="1" x14ac:dyDescent="0.3">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83"/>
      <c r="AC1672" s="107"/>
      <c r="AD1672" s="83"/>
      <c r="AE1672" s="83"/>
      <c r="AF1672" s="83"/>
      <c r="AG1672" s="107"/>
      <c r="AH1672" s="83"/>
      <c r="AI1672" s="107"/>
      <c r="AJ1672" s="83"/>
      <c r="AK1672" s="83"/>
      <c r="AL1672" s="107"/>
      <c r="AM1672" s="83"/>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customHeight="1" x14ac:dyDescent="0.3">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83"/>
      <c r="AC1673" s="107"/>
      <c r="AD1673" s="83"/>
      <c r="AE1673" s="83"/>
      <c r="AF1673" s="83"/>
      <c r="AG1673" s="107"/>
      <c r="AH1673" s="83"/>
      <c r="AI1673" s="107"/>
      <c r="AJ1673" s="83"/>
      <c r="AK1673" s="83"/>
      <c r="AL1673" s="107"/>
      <c r="AM1673" s="83"/>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customHeight="1" x14ac:dyDescent="0.3">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83"/>
      <c r="AC1674" s="107"/>
      <c r="AD1674" s="83"/>
      <c r="AE1674" s="83"/>
      <c r="AF1674" s="83"/>
      <c r="AG1674" s="107"/>
      <c r="AH1674" s="83"/>
      <c r="AI1674" s="107"/>
      <c r="AJ1674" s="83"/>
      <c r="AK1674" s="83"/>
      <c r="AL1674" s="107"/>
      <c r="AM1674" s="83"/>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customHeight="1" x14ac:dyDescent="0.3">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83"/>
      <c r="AC1675" s="107"/>
      <c r="AD1675" s="83"/>
      <c r="AE1675" s="83"/>
      <c r="AF1675" s="83"/>
      <c r="AG1675" s="107"/>
      <c r="AH1675" s="83"/>
      <c r="AI1675" s="107"/>
      <c r="AJ1675" s="83"/>
      <c r="AK1675" s="83"/>
      <c r="AL1675" s="107"/>
      <c r="AM1675" s="83"/>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customHeight="1" x14ac:dyDescent="0.3">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83"/>
      <c r="AC1676" s="107"/>
      <c r="AD1676" s="83"/>
      <c r="AE1676" s="83"/>
      <c r="AF1676" s="83"/>
      <c r="AG1676" s="107"/>
      <c r="AH1676" s="83"/>
      <c r="AI1676" s="107"/>
      <c r="AJ1676" s="83"/>
      <c r="AK1676" s="83"/>
      <c r="AL1676" s="107"/>
      <c r="AM1676" s="83"/>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customHeight="1" x14ac:dyDescent="0.3">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83"/>
      <c r="AC1677" s="107"/>
      <c r="AD1677" s="83"/>
      <c r="AE1677" s="83"/>
      <c r="AF1677" s="83"/>
      <c r="AG1677" s="107"/>
      <c r="AH1677" s="83"/>
      <c r="AI1677" s="107"/>
      <c r="AJ1677" s="83"/>
      <c r="AK1677" s="83"/>
      <c r="AL1677" s="107"/>
      <c r="AM1677" s="83"/>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customHeight="1" x14ac:dyDescent="0.3">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83"/>
      <c r="AC1678" s="107"/>
      <c r="AD1678" s="83"/>
      <c r="AE1678" s="83"/>
      <c r="AF1678" s="83"/>
      <c r="AG1678" s="107"/>
      <c r="AH1678" s="83"/>
      <c r="AI1678" s="107"/>
      <c r="AJ1678" s="83"/>
      <c r="AK1678" s="83"/>
      <c r="AL1678" s="107"/>
      <c r="AM1678" s="83"/>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customHeight="1" x14ac:dyDescent="0.3">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83"/>
      <c r="AC1679" s="107"/>
      <c r="AD1679" s="83"/>
      <c r="AE1679" s="83"/>
      <c r="AF1679" s="83"/>
      <c r="AG1679" s="107"/>
      <c r="AH1679" s="83"/>
      <c r="AI1679" s="107"/>
      <c r="AJ1679" s="83"/>
      <c r="AK1679" s="83"/>
      <c r="AL1679" s="107"/>
      <c r="AM1679" s="83"/>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customHeight="1" x14ac:dyDescent="0.3">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83"/>
      <c r="AC1680" s="107"/>
      <c r="AD1680" s="83"/>
      <c r="AE1680" s="83"/>
      <c r="AF1680" s="83"/>
      <c r="AG1680" s="107"/>
      <c r="AH1680" s="83"/>
      <c r="AI1680" s="107"/>
      <c r="AJ1680" s="83"/>
      <c r="AK1680" s="83"/>
      <c r="AL1680" s="107"/>
      <c r="AM1680" s="83"/>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customHeight="1" x14ac:dyDescent="0.3">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83"/>
      <c r="AC1681" s="107"/>
      <c r="AD1681" s="83"/>
      <c r="AE1681" s="83"/>
      <c r="AF1681" s="83"/>
      <c r="AG1681" s="107"/>
      <c r="AH1681" s="83"/>
      <c r="AI1681" s="107"/>
      <c r="AJ1681" s="83"/>
      <c r="AK1681" s="83"/>
      <c r="AL1681" s="107"/>
      <c r="AM1681" s="83"/>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customHeight="1" x14ac:dyDescent="0.3">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83"/>
      <c r="AC1682" s="107"/>
      <c r="AD1682" s="83"/>
      <c r="AE1682" s="83"/>
      <c r="AF1682" s="83"/>
      <c r="AG1682" s="107"/>
      <c r="AH1682" s="83"/>
      <c r="AI1682" s="107"/>
      <c r="AJ1682" s="83"/>
      <c r="AK1682" s="83"/>
      <c r="AL1682" s="107"/>
      <c r="AM1682" s="83"/>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customHeight="1" x14ac:dyDescent="0.3">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83"/>
      <c r="AC1683" s="107"/>
      <c r="AD1683" s="83"/>
      <c r="AE1683" s="83"/>
      <c r="AF1683" s="83"/>
      <c r="AG1683" s="107"/>
      <c r="AH1683" s="83"/>
      <c r="AI1683" s="107"/>
      <c r="AJ1683" s="83"/>
      <c r="AK1683" s="83"/>
      <c r="AL1683" s="107"/>
      <c r="AM1683" s="83"/>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customHeight="1" x14ac:dyDescent="0.3">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83"/>
      <c r="AC1684" s="107"/>
      <c r="AD1684" s="83"/>
      <c r="AE1684" s="83"/>
      <c r="AF1684" s="83"/>
      <c r="AG1684" s="107"/>
      <c r="AH1684" s="83"/>
      <c r="AI1684" s="107"/>
      <c r="AJ1684" s="83"/>
      <c r="AK1684" s="83"/>
      <c r="AL1684" s="107"/>
      <c r="AM1684" s="83"/>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customHeight="1" x14ac:dyDescent="0.3">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83"/>
      <c r="AC1685" s="107"/>
      <c r="AD1685" s="83"/>
      <c r="AE1685" s="83"/>
      <c r="AF1685" s="83"/>
      <c r="AG1685" s="107"/>
      <c r="AH1685" s="83"/>
      <c r="AI1685" s="107"/>
      <c r="AJ1685" s="83"/>
      <c r="AK1685" s="83"/>
      <c r="AL1685" s="107"/>
      <c r="AM1685" s="83"/>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customHeight="1" x14ac:dyDescent="0.3">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83"/>
      <c r="AC1686" s="107"/>
      <c r="AD1686" s="83"/>
      <c r="AE1686" s="83"/>
      <c r="AF1686" s="83"/>
      <c r="AG1686" s="107"/>
      <c r="AH1686" s="83"/>
      <c r="AI1686" s="107"/>
      <c r="AJ1686" s="83"/>
      <c r="AK1686" s="83"/>
      <c r="AL1686" s="107"/>
      <c r="AM1686" s="83"/>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customHeight="1" x14ac:dyDescent="0.3">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83"/>
      <c r="AC1687" s="107"/>
      <c r="AD1687" s="83"/>
      <c r="AE1687" s="83"/>
      <c r="AF1687" s="83"/>
      <c r="AG1687" s="107"/>
      <c r="AH1687" s="83"/>
      <c r="AI1687" s="107"/>
      <c r="AJ1687" s="83"/>
      <c r="AK1687" s="83"/>
      <c r="AL1687" s="107"/>
      <c r="AM1687" s="83"/>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customHeight="1" x14ac:dyDescent="0.3">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83"/>
      <c r="AC1688" s="107"/>
      <c r="AD1688" s="83"/>
      <c r="AE1688" s="83"/>
      <c r="AF1688" s="83"/>
      <c r="AG1688" s="107"/>
      <c r="AH1688" s="83"/>
      <c r="AI1688" s="107"/>
      <c r="AJ1688" s="83"/>
      <c r="AK1688" s="83"/>
      <c r="AL1688" s="107"/>
      <c r="AM1688" s="83"/>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customHeight="1" x14ac:dyDescent="0.3">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83"/>
      <c r="AC1689" s="107"/>
      <c r="AD1689" s="83"/>
      <c r="AE1689" s="83"/>
      <c r="AF1689" s="83"/>
      <c r="AG1689" s="107"/>
      <c r="AH1689" s="83"/>
      <c r="AI1689" s="107"/>
      <c r="AJ1689" s="83"/>
      <c r="AK1689" s="83"/>
      <c r="AL1689" s="107"/>
      <c r="AM1689" s="83"/>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customHeight="1" x14ac:dyDescent="0.3">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83"/>
      <c r="AC1690" s="107"/>
      <c r="AD1690" s="83"/>
      <c r="AE1690" s="83"/>
      <c r="AF1690" s="83"/>
      <c r="AG1690" s="107"/>
      <c r="AH1690" s="83"/>
      <c r="AI1690" s="107"/>
      <c r="AJ1690" s="83"/>
      <c r="AK1690" s="83"/>
      <c r="AL1690" s="107"/>
      <c r="AM1690" s="83"/>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customHeight="1" x14ac:dyDescent="0.3">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83"/>
      <c r="AC1691" s="107"/>
      <c r="AD1691" s="83"/>
      <c r="AE1691" s="83"/>
      <c r="AF1691" s="83"/>
      <c r="AG1691" s="107"/>
      <c r="AH1691" s="83"/>
      <c r="AI1691" s="107"/>
      <c r="AJ1691" s="83"/>
      <c r="AK1691" s="83"/>
      <c r="AL1691" s="107"/>
      <c r="AM1691" s="83"/>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customHeight="1" x14ac:dyDescent="0.3">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83"/>
      <c r="AC1692" s="107"/>
      <c r="AD1692" s="83"/>
      <c r="AE1692" s="83"/>
      <c r="AF1692" s="83"/>
      <c r="AG1692" s="107"/>
      <c r="AH1692" s="83"/>
      <c r="AI1692" s="107"/>
      <c r="AJ1692" s="83"/>
      <c r="AK1692" s="83"/>
      <c r="AL1692" s="107"/>
      <c r="AM1692" s="83"/>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customHeight="1" x14ac:dyDescent="0.3">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83"/>
      <c r="AC1693" s="107"/>
      <c r="AD1693" s="83"/>
      <c r="AE1693" s="83"/>
      <c r="AF1693" s="83"/>
      <c r="AG1693" s="107"/>
      <c r="AH1693" s="83"/>
      <c r="AI1693" s="107"/>
      <c r="AJ1693" s="83"/>
      <c r="AK1693" s="83"/>
      <c r="AL1693" s="107"/>
      <c r="AM1693" s="83"/>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customHeight="1" x14ac:dyDescent="0.3">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83"/>
      <c r="AC1694" s="107"/>
      <c r="AD1694" s="83"/>
      <c r="AE1694" s="83"/>
      <c r="AF1694" s="83"/>
      <c r="AG1694" s="107"/>
      <c r="AH1694" s="83"/>
      <c r="AI1694" s="107"/>
      <c r="AJ1694" s="83"/>
      <c r="AK1694" s="83"/>
      <c r="AL1694" s="107"/>
      <c r="AM1694" s="83"/>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customHeight="1" x14ac:dyDescent="0.3">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83"/>
      <c r="AC1695" s="107"/>
      <c r="AD1695" s="83"/>
      <c r="AE1695" s="83"/>
      <c r="AF1695" s="83"/>
      <c r="AG1695" s="107"/>
      <c r="AH1695" s="83"/>
      <c r="AI1695" s="107"/>
      <c r="AJ1695" s="83"/>
      <c r="AK1695" s="83"/>
      <c r="AL1695" s="107"/>
      <c r="AM1695" s="83"/>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customHeight="1" x14ac:dyDescent="0.3">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83"/>
      <c r="AC1696" s="107"/>
      <c r="AD1696" s="83"/>
      <c r="AE1696" s="83"/>
      <c r="AF1696" s="83"/>
      <c r="AG1696" s="107"/>
      <c r="AH1696" s="83"/>
      <c r="AI1696" s="107"/>
      <c r="AJ1696" s="83"/>
      <c r="AK1696" s="83"/>
      <c r="AL1696" s="107"/>
      <c r="AM1696" s="83"/>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customHeight="1" x14ac:dyDescent="0.3">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83"/>
      <c r="AC1697" s="107"/>
      <c r="AD1697" s="83"/>
      <c r="AE1697" s="83"/>
      <c r="AF1697" s="83"/>
      <c r="AG1697" s="107"/>
      <c r="AH1697" s="83"/>
      <c r="AI1697" s="107"/>
      <c r="AJ1697" s="83"/>
      <c r="AK1697" s="83"/>
      <c r="AL1697" s="107"/>
      <c r="AM1697" s="83"/>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customHeight="1" x14ac:dyDescent="0.3">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83"/>
      <c r="AC1698" s="107"/>
      <c r="AD1698" s="83"/>
      <c r="AE1698" s="83"/>
      <c r="AF1698" s="83"/>
      <c r="AG1698" s="107"/>
      <c r="AH1698" s="83"/>
      <c r="AI1698" s="107"/>
      <c r="AJ1698" s="83"/>
      <c r="AK1698" s="83"/>
      <c r="AL1698" s="107"/>
      <c r="AM1698" s="83"/>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customHeight="1" x14ac:dyDescent="0.3">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83"/>
      <c r="AC1699" s="107"/>
      <c r="AD1699" s="83"/>
      <c r="AE1699" s="83"/>
      <c r="AF1699" s="83"/>
      <c r="AG1699" s="107"/>
      <c r="AH1699" s="83"/>
      <c r="AI1699" s="107"/>
      <c r="AJ1699" s="83"/>
      <c r="AK1699" s="83"/>
      <c r="AL1699" s="107"/>
      <c r="AM1699" s="83"/>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customHeight="1" x14ac:dyDescent="0.3">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83"/>
      <c r="AC1700" s="107"/>
      <c r="AD1700" s="83"/>
      <c r="AE1700" s="83"/>
      <c r="AF1700" s="83"/>
      <c r="AG1700" s="107"/>
      <c r="AH1700" s="83"/>
      <c r="AI1700" s="107"/>
      <c r="AJ1700" s="83"/>
      <c r="AK1700" s="83"/>
      <c r="AL1700" s="107"/>
      <c r="AM1700" s="83"/>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customHeight="1" x14ac:dyDescent="0.3">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83"/>
      <c r="AC1701" s="107"/>
      <c r="AD1701" s="83"/>
      <c r="AE1701" s="83"/>
      <c r="AF1701" s="83"/>
      <c r="AG1701" s="107"/>
      <c r="AH1701" s="83"/>
      <c r="AI1701" s="107"/>
      <c r="AJ1701" s="83"/>
      <c r="AK1701" s="83"/>
      <c r="AL1701" s="107"/>
      <c r="AM1701" s="83"/>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customHeight="1" x14ac:dyDescent="0.3">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83"/>
      <c r="AC1702" s="107"/>
      <c r="AD1702" s="83"/>
      <c r="AE1702" s="83"/>
      <c r="AF1702" s="83"/>
      <c r="AG1702" s="107"/>
      <c r="AH1702" s="83"/>
      <c r="AI1702" s="107"/>
      <c r="AJ1702" s="83"/>
      <c r="AK1702" s="83"/>
      <c r="AL1702" s="107"/>
      <c r="AM1702" s="83"/>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customHeight="1" x14ac:dyDescent="0.3">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83"/>
      <c r="AC1703" s="107"/>
      <c r="AD1703" s="83"/>
      <c r="AE1703" s="83"/>
      <c r="AF1703" s="83"/>
      <c r="AG1703" s="107"/>
      <c r="AH1703" s="83"/>
      <c r="AI1703" s="107"/>
      <c r="AJ1703" s="83"/>
      <c r="AK1703" s="83"/>
      <c r="AL1703" s="107"/>
      <c r="AM1703" s="83"/>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customHeight="1" x14ac:dyDescent="0.3">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83"/>
      <c r="AC1704" s="107"/>
      <c r="AD1704" s="83"/>
      <c r="AE1704" s="83"/>
      <c r="AF1704" s="83"/>
      <c r="AG1704" s="107"/>
      <c r="AH1704" s="83"/>
      <c r="AI1704" s="107"/>
      <c r="AJ1704" s="83"/>
      <c r="AK1704" s="83"/>
      <c r="AL1704" s="107"/>
      <c r="AM1704" s="83"/>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customHeight="1" x14ac:dyDescent="0.3">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83"/>
      <c r="AC1705" s="107"/>
      <c r="AD1705" s="83"/>
      <c r="AE1705" s="83"/>
      <c r="AF1705" s="83"/>
      <c r="AG1705" s="107"/>
      <c r="AH1705" s="83"/>
      <c r="AI1705" s="107"/>
      <c r="AJ1705" s="83"/>
      <c r="AK1705" s="83"/>
      <c r="AL1705" s="107"/>
      <c r="AM1705" s="83"/>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customHeight="1" x14ac:dyDescent="0.3">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83"/>
      <c r="AC1706" s="107"/>
      <c r="AD1706" s="83"/>
      <c r="AE1706" s="83"/>
      <c r="AF1706" s="83"/>
      <c r="AG1706" s="107"/>
      <c r="AH1706" s="83"/>
      <c r="AI1706" s="107"/>
      <c r="AJ1706" s="83"/>
      <c r="AK1706" s="83"/>
      <c r="AL1706" s="107"/>
      <c r="AM1706" s="83"/>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customHeight="1" x14ac:dyDescent="0.3">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83"/>
      <c r="AC1707" s="107"/>
      <c r="AD1707" s="83"/>
      <c r="AE1707" s="83"/>
      <c r="AF1707" s="83"/>
      <c r="AG1707" s="107"/>
      <c r="AH1707" s="83"/>
      <c r="AI1707" s="107"/>
      <c r="AJ1707" s="83"/>
      <c r="AK1707" s="83"/>
      <c r="AL1707" s="107"/>
      <c r="AM1707" s="83"/>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customHeight="1" x14ac:dyDescent="0.3">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83"/>
      <c r="AC1708" s="107"/>
      <c r="AD1708" s="83"/>
      <c r="AE1708" s="83"/>
      <c r="AF1708" s="83"/>
      <c r="AG1708" s="107"/>
      <c r="AH1708" s="83"/>
      <c r="AI1708" s="107"/>
      <c r="AJ1708" s="83"/>
      <c r="AK1708" s="83"/>
      <c r="AL1708" s="107"/>
      <c r="AM1708" s="83"/>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customHeight="1" x14ac:dyDescent="0.3">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83"/>
      <c r="AC1709" s="107"/>
      <c r="AD1709" s="83"/>
      <c r="AE1709" s="83"/>
      <c r="AF1709" s="83"/>
      <c r="AG1709" s="107"/>
      <c r="AH1709" s="83"/>
      <c r="AI1709" s="107"/>
      <c r="AJ1709" s="83"/>
      <c r="AK1709" s="83"/>
      <c r="AL1709" s="107"/>
      <c r="AM1709" s="83"/>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customHeight="1" x14ac:dyDescent="0.3">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83"/>
      <c r="AC1710" s="107"/>
      <c r="AD1710" s="83"/>
      <c r="AE1710" s="83"/>
      <c r="AF1710" s="83"/>
      <c r="AG1710" s="107"/>
      <c r="AH1710" s="83"/>
      <c r="AI1710" s="107"/>
      <c r="AJ1710" s="83"/>
      <c r="AK1710" s="83"/>
      <c r="AL1710" s="107"/>
      <c r="AM1710" s="83"/>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customHeight="1" x14ac:dyDescent="0.3">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83"/>
      <c r="AC1711" s="107"/>
      <c r="AD1711" s="83"/>
      <c r="AE1711" s="83"/>
      <c r="AF1711" s="83"/>
      <c r="AG1711" s="107"/>
      <c r="AH1711" s="83"/>
      <c r="AI1711" s="107"/>
      <c r="AJ1711" s="83"/>
      <c r="AK1711" s="83"/>
      <c r="AL1711" s="107"/>
      <c r="AM1711" s="83"/>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customHeight="1" x14ac:dyDescent="0.3">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83"/>
      <c r="AC1712" s="107"/>
      <c r="AD1712" s="83"/>
      <c r="AE1712" s="83"/>
      <c r="AF1712" s="83"/>
      <c r="AG1712" s="107"/>
      <c r="AH1712" s="83"/>
      <c r="AI1712" s="107"/>
      <c r="AJ1712" s="83"/>
      <c r="AK1712" s="83"/>
      <c r="AL1712" s="107"/>
      <c r="AM1712" s="83"/>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customHeight="1" x14ac:dyDescent="0.3">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83"/>
      <c r="AC1713" s="107"/>
      <c r="AD1713" s="83"/>
      <c r="AE1713" s="83"/>
      <c r="AF1713" s="83"/>
      <c r="AG1713" s="107"/>
      <c r="AH1713" s="83"/>
      <c r="AI1713" s="107"/>
      <c r="AJ1713" s="83"/>
      <c r="AK1713" s="83"/>
      <c r="AL1713" s="107"/>
      <c r="AM1713" s="83"/>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customHeight="1" x14ac:dyDescent="0.3">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83"/>
      <c r="AC1714" s="107"/>
      <c r="AD1714" s="83"/>
      <c r="AE1714" s="83"/>
      <c r="AF1714" s="83"/>
      <c r="AG1714" s="107"/>
      <c r="AH1714" s="83"/>
      <c r="AI1714" s="107"/>
      <c r="AJ1714" s="83"/>
      <c r="AK1714" s="83"/>
      <c r="AL1714" s="107"/>
      <c r="AM1714" s="83"/>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customHeight="1" x14ac:dyDescent="0.3">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83"/>
      <c r="AC1715" s="107"/>
      <c r="AD1715" s="83"/>
      <c r="AE1715" s="83"/>
      <c r="AF1715" s="83"/>
      <c r="AG1715" s="107"/>
      <c r="AH1715" s="83"/>
      <c r="AI1715" s="107"/>
      <c r="AJ1715" s="83"/>
      <c r="AK1715" s="83"/>
      <c r="AL1715" s="107"/>
      <c r="AM1715" s="83"/>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customHeight="1" x14ac:dyDescent="0.3">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83"/>
      <c r="AC1716" s="107"/>
      <c r="AD1716" s="83"/>
      <c r="AE1716" s="83"/>
      <c r="AF1716" s="83"/>
      <c r="AG1716" s="107"/>
      <c r="AH1716" s="83"/>
      <c r="AI1716" s="107"/>
      <c r="AJ1716" s="83"/>
      <c r="AK1716" s="83"/>
      <c r="AL1716" s="107"/>
      <c r="AM1716" s="83"/>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customHeight="1" x14ac:dyDescent="0.3">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83"/>
      <c r="AC1717" s="107"/>
      <c r="AD1717" s="83"/>
      <c r="AE1717" s="83"/>
      <c r="AF1717" s="83"/>
      <c r="AG1717" s="107"/>
      <c r="AH1717" s="83"/>
      <c r="AI1717" s="107"/>
      <c r="AJ1717" s="83"/>
      <c r="AK1717" s="83"/>
      <c r="AL1717" s="107"/>
      <c r="AM1717" s="83"/>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customHeight="1" x14ac:dyDescent="0.3">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83"/>
      <c r="AC1718" s="107"/>
      <c r="AD1718" s="83"/>
      <c r="AE1718" s="83"/>
      <c r="AF1718" s="83"/>
      <c r="AG1718" s="107"/>
      <c r="AH1718" s="83"/>
      <c r="AI1718" s="107"/>
      <c r="AJ1718" s="83"/>
      <c r="AK1718" s="83"/>
      <c r="AL1718" s="107"/>
      <c r="AM1718" s="83"/>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customHeight="1" x14ac:dyDescent="0.3">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83"/>
      <c r="AC1719" s="107"/>
      <c r="AD1719" s="83"/>
      <c r="AE1719" s="83"/>
      <c r="AF1719" s="83"/>
      <c r="AG1719" s="107"/>
      <c r="AH1719" s="83"/>
      <c r="AI1719" s="107"/>
      <c r="AJ1719" s="83"/>
      <c r="AK1719" s="83"/>
      <c r="AL1719" s="107"/>
      <c r="AM1719" s="83"/>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customHeight="1" x14ac:dyDescent="0.3">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83"/>
      <c r="AC1720" s="107"/>
      <c r="AD1720" s="83"/>
      <c r="AE1720" s="83"/>
      <c r="AF1720" s="83"/>
      <c r="AG1720" s="107"/>
      <c r="AH1720" s="83"/>
      <c r="AI1720" s="107"/>
      <c r="AJ1720" s="83"/>
      <c r="AK1720" s="83"/>
      <c r="AL1720" s="107"/>
      <c r="AM1720" s="83"/>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customHeight="1" x14ac:dyDescent="0.3">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83"/>
      <c r="AC1721" s="107"/>
      <c r="AD1721" s="83"/>
      <c r="AE1721" s="83"/>
      <c r="AF1721" s="83"/>
      <c r="AG1721" s="107"/>
      <c r="AH1721" s="83"/>
      <c r="AI1721" s="107"/>
      <c r="AJ1721" s="83"/>
      <c r="AK1721" s="83"/>
      <c r="AL1721" s="107"/>
      <c r="AM1721" s="83"/>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customHeight="1" x14ac:dyDescent="0.3">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83"/>
      <c r="AC1722" s="107"/>
      <c r="AD1722" s="83"/>
      <c r="AE1722" s="83"/>
      <c r="AF1722" s="83"/>
      <c r="AG1722" s="107"/>
      <c r="AH1722" s="83"/>
      <c r="AI1722" s="107"/>
      <c r="AJ1722" s="83"/>
      <c r="AK1722" s="83"/>
      <c r="AL1722" s="107"/>
      <c r="AM1722" s="83"/>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customHeight="1" x14ac:dyDescent="0.3">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83"/>
      <c r="AC1723" s="107"/>
      <c r="AD1723" s="83"/>
      <c r="AE1723" s="83"/>
      <c r="AF1723" s="83"/>
      <c r="AG1723" s="107"/>
      <c r="AH1723" s="83"/>
      <c r="AI1723" s="107"/>
      <c r="AJ1723" s="83"/>
      <c r="AK1723" s="83"/>
      <c r="AL1723" s="107"/>
      <c r="AM1723" s="83"/>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customHeight="1" x14ac:dyDescent="0.3">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83"/>
      <c r="AC1724" s="107"/>
      <c r="AD1724" s="83"/>
      <c r="AE1724" s="83"/>
      <c r="AF1724" s="83"/>
      <c r="AG1724" s="107"/>
      <c r="AH1724" s="83"/>
      <c r="AI1724" s="107"/>
      <c r="AJ1724" s="83"/>
      <c r="AK1724" s="83"/>
      <c r="AL1724" s="107"/>
      <c r="AM1724" s="83"/>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customHeight="1" x14ac:dyDescent="0.3">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83"/>
      <c r="AC1725" s="107"/>
      <c r="AD1725" s="83"/>
      <c r="AE1725" s="83"/>
      <c r="AF1725" s="83"/>
      <c r="AG1725" s="107"/>
      <c r="AH1725" s="83"/>
      <c r="AI1725" s="107"/>
      <c r="AJ1725" s="83"/>
      <c r="AK1725" s="83"/>
      <c r="AL1725" s="107"/>
      <c r="AM1725" s="83"/>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customHeight="1" x14ac:dyDescent="0.3">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83"/>
      <c r="AC1726" s="107"/>
      <c r="AD1726" s="83"/>
      <c r="AE1726" s="83"/>
      <c r="AF1726" s="83"/>
      <c r="AG1726" s="107"/>
      <c r="AH1726" s="83"/>
      <c r="AI1726" s="107"/>
      <c r="AJ1726" s="83"/>
      <c r="AK1726" s="83"/>
      <c r="AL1726" s="107"/>
      <c r="AM1726" s="83"/>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customHeight="1" x14ac:dyDescent="0.3">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83"/>
      <c r="AC1727" s="107"/>
      <c r="AD1727" s="83"/>
      <c r="AE1727" s="83"/>
      <c r="AF1727" s="83"/>
      <c r="AG1727" s="107"/>
      <c r="AH1727" s="83"/>
      <c r="AI1727" s="107"/>
      <c r="AJ1727" s="83"/>
      <c r="AK1727" s="83"/>
      <c r="AL1727" s="107"/>
      <c r="AM1727" s="83"/>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customHeight="1" x14ac:dyDescent="0.3">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83"/>
      <c r="AC1728" s="107"/>
      <c r="AD1728" s="83"/>
      <c r="AE1728" s="83"/>
      <c r="AF1728" s="83"/>
      <c r="AG1728" s="107"/>
      <c r="AH1728" s="83"/>
      <c r="AI1728" s="107"/>
      <c r="AJ1728" s="83"/>
      <c r="AK1728" s="83"/>
      <c r="AL1728" s="107"/>
      <c r="AM1728" s="83"/>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customHeight="1" x14ac:dyDescent="0.3">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83"/>
      <c r="AC1729" s="107"/>
      <c r="AD1729" s="83"/>
      <c r="AE1729" s="83"/>
      <c r="AF1729" s="83"/>
      <c r="AG1729" s="107"/>
      <c r="AH1729" s="83"/>
      <c r="AI1729" s="107"/>
      <c r="AJ1729" s="83"/>
      <c r="AK1729" s="83"/>
      <c r="AL1729" s="107"/>
      <c r="AM1729" s="83"/>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customHeight="1" x14ac:dyDescent="0.3">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83"/>
      <c r="AC1730" s="107"/>
      <c r="AD1730" s="83"/>
      <c r="AE1730" s="83"/>
      <c r="AF1730" s="83"/>
      <c r="AG1730" s="107"/>
      <c r="AH1730" s="83"/>
      <c r="AI1730" s="107"/>
      <c r="AJ1730" s="83"/>
      <c r="AK1730" s="83"/>
      <c r="AL1730" s="107"/>
      <c r="AM1730" s="83"/>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customHeight="1" x14ac:dyDescent="0.3">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83"/>
      <c r="AC1731" s="107"/>
      <c r="AD1731" s="83"/>
      <c r="AE1731" s="83"/>
      <c r="AF1731" s="83"/>
      <c r="AG1731" s="107"/>
      <c r="AH1731" s="83"/>
      <c r="AI1731" s="107"/>
      <c r="AJ1731" s="83"/>
      <c r="AK1731" s="83"/>
      <c r="AL1731" s="107"/>
      <c r="AM1731" s="83"/>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customHeight="1" x14ac:dyDescent="0.3">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83"/>
      <c r="AC1732" s="107"/>
      <c r="AD1732" s="83"/>
      <c r="AE1732" s="83"/>
      <c r="AF1732" s="83"/>
      <c r="AG1732" s="107"/>
      <c r="AH1732" s="83"/>
      <c r="AI1732" s="107"/>
      <c r="AJ1732" s="83"/>
      <c r="AK1732" s="83"/>
      <c r="AL1732" s="107"/>
      <c r="AM1732" s="83"/>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customHeight="1" x14ac:dyDescent="0.3">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83"/>
      <c r="AC1733" s="107"/>
      <c r="AD1733" s="83"/>
      <c r="AE1733" s="83"/>
      <c r="AF1733" s="83"/>
      <c r="AG1733" s="107"/>
      <c r="AH1733" s="83"/>
      <c r="AI1733" s="107"/>
      <c r="AJ1733" s="83"/>
      <c r="AK1733" s="83"/>
      <c r="AL1733" s="107"/>
      <c r="AM1733" s="83"/>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customHeight="1" x14ac:dyDescent="0.3">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83"/>
      <c r="AC1734" s="107"/>
      <c r="AD1734" s="83"/>
      <c r="AE1734" s="83"/>
      <c r="AF1734" s="83"/>
      <c r="AG1734" s="107"/>
      <c r="AH1734" s="83"/>
      <c r="AI1734" s="107"/>
      <c r="AJ1734" s="83"/>
      <c r="AK1734" s="83"/>
      <c r="AL1734" s="107"/>
      <c r="AM1734" s="83"/>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customHeight="1" x14ac:dyDescent="0.3">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83"/>
      <c r="AC1735" s="107"/>
      <c r="AD1735" s="83"/>
      <c r="AE1735" s="83"/>
      <c r="AF1735" s="83"/>
      <c r="AG1735" s="107"/>
      <c r="AH1735" s="83"/>
      <c r="AI1735" s="107"/>
      <c r="AJ1735" s="83"/>
      <c r="AK1735" s="83"/>
      <c r="AL1735" s="107"/>
      <c r="AM1735" s="83"/>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customHeight="1" x14ac:dyDescent="0.3">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83"/>
      <c r="AC1736" s="107"/>
      <c r="AD1736" s="83"/>
      <c r="AE1736" s="83"/>
      <c r="AF1736" s="83"/>
      <c r="AG1736" s="107"/>
      <c r="AH1736" s="83"/>
      <c r="AI1736" s="107"/>
      <c r="AJ1736" s="83"/>
      <c r="AK1736" s="83"/>
      <c r="AL1736" s="107"/>
      <c r="AM1736" s="83"/>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customHeight="1" x14ac:dyDescent="0.3">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83"/>
      <c r="AC1737" s="107"/>
      <c r="AD1737" s="83"/>
      <c r="AE1737" s="83"/>
      <c r="AF1737" s="83"/>
      <c r="AG1737" s="107"/>
      <c r="AH1737" s="83"/>
      <c r="AI1737" s="107"/>
      <c r="AJ1737" s="83"/>
      <c r="AK1737" s="83"/>
      <c r="AL1737" s="107"/>
      <c r="AM1737" s="83"/>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customHeight="1" x14ac:dyDescent="0.3">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83"/>
      <c r="AC1738" s="107"/>
      <c r="AD1738" s="83"/>
      <c r="AE1738" s="83"/>
      <c r="AF1738" s="83"/>
      <c r="AG1738" s="107"/>
      <c r="AH1738" s="83"/>
      <c r="AI1738" s="107"/>
      <c r="AJ1738" s="83"/>
      <c r="AK1738" s="83"/>
      <c r="AL1738" s="107"/>
      <c r="AM1738" s="83"/>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customHeight="1" x14ac:dyDescent="0.3">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83"/>
      <c r="AC1739" s="107"/>
      <c r="AD1739" s="83"/>
      <c r="AE1739" s="83"/>
      <c r="AF1739" s="83"/>
      <c r="AG1739" s="107"/>
      <c r="AH1739" s="83"/>
      <c r="AI1739" s="107"/>
      <c r="AJ1739" s="83"/>
      <c r="AK1739" s="83"/>
      <c r="AL1739" s="107"/>
      <c r="AM1739" s="83"/>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customHeight="1" x14ac:dyDescent="0.3">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83"/>
      <c r="AC1740" s="107"/>
      <c r="AD1740" s="83"/>
      <c r="AE1740" s="83"/>
      <c r="AF1740" s="83"/>
      <c r="AG1740" s="107"/>
      <c r="AH1740" s="83"/>
      <c r="AI1740" s="107"/>
      <c r="AJ1740" s="83"/>
      <c r="AK1740" s="83"/>
      <c r="AL1740" s="107"/>
      <c r="AM1740" s="83"/>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customHeight="1" x14ac:dyDescent="0.3">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83"/>
      <c r="AC1741" s="107"/>
      <c r="AD1741" s="83"/>
      <c r="AE1741" s="83"/>
      <c r="AF1741" s="83"/>
      <c r="AG1741" s="107"/>
      <c r="AH1741" s="83"/>
      <c r="AI1741" s="107"/>
      <c r="AJ1741" s="83"/>
      <c r="AK1741" s="83"/>
      <c r="AL1741" s="107"/>
      <c r="AM1741" s="83"/>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customHeight="1" x14ac:dyDescent="0.3">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83"/>
      <c r="AC1742" s="107"/>
      <c r="AD1742" s="83"/>
      <c r="AE1742" s="83"/>
      <c r="AF1742" s="83"/>
      <c r="AG1742" s="107"/>
      <c r="AH1742" s="83"/>
      <c r="AI1742" s="107"/>
      <c r="AJ1742" s="83"/>
      <c r="AK1742" s="83"/>
      <c r="AL1742" s="107"/>
      <c r="AM1742" s="83"/>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customHeight="1" x14ac:dyDescent="0.3">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83"/>
      <c r="AC1743" s="107"/>
      <c r="AD1743" s="83"/>
      <c r="AE1743" s="83"/>
      <c r="AF1743" s="83"/>
      <c r="AG1743" s="107"/>
      <c r="AH1743" s="83"/>
      <c r="AI1743" s="107"/>
      <c r="AJ1743" s="83"/>
      <c r="AK1743" s="83"/>
      <c r="AL1743" s="107"/>
      <c r="AM1743" s="83"/>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customHeight="1" x14ac:dyDescent="0.3">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83"/>
      <c r="AC1744" s="107"/>
      <c r="AD1744" s="83"/>
      <c r="AE1744" s="83"/>
      <c r="AF1744" s="83"/>
      <c r="AG1744" s="107"/>
      <c r="AH1744" s="83"/>
      <c r="AI1744" s="107"/>
      <c r="AJ1744" s="83"/>
      <c r="AK1744" s="83"/>
      <c r="AL1744" s="107"/>
      <c r="AM1744" s="83"/>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customHeight="1" x14ac:dyDescent="0.3">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83"/>
      <c r="AC1745" s="107"/>
      <c r="AD1745" s="83"/>
      <c r="AE1745" s="83"/>
      <c r="AF1745" s="83"/>
      <c r="AG1745" s="107"/>
      <c r="AH1745" s="83"/>
      <c r="AI1745" s="107"/>
      <c r="AJ1745" s="83"/>
      <c r="AK1745" s="83"/>
      <c r="AL1745" s="107"/>
      <c r="AM1745" s="83"/>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customHeight="1" x14ac:dyDescent="0.3">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83"/>
      <c r="AC1746" s="107"/>
      <c r="AD1746" s="83"/>
      <c r="AE1746" s="83"/>
      <c r="AF1746" s="83"/>
      <c r="AG1746" s="107"/>
      <c r="AH1746" s="83"/>
      <c r="AI1746" s="107"/>
      <c r="AJ1746" s="83"/>
      <c r="AK1746" s="83"/>
      <c r="AL1746" s="107"/>
      <c r="AM1746" s="83"/>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customHeight="1" x14ac:dyDescent="0.3">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83"/>
      <c r="AC1747" s="107"/>
      <c r="AD1747" s="83"/>
      <c r="AE1747" s="83"/>
      <c r="AF1747" s="83"/>
      <c r="AG1747" s="107"/>
      <c r="AH1747" s="83"/>
      <c r="AI1747" s="107"/>
      <c r="AJ1747" s="83"/>
      <c r="AK1747" s="83"/>
      <c r="AL1747" s="107"/>
      <c r="AM1747" s="83"/>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customHeight="1" x14ac:dyDescent="0.3">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83"/>
      <c r="AC1748" s="107"/>
      <c r="AD1748" s="83"/>
      <c r="AE1748" s="83"/>
      <c r="AF1748" s="83"/>
      <c r="AG1748" s="107"/>
      <c r="AH1748" s="83"/>
      <c r="AI1748" s="107"/>
      <c r="AJ1748" s="83"/>
      <c r="AK1748" s="83"/>
      <c r="AL1748" s="107"/>
      <c r="AM1748" s="83"/>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customHeight="1" x14ac:dyDescent="0.3">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83"/>
      <c r="AC1749" s="107"/>
      <c r="AD1749" s="83"/>
      <c r="AE1749" s="83"/>
      <c r="AF1749" s="83"/>
      <c r="AG1749" s="107"/>
      <c r="AH1749" s="83"/>
      <c r="AI1749" s="107"/>
      <c r="AJ1749" s="83"/>
      <c r="AK1749" s="83"/>
      <c r="AL1749" s="107"/>
      <c r="AM1749" s="83"/>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customHeight="1" x14ac:dyDescent="0.3">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83"/>
      <c r="AC1750" s="107"/>
      <c r="AD1750" s="83"/>
      <c r="AE1750" s="83"/>
      <c r="AF1750" s="83"/>
      <c r="AG1750" s="107"/>
      <c r="AH1750" s="83"/>
      <c r="AI1750" s="107"/>
      <c r="AJ1750" s="83"/>
      <c r="AK1750" s="83"/>
      <c r="AL1750" s="107"/>
      <c r="AM1750" s="83"/>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customHeight="1" x14ac:dyDescent="0.3">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83"/>
      <c r="AC1751" s="107"/>
      <c r="AD1751" s="83"/>
      <c r="AE1751" s="83"/>
      <c r="AF1751" s="83"/>
      <c r="AG1751" s="107"/>
      <c r="AH1751" s="83"/>
      <c r="AI1751" s="107"/>
      <c r="AJ1751" s="83"/>
      <c r="AK1751" s="83"/>
      <c r="AL1751" s="107"/>
      <c r="AM1751" s="83"/>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customHeight="1" x14ac:dyDescent="0.3">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83"/>
      <c r="AC1752" s="107"/>
      <c r="AD1752" s="83"/>
      <c r="AE1752" s="83"/>
      <c r="AF1752" s="83"/>
      <c r="AG1752" s="107"/>
      <c r="AH1752" s="83"/>
      <c r="AI1752" s="107"/>
      <c r="AJ1752" s="83"/>
      <c r="AK1752" s="83"/>
      <c r="AL1752" s="107"/>
      <c r="AM1752" s="83"/>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customHeight="1" x14ac:dyDescent="0.3">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83"/>
      <c r="AC1753" s="107"/>
      <c r="AD1753" s="83"/>
      <c r="AE1753" s="83"/>
      <c r="AF1753" s="83"/>
      <c r="AG1753" s="107"/>
      <c r="AH1753" s="83"/>
      <c r="AI1753" s="107"/>
      <c r="AJ1753" s="83"/>
      <c r="AK1753" s="83"/>
      <c r="AL1753" s="107"/>
      <c r="AM1753" s="83"/>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customHeight="1" x14ac:dyDescent="0.3">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83"/>
      <c r="AC1754" s="107"/>
      <c r="AD1754" s="83"/>
      <c r="AE1754" s="83"/>
      <c r="AF1754" s="83"/>
      <c r="AG1754" s="107"/>
      <c r="AH1754" s="83"/>
      <c r="AI1754" s="107"/>
      <c r="AJ1754" s="83"/>
      <c r="AK1754" s="83"/>
      <c r="AL1754" s="107"/>
      <c r="AM1754" s="83"/>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customHeight="1" x14ac:dyDescent="0.3">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83"/>
      <c r="AC1755" s="107"/>
      <c r="AD1755" s="83"/>
      <c r="AE1755" s="83"/>
      <c r="AF1755" s="83"/>
      <c r="AG1755" s="107"/>
      <c r="AH1755" s="83"/>
      <c r="AI1755" s="107"/>
      <c r="AJ1755" s="83"/>
      <c r="AK1755" s="83"/>
      <c r="AL1755" s="107"/>
      <c r="AM1755" s="83"/>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customHeight="1" x14ac:dyDescent="0.3">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83"/>
      <c r="AC1756" s="107"/>
      <c r="AD1756" s="83"/>
      <c r="AE1756" s="83"/>
      <c r="AF1756" s="83"/>
      <c r="AG1756" s="107"/>
      <c r="AH1756" s="83"/>
      <c r="AI1756" s="107"/>
      <c r="AJ1756" s="83"/>
      <c r="AK1756" s="83"/>
      <c r="AL1756" s="107"/>
      <c r="AM1756" s="83"/>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customHeight="1" x14ac:dyDescent="0.3">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83"/>
      <c r="AC1757" s="107"/>
      <c r="AD1757" s="83"/>
      <c r="AE1757" s="83"/>
      <c r="AF1757" s="83"/>
      <c r="AG1757" s="107"/>
      <c r="AH1757" s="83"/>
      <c r="AI1757" s="107"/>
      <c r="AJ1757" s="83"/>
      <c r="AK1757" s="83"/>
      <c r="AL1757" s="107"/>
      <c r="AM1757" s="83"/>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customHeight="1" x14ac:dyDescent="0.3">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83"/>
      <c r="AC1758" s="107"/>
      <c r="AD1758" s="83"/>
      <c r="AE1758" s="83"/>
      <c r="AF1758" s="83"/>
      <c r="AG1758" s="107"/>
      <c r="AH1758" s="83"/>
      <c r="AI1758" s="107"/>
      <c r="AJ1758" s="83"/>
      <c r="AK1758" s="83"/>
      <c r="AL1758" s="107"/>
      <c r="AM1758" s="83"/>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customHeight="1" x14ac:dyDescent="0.3">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83"/>
      <c r="AC1759" s="107"/>
      <c r="AD1759" s="83"/>
      <c r="AE1759" s="83"/>
      <c r="AF1759" s="83"/>
      <c r="AG1759" s="107"/>
      <c r="AH1759" s="83"/>
      <c r="AI1759" s="107"/>
      <c r="AJ1759" s="83"/>
      <c r="AK1759" s="83"/>
      <c r="AL1759" s="107"/>
      <c r="AM1759" s="83"/>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customHeight="1" x14ac:dyDescent="0.3">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83"/>
      <c r="AC1760" s="107"/>
      <c r="AD1760" s="83"/>
      <c r="AE1760" s="83"/>
      <c r="AF1760" s="83"/>
      <c r="AG1760" s="107"/>
      <c r="AH1760" s="83"/>
      <c r="AI1760" s="107"/>
      <c r="AJ1760" s="83"/>
      <c r="AK1760" s="83"/>
      <c r="AL1760" s="107"/>
      <c r="AM1760" s="83"/>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customHeight="1" x14ac:dyDescent="0.3">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83"/>
      <c r="AC1761" s="107"/>
      <c r="AD1761" s="83"/>
      <c r="AE1761" s="83"/>
      <c r="AF1761" s="83"/>
      <c r="AG1761" s="107"/>
      <c r="AH1761" s="83"/>
      <c r="AI1761" s="107"/>
      <c r="AJ1761" s="83"/>
      <c r="AK1761" s="83"/>
      <c r="AL1761" s="107"/>
      <c r="AM1761" s="83"/>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customHeight="1" x14ac:dyDescent="0.3">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83"/>
      <c r="AC1762" s="107"/>
      <c r="AD1762" s="83"/>
      <c r="AE1762" s="83"/>
      <c r="AF1762" s="83"/>
      <c r="AG1762" s="107"/>
      <c r="AH1762" s="83"/>
      <c r="AI1762" s="107"/>
      <c r="AJ1762" s="83"/>
      <c r="AK1762" s="83"/>
      <c r="AL1762" s="107"/>
      <c r="AM1762" s="83"/>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customHeight="1" x14ac:dyDescent="0.3">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83"/>
      <c r="AC1763" s="107"/>
      <c r="AD1763" s="83"/>
      <c r="AE1763" s="83"/>
      <c r="AF1763" s="83"/>
      <c r="AG1763" s="107"/>
      <c r="AH1763" s="83"/>
      <c r="AI1763" s="107"/>
      <c r="AJ1763" s="83"/>
      <c r="AK1763" s="83"/>
      <c r="AL1763" s="107"/>
      <c r="AM1763" s="83"/>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customHeight="1" x14ac:dyDescent="0.3">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83"/>
      <c r="AC1764" s="107"/>
      <c r="AD1764" s="83"/>
      <c r="AE1764" s="83"/>
      <c r="AF1764" s="83"/>
      <c r="AG1764" s="107"/>
      <c r="AH1764" s="83"/>
      <c r="AI1764" s="107"/>
      <c r="AJ1764" s="83"/>
      <c r="AK1764" s="83"/>
      <c r="AL1764" s="107"/>
      <c r="AM1764" s="83"/>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customHeight="1" x14ac:dyDescent="0.3">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83"/>
      <c r="AC1765" s="107"/>
      <c r="AD1765" s="83"/>
      <c r="AE1765" s="83"/>
      <c r="AF1765" s="83"/>
      <c r="AG1765" s="107"/>
      <c r="AH1765" s="83"/>
      <c r="AI1765" s="107"/>
      <c r="AJ1765" s="83"/>
      <c r="AK1765" s="83"/>
      <c r="AL1765" s="107"/>
      <c r="AM1765" s="83"/>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customHeight="1" x14ac:dyDescent="0.3">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83"/>
      <c r="AC1766" s="107"/>
      <c r="AD1766" s="83"/>
      <c r="AE1766" s="83"/>
      <c r="AF1766" s="83"/>
      <c r="AG1766" s="107"/>
      <c r="AH1766" s="83"/>
      <c r="AI1766" s="107"/>
      <c r="AJ1766" s="83"/>
      <c r="AK1766" s="83"/>
      <c r="AL1766" s="107"/>
      <c r="AM1766" s="83"/>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customHeight="1" x14ac:dyDescent="0.3">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83"/>
      <c r="AC1767" s="107"/>
      <c r="AD1767" s="83"/>
      <c r="AE1767" s="83"/>
      <c r="AF1767" s="83"/>
      <c r="AG1767" s="107"/>
      <c r="AH1767" s="83"/>
      <c r="AI1767" s="107"/>
      <c r="AJ1767" s="83"/>
      <c r="AK1767" s="83"/>
      <c r="AL1767" s="107"/>
      <c r="AM1767" s="83"/>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customHeight="1" x14ac:dyDescent="0.3">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83"/>
      <c r="AC1768" s="107"/>
      <c r="AD1768" s="83"/>
      <c r="AE1768" s="83"/>
      <c r="AF1768" s="83"/>
      <c r="AG1768" s="107"/>
      <c r="AH1768" s="83"/>
      <c r="AI1768" s="107"/>
      <c r="AJ1768" s="83"/>
      <c r="AK1768" s="83"/>
      <c r="AL1768" s="107"/>
      <c r="AM1768" s="83"/>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customHeight="1" x14ac:dyDescent="0.3">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83"/>
      <c r="AC1769" s="107"/>
      <c r="AD1769" s="83"/>
      <c r="AE1769" s="83"/>
      <c r="AF1769" s="83"/>
      <c r="AG1769" s="107"/>
      <c r="AH1769" s="83"/>
      <c r="AI1769" s="107"/>
      <c r="AJ1769" s="83"/>
      <c r="AK1769" s="83"/>
      <c r="AL1769" s="107"/>
      <c r="AM1769" s="83"/>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customHeight="1" x14ac:dyDescent="0.3">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83"/>
      <c r="AC1770" s="107"/>
      <c r="AD1770" s="83"/>
      <c r="AE1770" s="83"/>
      <c r="AF1770" s="83"/>
      <c r="AG1770" s="107"/>
      <c r="AH1770" s="83"/>
      <c r="AI1770" s="107"/>
      <c r="AJ1770" s="83"/>
      <c r="AK1770" s="83"/>
      <c r="AL1770" s="107"/>
      <c r="AM1770" s="83"/>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customHeight="1" x14ac:dyDescent="0.3">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83"/>
      <c r="AC1771" s="107"/>
      <c r="AD1771" s="83"/>
      <c r="AE1771" s="83"/>
      <c r="AF1771" s="83"/>
      <c r="AG1771" s="107"/>
      <c r="AH1771" s="83"/>
      <c r="AI1771" s="107"/>
      <c r="AJ1771" s="83"/>
      <c r="AK1771" s="83"/>
      <c r="AL1771" s="107"/>
      <c r="AM1771" s="83"/>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customHeight="1" x14ac:dyDescent="0.3">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83"/>
      <c r="AC1772" s="107"/>
      <c r="AD1772" s="83"/>
      <c r="AE1772" s="83"/>
      <c r="AF1772" s="83"/>
      <c r="AG1772" s="107"/>
      <c r="AH1772" s="83"/>
      <c r="AI1772" s="107"/>
      <c r="AJ1772" s="83"/>
      <c r="AK1772" s="83"/>
      <c r="AL1772" s="107"/>
      <c r="AM1772" s="83"/>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customHeight="1" x14ac:dyDescent="0.3">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83"/>
      <c r="AC1773" s="107"/>
      <c r="AD1773" s="83"/>
      <c r="AE1773" s="83"/>
      <c r="AF1773" s="83"/>
      <c r="AG1773" s="107"/>
      <c r="AH1773" s="83"/>
      <c r="AI1773" s="107"/>
      <c r="AJ1773" s="83"/>
      <c r="AK1773" s="83"/>
      <c r="AL1773" s="107"/>
      <c r="AM1773" s="83"/>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customHeight="1" x14ac:dyDescent="0.3">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83"/>
      <c r="AC1774" s="107"/>
      <c r="AD1774" s="83"/>
      <c r="AE1774" s="83"/>
      <c r="AF1774" s="83"/>
      <c r="AG1774" s="107"/>
      <c r="AH1774" s="83"/>
      <c r="AI1774" s="107"/>
      <c r="AJ1774" s="83"/>
      <c r="AK1774" s="83"/>
      <c r="AL1774" s="107"/>
      <c r="AM1774" s="83"/>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customHeight="1" x14ac:dyDescent="0.3">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83"/>
      <c r="AC1775" s="107"/>
      <c r="AD1775" s="83"/>
      <c r="AE1775" s="83"/>
      <c r="AF1775" s="83"/>
      <c r="AG1775" s="107"/>
      <c r="AH1775" s="83"/>
      <c r="AI1775" s="107"/>
      <c r="AJ1775" s="83"/>
      <c r="AK1775" s="83"/>
      <c r="AL1775" s="107"/>
      <c r="AM1775" s="83"/>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customHeight="1" x14ac:dyDescent="0.3">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83"/>
      <c r="AC1776" s="107"/>
      <c r="AD1776" s="83"/>
      <c r="AE1776" s="83"/>
      <c r="AF1776" s="83"/>
      <c r="AG1776" s="107"/>
      <c r="AH1776" s="83"/>
      <c r="AI1776" s="107"/>
      <c r="AJ1776" s="83"/>
      <c r="AK1776" s="83"/>
      <c r="AL1776" s="107"/>
      <c r="AM1776" s="83"/>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customHeight="1" x14ac:dyDescent="0.3">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83"/>
      <c r="AC1777" s="107"/>
      <c r="AD1777" s="83"/>
      <c r="AE1777" s="83"/>
      <c r="AF1777" s="83"/>
      <c r="AG1777" s="107"/>
      <c r="AH1777" s="83"/>
      <c r="AI1777" s="107"/>
      <c r="AJ1777" s="83"/>
      <c r="AK1777" s="83"/>
      <c r="AL1777" s="107"/>
      <c r="AM1777" s="83"/>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customHeight="1" x14ac:dyDescent="0.3">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83"/>
      <c r="AC1778" s="107"/>
      <c r="AD1778" s="83"/>
      <c r="AE1778" s="83"/>
      <c r="AF1778" s="83"/>
      <c r="AG1778" s="107"/>
      <c r="AH1778" s="83"/>
      <c r="AI1778" s="107"/>
      <c r="AJ1778" s="83"/>
      <c r="AK1778" s="83"/>
      <c r="AL1778" s="107"/>
      <c r="AM1778" s="83"/>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customHeight="1" x14ac:dyDescent="0.3">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83"/>
      <c r="AC1779" s="107"/>
      <c r="AD1779" s="83"/>
      <c r="AE1779" s="83"/>
      <c r="AF1779" s="83"/>
      <c r="AG1779" s="107"/>
      <c r="AH1779" s="83"/>
      <c r="AI1779" s="107"/>
      <c r="AJ1779" s="83"/>
      <c r="AK1779" s="83"/>
      <c r="AL1779" s="107"/>
      <c r="AM1779" s="83"/>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customHeight="1" x14ac:dyDescent="0.3">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83"/>
      <c r="AC1780" s="107"/>
      <c r="AD1780" s="83"/>
      <c r="AE1780" s="83"/>
      <c r="AF1780" s="83"/>
      <c r="AG1780" s="107"/>
      <c r="AH1780" s="83"/>
      <c r="AI1780" s="107"/>
      <c r="AJ1780" s="83"/>
      <c r="AK1780" s="83"/>
      <c r="AL1780" s="107"/>
      <c r="AM1780" s="83"/>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customHeight="1" x14ac:dyDescent="0.3">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83"/>
      <c r="AC1781" s="107"/>
      <c r="AD1781" s="83"/>
      <c r="AE1781" s="83"/>
      <c r="AF1781" s="83"/>
      <c r="AG1781" s="107"/>
      <c r="AH1781" s="83"/>
      <c r="AI1781" s="107"/>
      <c r="AJ1781" s="83"/>
      <c r="AK1781" s="83"/>
      <c r="AL1781" s="107"/>
      <c r="AM1781" s="83"/>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customHeight="1" x14ac:dyDescent="0.3">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83"/>
      <c r="AC1782" s="107"/>
      <c r="AD1782" s="83"/>
      <c r="AE1782" s="83"/>
      <c r="AF1782" s="83"/>
      <c r="AG1782" s="107"/>
      <c r="AH1782" s="83"/>
      <c r="AI1782" s="107"/>
      <c r="AJ1782" s="83"/>
      <c r="AK1782" s="83"/>
      <c r="AL1782" s="107"/>
      <c r="AM1782" s="83"/>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customHeight="1" x14ac:dyDescent="0.3">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83"/>
      <c r="AC1783" s="107"/>
      <c r="AD1783" s="83"/>
      <c r="AE1783" s="83"/>
      <c r="AF1783" s="83"/>
      <c r="AG1783" s="107"/>
      <c r="AH1783" s="83"/>
      <c r="AI1783" s="107"/>
      <c r="AJ1783" s="83"/>
      <c r="AK1783" s="83"/>
      <c r="AL1783" s="107"/>
      <c r="AM1783" s="83"/>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customHeight="1" x14ac:dyDescent="0.3">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83"/>
      <c r="AC1784" s="107"/>
      <c r="AD1784" s="83"/>
      <c r="AE1784" s="83"/>
      <c r="AF1784" s="83"/>
      <c r="AG1784" s="107"/>
      <c r="AH1784" s="83"/>
      <c r="AI1784" s="107"/>
      <c r="AJ1784" s="83"/>
      <c r="AK1784" s="83"/>
      <c r="AL1784" s="107"/>
      <c r="AM1784" s="83"/>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customHeight="1" x14ac:dyDescent="0.3">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83"/>
      <c r="AC1785" s="107"/>
      <c r="AD1785" s="83"/>
      <c r="AE1785" s="83"/>
      <c r="AF1785" s="83"/>
      <c r="AG1785" s="107"/>
      <c r="AH1785" s="83"/>
      <c r="AI1785" s="107"/>
      <c r="AJ1785" s="83"/>
      <c r="AK1785" s="83"/>
      <c r="AL1785" s="107"/>
      <c r="AM1785" s="83"/>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customHeight="1" x14ac:dyDescent="0.3">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83"/>
      <c r="AC1786" s="107"/>
      <c r="AD1786" s="83"/>
      <c r="AE1786" s="83"/>
      <c r="AF1786" s="83"/>
      <c r="AG1786" s="107"/>
      <c r="AH1786" s="83"/>
      <c r="AI1786" s="107"/>
      <c r="AJ1786" s="83"/>
      <c r="AK1786" s="83"/>
      <c r="AL1786" s="107"/>
      <c r="AM1786" s="83"/>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customHeight="1" x14ac:dyDescent="0.3">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83"/>
      <c r="AC1787" s="107"/>
      <c r="AD1787" s="83"/>
      <c r="AE1787" s="83"/>
      <c r="AF1787" s="83"/>
      <c r="AG1787" s="107"/>
      <c r="AH1787" s="83"/>
      <c r="AI1787" s="107"/>
      <c r="AJ1787" s="83"/>
      <c r="AK1787" s="83"/>
      <c r="AL1787" s="107"/>
      <c r="AM1787" s="83"/>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customHeight="1" x14ac:dyDescent="0.3">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83"/>
      <c r="AC1788" s="107"/>
      <c r="AD1788" s="83"/>
      <c r="AE1788" s="83"/>
      <c r="AF1788" s="83"/>
      <c r="AG1788" s="107"/>
      <c r="AH1788" s="83"/>
      <c r="AI1788" s="107"/>
      <c r="AJ1788" s="83"/>
      <c r="AK1788" s="83"/>
      <c r="AL1788" s="107"/>
      <c r="AM1788" s="83"/>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customHeight="1" x14ac:dyDescent="0.3">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83"/>
      <c r="AC1789" s="107"/>
      <c r="AD1789" s="83"/>
      <c r="AE1789" s="83"/>
      <c r="AF1789" s="83"/>
      <c r="AG1789" s="107"/>
      <c r="AH1789" s="83"/>
      <c r="AI1789" s="107"/>
      <c r="AJ1789" s="83"/>
      <c r="AK1789" s="83"/>
      <c r="AL1789" s="107"/>
      <c r="AM1789" s="83"/>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customHeight="1" x14ac:dyDescent="0.3">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83"/>
      <c r="AC1790" s="107"/>
      <c r="AD1790" s="83"/>
      <c r="AE1790" s="83"/>
      <c r="AF1790" s="83"/>
      <c r="AG1790" s="107"/>
      <c r="AH1790" s="83"/>
      <c r="AI1790" s="107"/>
      <c r="AJ1790" s="83"/>
      <c r="AK1790" s="83"/>
      <c r="AL1790" s="107"/>
      <c r="AM1790" s="83"/>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customHeight="1" x14ac:dyDescent="0.3">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83"/>
      <c r="AC1791" s="107"/>
      <c r="AD1791" s="83"/>
      <c r="AE1791" s="83"/>
      <c r="AF1791" s="83"/>
      <c r="AG1791" s="107"/>
      <c r="AH1791" s="83"/>
      <c r="AI1791" s="107"/>
      <c r="AJ1791" s="83"/>
      <c r="AK1791" s="83"/>
      <c r="AL1791" s="107"/>
      <c r="AM1791" s="83"/>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customHeight="1" x14ac:dyDescent="0.3">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83"/>
      <c r="AC1792" s="107"/>
      <c r="AD1792" s="83"/>
      <c r="AE1792" s="83"/>
      <c r="AF1792" s="83"/>
      <c r="AG1792" s="107"/>
      <c r="AH1792" s="83"/>
      <c r="AI1792" s="107"/>
      <c r="AJ1792" s="83"/>
      <c r="AK1792" s="83"/>
      <c r="AL1792" s="107"/>
      <c r="AM1792" s="83"/>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customHeight="1" x14ac:dyDescent="0.3">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83"/>
      <c r="AC1793" s="107"/>
      <c r="AD1793" s="83"/>
      <c r="AE1793" s="83"/>
      <c r="AF1793" s="83"/>
      <c r="AG1793" s="107"/>
      <c r="AH1793" s="83"/>
      <c r="AI1793" s="107"/>
      <c r="AJ1793" s="83"/>
      <c r="AK1793" s="83"/>
      <c r="AL1793" s="107"/>
      <c r="AM1793" s="83"/>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customHeight="1" x14ac:dyDescent="0.3">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83"/>
      <c r="AC1794" s="107"/>
      <c r="AD1794" s="83"/>
      <c r="AE1794" s="83"/>
      <c r="AF1794" s="83"/>
      <c r="AG1794" s="107"/>
      <c r="AH1794" s="83"/>
      <c r="AI1794" s="107"/>
      <c r="AJ1794" s="83"/>
      <c r="AK1794" s="83"/>
      <c r="AL1794" s="107"/>
      <c r="AM1794" s="83"/>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customHeight="1" x14ac:dyDescent="0.3">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83"/>
      <c r="AC1795" s="107"/>
      <c r="AD1795" s="83"/>
      <c r="AE1795" s="83"/>
      <c r="AF1795" s="83"/>
      <c r="AG1795" s="107"/>
      <c r="AH1795" s="83"/>
      <c r="AI1795" s="107"/>
      <c r="AJ1795" s="83"/>
      <c r="AK1795" s="83"/>
      <c r="AL1795" s="107"/>
      <c r="AM1795" s="83"/>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customHeight="1" x14ac:dyDescent="0.3">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83"/>
      <c r="AC1796" s="107"/>
      <c r="AD1796" s="83"/>
      <c r="AE1796" s="83"/>
      <c r="AF1796" s="83"/>
      <c r="AG1796" s="107"/>
      <c r="AH1796" s="83"/>
      <c r="AI1796" s="107"/>
      <c r="AJ1796" s="83"/>
      <c r="AK1796" s="83"/>
      <c r="AL1796" s="107"/>
      <c r="AM1796" s="83"/>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customHeight="1" x14ac:dyDescent="0.3">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83"/>
      <c r="AC1797" s="107"/>
      <c r="AD1797" s="83"/>
      <c r="AE1797" s="83"/>
      <c r="AF1797" s="83"/>
      <c r="AG1797" s="107"/>
      <c r="AH1797" s="83"/>
      <c r="AI1797" s="107"/>
      <c r="AJ1797" s="83"/>
      <c r="AK1797" s="83"/>
      <c r="AL1797" s="107"/>
      <c r="AM1797" s="83"/>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customHeight="1" x14ac:dyDescent="0.3">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83"/>
      <c r="AC1798" s="107"/>
      <c r="AD1798" s="83"/>
      <c r="AE1798" s="83"/>
      <c r="AF1798" s="83"/>
      <c r="AG1798" s="107"/>
      <c r="AH1798" s="83"/>
      <c r="AI1798" s="107"/>
      <c r="AJ1798" s="83"/>
      <c r="AK1798" s="83"/>
      <c r="AL1798" s="107"/>
      <c r="AM1798" s="83"/>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customHeight="1" x14ac:dyDescent="0.3">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83"/>
      <c r="AC1799" s="107"/>
      <c r="AD1799" s="83"/>
      <c r="AE1799" s="83"/>
      <c r="AF1799" s="83"/>
      <c r="AG1799" s="107"/>
      <c r="AH1799" s="83"/>
      <c r="AI1799" s="107"/>
      <c r="AJ1799" s="83"/>
      <c r="AK1799" s="83"/>
      <c r="AL1799" s="107"/>
      <c r="AM1799" s="83"/>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customHeight="1" x14ac:dyDescent="0.3">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83"/>
      <c r="AC1800" s="107"/>
      <c r="AD1800" s="83"/>
      <c r="AE1800" s="83"/>
      <c r="AF1800" s="83"/>
      <c r="AG1800" s="107"/>
      <c r="AH1800" s="83"/>
      <c r="AI1800" s="107"/>
      <c r="AJ1800" s="83"/>
      <c r="AK1800" s="83"/>
      <c r="AL1800" s="107"/>
      <c r="AM1800" s="83"/>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customHeight="1" x14ac:dyDescent="0.3">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83"/>
      <c r="AC1801" s="107"/>
      <c r="AD1801" s="83"/>
      <c r="AE1801" s="83"/>
      <c r="AF1801" s="83"/>
      <c r="AG1801" s="107"/>
      <c r="AH1801" s="83"/>
      <c r="AI1801" s="107"/>
      <c r="AJ1801" s="83"/>
      <c r="AK1801" s="83"/>
      <c r="AL1801" s="107"/>
      <c r="AM1801" s="83"/>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customHeight="1" x14ac:dyDescent="0.3">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83"/>
      <c r="AC1802" s="107"/>
      <c r="AD1802" s="83"/>
      <c r="AE1802" s="83"/>
      <c r="AF1802" s="83"/>
      <c r="AG1802" s="107"/>
      <c r="AH1802" s="83"/>
      <c r="AI1802" s="107"/>
      <c r="AJ1802" s="83"/>
      <c r="AK1802" s="83"/>
      <c r="AL1802" s="107"/>
      <c r="AM1802" s="83"/>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customHeight="1" x14ac:dyDescent="0.3">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83"/>
      <c r="AC1803" s="107"/>
      <c r="AD1803" s="83"/>
      <c r="AE1803" s="83"/>
      <c r="AF1803" s="83"/>
      <c r="AG1803" s="107"/>
      <c r="AH1803" s="83"/>
      <c r="AI1803" s="107"/>
      <c r="AJ1803" s="83"/>
      <c r="AK1803" s="83"/>
      <c r="AL1803" s="107"/>
      <c r="AM1803" s="83"/>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customHeight="1" x14ac:dyDescent="0.3">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83"/>
      <c r="AC1804" s="107"/>
      <c r="AD1804" s="83"/>
      <c r="AE1804" s="83"/>
      <c r="AF1804" s="83"/>
      <c r="AG1804" s="107"/>
      <c r="AH1804" s="83"/>
      <c r="AI1804" s="107"/>
      <c r="AJ1804" s="83"/>
      <c r="AK1804" s="83"/>
      <c r="AL1804" s="107"/>
      <c r="AM1804" s="83"/>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customHeight="1" x14ac:dyDescent="0.3">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83"/>
      <c r="AC1805" s="107"/>
      <c r="AD1805" s="83"/>
      <c r="AE1805" s="83"/>
      <c r="AF1805" s="83"/>
      <c r="AG1805" s="107"/>
      <c r="AH1805" s="83"/>
      <c r="AI1805" s="107"/>
      <c r="AJ1805" s="83"/>
      <c r="AK1805" s="83"/>
      <c r="AL1805" s="107"/>
      <c r="AM1805" s="83"/>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customHeight="1" x14ac:dyDescent="0.3">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83"/>
      <c r="AC1806" s="107"/>
      <c r="AD1806" s="83"/>
      <c r="AE1806" s="83"/>
      <c r="AF1806" s="83"/>
      <c r="AG1806" s="107"/>
      <c r="AH1806" s="83"/>
      <c r="AI1806" s="107"/>
      <c r="AJ1806" s="83"/>
      <c r="AK1806" s="83"/>
      <c r="AL1806" s="107"/>
      <c r="AM1806" s="83"/>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customHeight="1" x14ac:dyDescent="0.3">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83"/>
      <c r="AC1807" s="107"/>
      <c r="AD1807" s="83"/>
      <c r="AE1807" s="83"/>
      <c r="AF1807" s="83"/>
      <c r="AG1807" s="107"/>
      <c r="AH1807" s="83"/>
      <c r="AI1807" s="107"/>
      <c r="AJ1807" s="83"/>
      <c r="AK1807" s="83"/>
      <c r="AL1807" s="107"/>
      <c r="AM1807" s="83"/>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customHeight="1" x14ac:dyDescent="0.3">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83"/>
      <c r="AC1808" s="107"/>
      <c r="AD1808" s="83"/>
      <c r="AE1808" s="83"/>
      <c r="AF1808" s="83"/>
      <c r="AG1808" s="107"/>
      <c r="AH1808" s="83"/>
      <c r="AI1808" s="107"/>
      <c r="AJ1808" s="83"/>
      <c r="AK1808" s="83"/>
      <c r="AL1808" s="107"/>
      <c r="AM1808" s="83"/>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customHeight="1" x14ac:dyDescent="0.3">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83"/>
      <c r="AC1809" s="107"/>
      <c r="AD1809" s="83"/>
      <c r="AE1809" s="83"/>
      <c r="AF1809" s="83"/>
      <c r="AG1809" s="107"/>
      <c r="AH1809" s="83"/>
      <c r="AI1809" s="107"/>
      <c r="AJ1809" s="83"/>
      <c r="AK1809" s="83"/>
      <c r="AL1809" s="107"/>
      <c r="AM1809" s="83"/>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customHeight="1" x14ac:dyDescent="0.3">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83"/>
      <c r="AC1810" s="107"/>
      <c r="AD1810" s="83"/>
      <c r="AE1810" s="83"/>
      <c r="AF1810" s="83"/>
      <c r="AG1810" s="107"/>
      <c r="AH1810" s="83"/>
      <c r="AI1810" s="107"/>
      <c r="AJ1810" s="83"/>
      <c r="AK1810" s="83"/>
      <c r="AL1810" s="107"/>
      <c r="AM1810" s="83"/>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customHeight="1" x14ac:dyDescent="0.3">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83"/>
      <c r="AC1811" s="107"/>
      <c r="AD1811" s="83"/>
      <c r="AE1811" s="83"/>
      <c r="AF1811" s="83"/>
      <c r="AG1811" s="107"/>
      <c r="AH1811" s="83"/>
      <c r="AI1811" s="107"/>
      <c r="AJ1811" s="83"/>
      <c r="AK1811" s="83"/>
      <c r="AL1811" s="107"/>
      <c r="AM1811" s="83"/>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customHeight="1" x14ac:dyDescent="0.3">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83"/>
      <c r="AC1812" s="107"/>
      <c r="AD1812" s="83"/>
      <c r="AE1812" s="83"/>
      <c r="AF1812" s="83"/>
      <c r="AG1812" s="107"/>
      <c r="AH1812" s="83"/>
      <c r="AI1812" s="107"/>
      <c r="AJ1812" s="83"/>
      <c r="AK1812" s="83"/>
      <c r="AL1812" s="107"/>
      <c r="AM1812" s="83"/>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customHeight="1" x14ac:dyDescent="0.3">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83"/>
      <c r="AC1813" s="107"/>
      <c r="AD1813" s="83"/>
      <c r="AE1813" s="83"/>
      <c r="AF1813" s="83"/>
      <c r="AG1813" s="107"/>
      <c r="AH1813" s="83"/>
      <c r="AI1813" s="107"/>
      <c r="AJ1813" s="83"/>
      <c r="AK1813" s="83"/>
      <c r="AL1813" s="107"/>
      <c r="AM1813" s="83"/>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customHeight="1" x14ac:dyDescent="0.3">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83"/>
      <c r="AC1814" s="107"/>
      <c r="AD1814" s="83"/>
      <c r="AE1814" s="83"/>
      <c r="AF1814" s="83"/>
      <c r="AG1814" s="107"/>
      <c r="AH1814" s="83"/>
      <c r="AI1814" s="107"/>
      <c r="AJ1814" s="83"/>
      <c r="AK1814" s="83"/>
      <c r="AL1814" s="107"/>
      <c r="AM1814" s="83"/>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customHeight="1" x14ac:dyDescent="0.3">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83"/>
      <c r="AC1815" s="107"/>
      <c r="AD1815" s="83"/>
      <c r="AE1815" s="83"/>
      <c r="AF1815" s="83"/>
      <c r="AG1815" s="107"/>
      <c r="AH1815" s="83"/>
      <c r="AI1815" s="107"/>
      <c r="AJ1815" s="83"/>
      <c r="AK1815" s="83"/>
      <c r="AL1815" s="107"/>
      <c r="AM1815" s="83"/>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customHeight="1" x14ac:dyDescent="0.3">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83"/>
      <c r="AC1816" s="107"/>
      <c r="AD1816" s="83"/>
      <c r="AE1816" s="83"/>
      <c r="AF1816" s="83"/>
      <c r="AG1816" s="107"/>
      <c r="AH1816" s="83"/>
      <c r="AI1816" s="107"/>
      <c r="AJ1816" s="83"/>
      <c r="AK1816" s="83"/>
      <c r="AL1816" s="107"/>
      <c r="AM1816" s="83"/>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customHeight="1" x14ac:dyDescent="0.3">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83"/>
      <c r="AC1817" s="107"/>
      <c r="AD1817" s="83"/>
      <c r="AE1817" s="83"/>
      <c r="AF1817" s="83"/>
      <c r="AG1817" s="107"/>
      <c r="AH1817" s="83"/>
      <c r="AI1817" s="107"/>
      <c r="AJ1817" s="83"/>
      <c r="AK1817" s="83"/>
      <c r="AL1817" s="107"/>
      <c r="AM1817" s="83"/>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customHeight="1" x14ac:dyDescent="0.3">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83"/>
      <c r="AC1818" s="107"/>
      <c r="AD1818" s="83"/>
      <c r="AE1818" s="83"/>
      <c r="AF1818" s="83"/>
      <c r="AG1818" s="107"/>
      <c r="AH1818" s="83"/>
      <c r="AI1818" s="107"/>
      <c r="AJ1818" s="83"/>
      <c r="AK1818" s="83"/>
      <c r="AL1818" s="107"/>
      <c r="AM1818" s="83"/>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customHeight="1" x14ac:dyDescent="0.3">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83"/>
      <c r="AC1819" s="107"/>
      <c r="AD1819" s="83"/>
      <c r="AE1819" s="83"/>
      <c r="AF1819" s="83"/>
      <c r="AG1819" s="107"/>
      <c r="AH1819" s="83"/>
      <c r="AI1819" s="107"/>
      <c r="AJ1819" s="83"/>
      <c r="AK1819" s="83"/>
      <c r="AL1819" s="107"/>
      <c r="AM1819" s="83"/>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customHeight="1" x14ac:dyDescent="0.3">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83"/>
      <c r="AC1820" s="107"/>
      <c r="AD1820" s="83"/>
      <c r="AE1820" s="83"/>
      <c r="AF1820" s="83"/>
      <c r="AG1820" s="107"/>
      <c r="AH1820" s="83"/>
      <c r="AI1820" s="107"/>
      <c r="AJ1820" s="83"/>
      <c r="AK1820" s="83"/>
      <c r="AL1820" s="107"/>
      <c r="AM1820" s="83"/>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customHeight="1" x14ac:dyDescent="0.3">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83"/>
      <c r="AC1821" s="107"/>
      <c r="AD1821" s="83"/>
      <c r="AE1821" s="83"/>
      <c r="AF1821" s="83"/>
      <c r="AG1821" s="107"/>
      <c r="AH1821" s="83"/>
      <c r="AI1821" s="107"/>
      <c r="AJ1821" s="83"/>
      <c r="AK1821" s="83"/>
      <c r="AL1821" s="107"/>
      <c r="AM1821" s="83"/>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customHeight="1" x14ac:dyDescent="0.3">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83"/>
      <c r="AC1822" s="107"/>
      <c r="AD1822" s="83"/>
      <c r="AE1822" s="83"/>
      <c r="AF1822" s="83"/>
      <c r="AG1822" s="107"/>
      <c r="AH1822" s="83"/>
      <c r="AI1822" s="107"/>
      <c r="AJ1822" s="83"/>
      <c r="AK1822" s="83"/>
      <c r="AL1822" s="107"/>
      <c r="AM1822" s="83"/>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customHeight="1" x14ac:dyDescent="0.3">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83"/>
      <c r="AC1823" s="107"/>
      <c r="AD1823" s="83"/>
      <c r="AE1823" s="83"/>
      <c r="AF1823" s="83"/>
      <c r="AG1823" s="107"/>
      <c r="AH1823" s="83"/>
      <c r="AI1823" s="107"/>
      <c r="AJ1823" s="83"/>
      <c r="AK1823" s="83"/>
      <c r="AL1823" s="107"/>
      <c r="AM1823" s="83"/>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customHeight="1" x14ac:dyDescent="0.3">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83"/>
      <c r="AC1824" s="107"/>
      <c r="AD1824" s="83"/>
      <c r="AE1824" s="83"/>
      <c r="AF1824" s="83"/>
      <c r="AG1824" s="107"/>
      <c r="AH1824" s="83"/>
      <c r="AI1824" s="107"/>
      <c r="AJ1824" s="83"/>
      <c r="AK1824" s="83"/>
      <c r="AL1824" s="107"/>
      <c r="AM1824" s="83"/>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customHeight="1" x14ac:dyDescent="0.3">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83"/>
      <c r="AC1825" s="107"/>
      <c r="AD1825" s="83"/>
      <c r="AE1825" s="83"/>
      <c r="AF1825" s="83"/>
      <c r="AG1825" s="107"/>
      <c r="AH1825" s="83"/>
      <c r="AI1825" s="107"/>
      <c r="AJ1825" s="83"/>
      <c r="AK1825" s="83"/>
      <c r="AL1825" s="107"/>
      <c r="AM1825" s="83"/>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customHeight="1" x14ac:dyDescent="0.3">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83"/>
      <c r="AC1826" s="107"/>
      <c r="AD1826" s="83"/>
      <c r="AE1826" s="83"/>
      <c r="AF1826" s="83"/>
      <c r="AG1826" s="107"/>
      <c r="AH1826" s="83"/>
      <c r="AI1826" s="107"/>
      <c r="AJ1826" s="83"/>
      <c r="AK1826" s="83"/>
      <c r="AL1826" s="107"/>
      <c r="AM1826" s="83"/>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customHeight="1" x14ac:dyDescent="0.3">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83"/>
      <c r="AC1827" s="107"/>
      <c r="AD1827" s="83"/>
      <c r="AE1827" s="83"/>
      <c r="AF1827" s="83"/>
      <c r="AG1827" s="107"/>
      <c r="AH1827" s="83"/>
      <c r="AI1827" s="107"/>
      <c r="AJ1827" s="83"/>
      <c r="AK1827" s="83"/>
      <c r="AL1827" s="107"/>
      <c r="AM1827" s="83"/>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customHeight="1" x14ac:dyDescent="0.3">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83"/>
      <c r="AC1828" s="107"/>
      <c r="AD1828" s="83"/>
      <c r="AE1828" s="83"/>
      <c r="AF1828" s="83"/>
      <c r="AG1828" s="107"/>
      <c r="AH1828" s="83"/>
      <c r="AI1828" s="107"/>
      <c r="AJ1828" s="83"/>
      <c r="AK1828" s="83"/>
      <c r="AL1828" s="107"/>
      <c r="AM1828" s="83"/>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customHeight="1" x14ac:dyDescent="0.3">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83"/>
      <c r="AC1829" s="107"/>
      <c r="AD1829" s="83"/>
      <c r="AE1829" s="83"/>
      <c r="AF1829" s="83"/>
      <c r="AG1829" s="107"/>
      <c r="AH1829" s="83"/>
      <c r="AI1829" s="107"/>
      <c r="AJ1829" s="83"/>
      <c r="AK1829" s="83"/>
      <c r="AL1829" s="107"/>
      <c r="AM1829" s="83"/>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customHeight="1" x14ac:dyDescent="0.3">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83"/>
      <c r="AC1830" s="107"/>
      <c r="AD1830" s="83"/>
      <c r="AE1830" s="83"/>
      <c r="AF1830" s="83"/>
      <c r="AG1830" s="107"/>
      <c r="AH1830" s="83"/>
      <c r="AI1830" s="107"/>
      <c r="AJ1830" s="83"/>
      <c r="AK1830" s="83"/>
      <c r="AL1830" s="107"/>
      <c r="AM1830" s="83"/>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customHeight="1" x14ac:dyDescent="0.3">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83"/>
      <c r="AC1831" s="107"/>
      <c r="AD1831" s="83"/>
      <c r="AE1831" s="83"/>
      <c r="AF1831" s="83"/>
      <c r="AG1831" s="107"/>
      <c r="AH1831" s="83"/>
      <c r="AI1831" s="107"/>
      <c r="AJ1831" s="83"/>
      <c r="AK1831" s="83"/>
      <c r="AL1831" s="107"/>
      <c r="AM1831" s="83"/>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customHeight="1" x14ac:dyDescent="0.3">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83"/>
      <c r="AC1832" s="107"/>
      <c r="AD1832" s="83"/>
      <c r="AE1832" s="83"/>
      <c r="AF1832" s="83"/>
      <c r="AG1832" s="107"/>
      <c r="AH1832" s="83"/>
      <c r="AI1832" s="107"/>
      <c r="AJ1832" s="83"/>
      <c r="AK1832" s="83"/>
      <c r="AL1832" s="107"/>
      <c r="AM1832" s="83"/>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customHeight="1" x14ac:dyDescent="0.3">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83"/>
      <c r="AC1833" s="107"/>
      <c r="AD1833" s="83"/>
      <c r="AE1833" s="83"/>
      <c r="AF1833" s="83"/>
      <c r="AG1833" s="107"/>
      <c r="AH1833" s="83"/>
      <c r="AI1833" s="107"/>
      <c r="AJ1833" s="83"/>
      <c r="AK1833" s="83"/>
      <c r="AL1833" s="107"/>
      <c r="AM1833" s="83"/>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customHeight="1" x14ac:dyDescent="0.3">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83"/>
      <c r="AC1834" s="107"/>
      <c r="AD1834" s="83"/>
      <c r="AE1834" s="83"/>
      <c r="AF1834" s="83"/>
      <c r="AG1834" s="107"/>
      <c r="AH1834" s="83"/>
      <c r="AI1834" s="107"/>
      <c r="AJ1834" s="83"/>
      <c r="AK1834" s="83"/>
      <c r="AL1834" s="107"/>
      <c r="AM1834" s="83"/>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customHeight="1" x14ac:dyDescent="0.3">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83"/>
      <c r="AC1835" s="107"/>
      <c r="AD1835" s="83"/>
      <c r="AE1835" s="83"/>
      <c r="AF1835" s="83"/>
      <c r="AG1835" s="107"/>
      <c r="AH1835" s="83"/>
      <c r="AI1835" s="107"/>
      <c r="AJ1835" s="83"/>
      <c r="AK1835" s="83"/>
      <c r="AL1835" s="107"/>
      <c r="AM1835" s="83"/>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customHeight="1" x14ac:dyDescent="0.3">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83"/>
      <c r="AC1836" s="107"/>
      <c r="AD1836" s="83"/>
      <c r="AE1836" s="83"/>
      <c r="AF1836" s="83"/>
      <c r="AG1836" s="107"/>
      <c r="AH1836" s="83"/>
      <c r="AI1836" s="107"/>
      <c r="AJ1836" s="83"/>
      <c r="AK1836" s="83"/>
      <c r="AL1836" s="107"/>
      <c r="AM1836" s="83"/>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customHeight="1" x14ac:dyDescent="0.3">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83"/>
      <c r="AC1837" s="107"/>
      <c r="AD1837" s="83"/>
      <c r="AE1837" s="83"/>
      <c r="AF1837" s="83"/>
      <c r="AG1837" s="107"/>
      <c r="AH1837" s="83"/>
      <c r="AI1837" s="107"/>
      <c r="AJ1837" s="83"/>
      <c r="AK1837" s="83"/>
      <c r="AL1837" s="107"/>
      <c r="AM1837" s="83"/>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customHeight="1" x14ac:dyDescent="0.3">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83"/>
      <c r="AC1838" s="107"/>
      <c r="AD1838" s="83"/>
      <c r="AE1838" s="83"/>
      <c r="AF1838" s="83"/>
      <c r="AG1838" s="107"/>
      <c r="AH1838" s="83"/>
      <c r="AI1838" s="107"/>
      <c r="AJ1838" s="83"/>
      <c r="AK1838" s="83"/>
      <c r="AL1838" s="107"/>
      <c r="AM1838" s="83"/>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customHeight="1" x14ac:dyDescent="0.3">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83"/>
      <c r="AC1839" s="107"/>
      <c r="AD1839" s="83"/>
      <c r="AE1839" s="83"/>
      <c r="AF1839" s="83"/>
      <c r="AG1839" s="107"/>
      <c r="AH1839" s="83"/>
      <c r="AI1839" s="107"/>
      <c r="AJ1839" s="83"/>
      <c r="AK1839" s="83"/>
      <c r="AL1839" s="107"/>
      <c r="AM1839" s="83"/>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customHeight="1" x14ac:dyDescent="0.3">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83"/>
      <c r="AC1840" s="107"/>
      <c r="AD1840" s="83"/>
      <c r="AE1840" s="83"/>
      <c r="AF1840" s="83"/>
      <c r="AG1840" s="107"/>
      <c r="AH1840" s="83"/>
      <c r="AI1840" s="107"/>
      <c r="AJ1840" s="83"/>
      <c r="AK1840" s="83"/>
      <c r="AL1840" s="107"/>
      <c r="AM1840" s="83"/>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customHeight="1" x14ac:dyDescent="0.3">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83"/>
      <c r="AC1841" s="107"/>
      <c r="AD1841" s="83"/>
      <c r="AE1841" s="83"/>
      <c r="AF1841" s="83"/>
      <c r="AG1841" s="107"/>
      <c r="AH1841" s="83"/>
      <c r="AI1841" s="107"/>
      <c r="AJ1841" s="83"/>
      <c r="AK1841" s="83"/>
      <c r="AL1841" s="107"/>
      <c r="AM1841" s="83"/>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customHeight="1" x14ac:dyDescent="0.3">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83"/>
      <c r="AC1842" s="107"/>
      <c r="AD1842" s="83"/>
      <c r="AE1842" s="83"/>
      <c r="AF1842" s="83"/>
      <c r="AG1842" s="107"/>
      <c r="AH1842" s="83"/>
      <c r="AI1842" s="107"/>
      <c r="AJ1842" s="83"/>
      <c r="AK1842" s="83"/>
      <c r="AL1842" s="107"/>
      <c r="AM1842" s="83"/>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customHeight="1" x14ac:dyDescent="0.3">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83"/>
      <c r="AC1843" s="107"/>
      <c r="AD1843" s="83"/>
      <c r="AE1843" s="83"/>
      <c r="AF1843" s="83"/>
      <c r="AG1843" s="107"/>
      <c r="AH1843" s="83"/>
      <c r="AI1843" s="107"/>
      <c r="AJ1843" s="83"/>
      <c r="AK1843" s="83"/>
      <c r="AL1843" s="107"/>
      <c r="AM1843" s="83"/>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customHeight="1" x14ac:dyDescent="0.3">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83"/>
      <c r="AC1844" s="107"/>
      <c r="AD1844" s="83"/>
      <c r="AE1844" s="83"/>
      <c r="AF1844" s="83"/>
      <c r="AG1844" s="107"/>
      <c r="AH1844" s="83"/>
      <c r="AI1844" s="107"/>
      <c r="AJ1844" s="83"/>
      <c r="AK1844" s="83"/>
      <c r="AL1844" s="107"/>
      <c r="AM1844" s="83"/>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customHeight="1" x14ac:dyDescent="0.3">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83"/>
      <c r="AC1845" s="107"/>
      <c r="AD1845" s="83"/>
      <c r="AE1845" s="83"/>
      <c r="AF1845" s="83"/>
      <c r="AG1845" s="107"/>
      <c r="AH1845" s="83"/>
      <c r="AI1845" s="107"/>
      <c r="AJ1845" s="83"/>
      <c r="AK1845" s="83"/>
      <c r="AL1845" s="107"/>
      <c r="AM1845" s="83"/>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customHeight="1" x14ac:dyDescent="0.3">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83"/>
      <c r="AC1846" s="107"/>
      <c r="AD1846" s="83"/>
      <c r="AE1846" s="83"/>
      <c r="AF1846" s="83"/>
      <c r="AG1846" s="107"/>
      <c r="AH1846" s="83"/>
      <c r="AI1846" s="107"/>
      <c r="AJ1846" s="83"/>
      <c r="AK1846" s="83"/>
      <c r="AL1846" s="107"/>
      <c r="AM1846" s="83"/>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customHeight="1" x14ac:dyDescent="0.3">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83"/>
      <c r="AC1847" s="107"/>
      <c r="AD1847" s="83"/>
      <c r="AE1847" s="83"/>
      <c r="AF1847" s="83"/>
      <c r="AG1847" s="107"/>
      <c r="AH1847" s="83"/>
      <c r="AI1847" s="107"/>
      <c r="AJ1847" s="83"/>
      <c r="AK1847" s="83"/>
      <c r="AL1847" s="107"/>
      <c r="AM1847" s="83"/>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customHeight="1" x14ac:dyDescent="0.3">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83"/>
      <c r="AC1848" s="107"/>
      <c r="AD1848" s="83"/>
      <c r="AE1848" s="83"/>
      <c r="AF1848" s="83"/>
      <c r="AG1848" s="107"/>
      <c r="AH1848" s="83"/>
      <c r="AI1848" s="107"/>
      <c r="AJ1848" s="83"/>
      <c r="AK1848" s="83"/>
      <c r="AL1848" s="107"/>
      <c r="AM1848" s="83"/>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customHeight="1" x14ac:dyDescent="0.3">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83"/>
      <c r="AC1849" s="107"/>
      <c r="AD1849" s="83"/>
      <c r="AE1849" s="83"/>
      <c r="AF1849" s="83"/>
      <c r="AG1849" s="107"/>
      <c r="AH1849" s="83"/>
      <c r="AI1849" s="107"/>
      <c r="AJ1849" s="83"/>
      <c r="AK1849" s="83"/>
      <c r="AL1849" s="107"/>
      <c r="AM1849" s="83"/>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customHeight="1" x14ac:dyDescent="0.3">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83"/>
      <c r="AC1850" s="107"/>
      <c r="AD1850" s="83"/>
      <c r="AE1850" s="83"/>
      <c r="AF1850" s="83"/>
      <c r="AG1850" s="107"/>
      <c r="AH1850" s="83"/>
      <c r="AI1850" s="107"/>
      <c r="AJ1850" s="83"/>
      <c r="AK1850" s="83"/>
      <c r="AL1850" s="107"/>
      <c r="AM1850" s="83"/>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customHeight="1" x14ac:dyDescent="0.3">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83"/>
      <c r="AC1851" s="107"/>
      <c r="AD1851" s="83"/>
      <c r="AE1851" s="83"/>
      <c r="AF1851" s="83"/>
      <c r="AG1851" s="107"/>
      <c r="AH1851" s="83"/>
      <c r="AI1851" s="107"/>
      <c r="AJ1851" s="83"/>
      <c r="AK1851" s="83"/>
      <c r="AL1851" s="107"/>
      <c r="AM1851" s="83"/>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customHeight="1" x14ac:dyDescent="0.3">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83"/>
      <c r="AC1852" s="107"/>
      <c r="AD1852" s="83"/>
      <c r="AE1852" s="83"/>
      <c r="AF1852" s="83"/>
      <c r="AG1852" s="107"/>
      <c r="AH1852" s="83"/>
      <c r="AI1852" s="107"/>
      <c r="AJ1852" s="83"/>
      <c r="AK1852" s="83"/>
      <c r="AL1852" s="107"/>
      <c r="AM1852" s="83"/>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customHeight="1" x14ac:dyDescent="0.3">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83"/>
      <c r="AC1853" s="107"/>
      <c r="AD1853" s="83"/>
      <c r="AE1853" s="83"/>
      <c r="AF1853" s="83"/>
      <c r="AG1853" s="107"/>
      <c r="AH1853" s="83"/>
      <c r="AI1853" s="107"/>
      <c r="AJ1853" s="83"/>
      <c r="AK1853" s="83"/>
      <c r="AL1853" s="107"/>
      <c r="AM1853" s="83"/>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customHeight="1" x14ac:dyDescent="0.3">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83"/>
      <c r="AC1854" s="107"/>
      <c r="AD1854" s="83"/>
      <c r="AE1854" s="83"/>
      <c r="AF1854" s="83"/>
      <c r="AG1854" s="107"/>
      <c r="AH1854" s="83"/>
      <c r="AI1854" s="107"/>
      <c r="AJ1854" s="83"/>
      <c r="AK1854" s="83"/>
      <c r="AL1854" s="107"/>
      <c r="AM1854" s="83"/>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customHeight="1" x14ac:dyDescent="0.3">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83"/>
      <c r="AC1855" s="107"/>
      <c r="AD1855" s="83"/>
      <c r="AE1855" s="83"/>
      <c r="AF1855" s="83"/>
      <c r="AG1855" s="107"/>
      <c r="AH1855" s="83"/>
      <c r="AI1855" s="107"/>
      <c r="AJ1855" s="83"/>
      <c r="AK1855" s="83"/>
      <c r="AL1855" s="107"/>
      <c r="AM1855" s="83"/>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customHeight="1" x14ac:dyDescent="0.3">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83"/>
      <c r="AC1856" s="107"/>
      <c r="AD1856" s="83"/>
      <c r="AE1856" s="83"/>
      <c r="AF1856" s="83"/>
      <c r="AG1856" s="107"/>
      <c r="AH1856" s="83"/>
      <c r="AI1856" s="107"/>
      <c r="AJ1856" s="83"/>
      <c r="AK1856" s="83"/>
      <c r="AL1856" s="107"/>
      <c r="AM1856" s="83"/>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customHeight="1" x14ac:dyDescent="0.3">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83"/>
      <c r="AC1857" s="107"/>
      <c r="AD1857" s="83"/>
      <c r="AE1857" s="83"/>
      <c r="AF1857" s="83"/>
      <c r="AG1857" s="107"/>
      <c r="AH1857" s="83"/>
      <c r="AI1857" s="107"/>
      <c r="AJ1857" s="83"/>
      <c r="AK1857" s="83"/>
      <c r="AL1857" s="107"/>
      <c r="AM1857" s="83"/>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customHeight="1" x14ac:dyDescent="0.3">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83"/>
      <c r="AC1858" s="107"/>
      <c r="AD1858" s="83"/>
      <c r="AE1858" s="83"/>
      <c r="AF1858" s="83"/>
      <c r="AG1858" s="107"/>
      <c r="AH1858" s="83"/>
      <c r="AI1858" s="107"/>
      <c r="AJ1858" s="83"/>
      <c r="AK1858" s="83"/>
      <c r="AL1858" s="107"/>
      <c r="AM1858" s="83"/>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customHeight="1" x14ac:dyDescent="0.3">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83"/>
      <c r="AC1859" s="107"/>
      <c r="AD1859" s="83"/>
      <c r="AE1859" s="83"/>
      <c r="AF1859" s="83"/>
      <c r="AG1859" s="107"/>
      <c r="AH1859" s="83"/>
      <c r="AI1859" s="107"/>
      <c r="AJ1859" s="83"/>
      <c r="AK1859" s="83"/>
      <c r="AL1859" s="107"/>
      <c r="AM1859" s="83"/>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customHeight="1" x14ac:dyDescent="0.3">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83"/>
      <c r="AC1860" s="107"/>
      <c r="AD1860" s="83"/>
      <c r="AE1860" s="83"/>
      <c r="AF1860" s="83"/>
      <c r="AG1860" s="107"/>
      <c r="AH1860" s="83"/>
      <c r="AI1860" s="107"/>
      <c r="AJ1860" s="83"/>
      <c r="AK1860" s="83"/>
      <c r="AL1860" s="107"/>
      <c r="AM1860" s="83"/>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customHeight="1" x14ac:dyDescent="0.3">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83"/>
      <c r="AC1861" s="107"/>
      <c r="AD1861" s="83"/>
      <c r="AE1861" s="83"/>
      <c r="AF1861" s="83"/>
      <c r="AG1861" s="107"/>
      <c r="AH1861" s="83"/>
      <c r="AI1861" s="107"/>
      <c r="AJ1861" s="83"/>
      <c r="AK1861" s="83"/>
      <c r="AL1861" s="107"/>
      <c r="AM1861" s="83"/>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customHeight="1" x14ac:dyDescent="0.3">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83"/>
      <c r="AC1862" s="107"/>
      <c r="AD1862" s="83"/>
      <c r="AE1862" s="83"/>
      <c r="AF1862" s="83"/>
      <c r="AG1862" s="107"/>
      <c r="AH1862" s="83"/>
      <c r="AI1862" s="107"/>
      <c r="AJ1862" s="83"/>
      <c r="AK1862" s="83"/>
      <c r="AL1862" s="107"/>
      <c r="AM1862" s="83"/>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customHeight="1" x14ac:dyDescent="0.3">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83"/>
      <c r="AC1863" s="107"/>
      <c r="AD1863" s="83"/>
      <c r="AE1863" s="83"/>
      <c r="AF1863" s="83"/>
      <c r="AG1863" s="107"/>
      <c r="AH1863" s="83"/>
      <c r="AI1863" s="107"/>
      <c r="AJ1863" s="83"/>
      <c r="AK1863" s="83"/>
      <c r="AL1863" s="107"/>
      <c r="AM1863" s="83"/>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customHeight="1" x14ac:dyDescent="0.3">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83"/>
      <c r="AC1864" s="107"/>
      <c r="AD1864" s="83"/>
      <c r="AE1864" s="83"/>
      <c r="AF1864" s="83"/>
      <c r="AG1864" s="107"/>
      <c r="AH1864" s="83"/>
      <c r="AI1864" s="107"/>
      <c r="AJ1864" s="83"/>
      <c r="AK1864" s="83"/>
      <c r="AL1864" s="107"/>
      <c r="AM1864" s="83"/>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customHeight="1" x14ac:dyDescent="0.3">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83"/>
      <c r="AC1865" s="107"/>
      <c r="AD1865" s="83"/>
      <c r="AE1865" s="83"/>
      <c r="AF1865" s="83"/>
      <c r="AG1865" s="107"/>
      <c r="AH1865" s="83"/>
      <c r="AI1865" s="107"/>
      <c r="AJ1865" s="83"/>
      <c r="AK1865" s="83"/>
      <c r="AL1865" s="107"/>
      <c r="AM1865" s="83"/>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customHeight="1" x14ac:dyDescent="0.3">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83"/>
      <c r="AC1866" s="107"/>
      <c r="AD1866" s="83"/>
      <c r="AE1866" s="83"/>
      <c r="AF1866" s="83"/>
      <c r="AG1866" s="107"/>
      <c r="AH1866" s="83"/>
      <c r="AI1866" s="107"/>
      <c r="AJ1866" s="83"/>
      <c r="AK1866" s="83"/>
      <c r="AL1866" s="107"/>
      <c r="AM1866" s="83"/>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customHeight="1" x14ac:dyDescent="0.3">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83"/>
      <c r="AC1867" s="107"/>
      <c r="AD1867" s="83"/>
      <c r="AE1867" s="83"/>
      <c r="AF1867" s="83"/>
      <c r="AG1867" s="107"/>
      <c r="AH1867" s="83"/>
      <c r="AI1867" s="107"/>
      <c r="AJ1867" s="83"/>
      <c r="AK1867" s="83"/>
      <c r="AL1867" s="107"/>
      <c r="AM1867" s="83"/>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customHeight="1" x14ac:dyDescent="0.3">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83"/>
      <c r="AC1868" s="107"/>
      <c r="AD1868" s="83"/>
      <c r="AE1868" s="83"/>
      <c r="AF1868" s="83"/>
      <c r="AG1868" s="107"/>
      <c r="AH1868" s="83"/>
      <c r="AI1868" s="107"/>
      <c r="AJ1868" s="83"/>
      <c r="AK1868" s="83"/>
      <c r="AL1868" s="107"/>
      <c r="AM1868" s="83"/>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customHeight="1" x14ac:dyDescent="0.3">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83"/>
      <c r="AC1869" s="107"/>
      <c r="AD1869" s="83"/>
      <c r="AE1869" s="83"/>
      <c r="AF1869" s="83"/>
      <c r="AG1869" s="107"/>
      <c r="AH1869" s="83"/>
      <c r="AI1869" s="107"/>
      <c r="AJ1869" s="83"/>
      <c r="AK1869" s="83"/>
      <c r="AL1869" s="107"/>
      <c r="AM1869" s="83"/>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customHeight="1" x14ac:dyDescent="0.3">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83"/>
      <c r="AC1870" s="107"/>
      <c r="AD1870" s="83"/>
      <c r="AE1870" s="83"/>
      <c r="AF1870" s="83"/>
      <c r="AG1870" s="107"/>
      <c r="AH1870" s="83"/>
      <c r="AI1870" s="107"/>
      <c r="AJ1870" s="83"/>
      <c r="AK1870" s="83"/>
      <c r="AL1870" s="107"/>
      <c r="AM1870" s="83"/>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customHeight="1" x14ac:dyDescent="0.3">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83"/>
      <c r="AC1871" s="107"/>
      <c r="AD1871" s="83"/>
      <c r="AE1871" s="83"/>
      <c r="AF1871" s="83"/>
      <c r="AG1871" s="107"/>
      <c r="AH1871" s="83"/>
      <c r="AI1871" s="107"/>
      <c r="AJ1871" s="83"/>
      <c r="AK1871" s="83"/>
      <c r="AL1871" s="107"/>
      <c r="AM1871" s="83"/>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customHeight="1" x14ac:dyDescent="0.3">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83"/>
      <c r="AC1872" s="107"/>
      <c r="AD1872" s="83"/>
      <c r="AE1872" s="83"/>
      <c r="AF1872" s="83"/>
      <c r="AG1872" s="107"/>
      <c r="AH1872" s="83"/>
      <c r="AI1872" s="107"/>
      <c r="AJ1872" s="83"/>
      <c r="AK1872" s="83"/>
      <c r="AL1872" s="107"/>
      <c r="AM1872" s="83"/>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customHeight="1" x14ac:dyDescent="0.3">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83"/>
      <c r="AC1873" s="107"/>
      <c r="AD1873" s="83"/>
      <c r="AE1873" s="83"/>
      <c r="AF1873" s="83"/>
      <c r="AG1873" s="107"/>
      <c r="AH1873" s="83"/>
      <c r="AI1873" s="107"/>
      <c r="AJ1873" s="83"/>
      <c r="AK1873" s="83"/>
      <c r="AL1873" s="107"/>
      <c r="AM1873" s="83"/>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customHeight="1" x14ac:dyDescent="0.3">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83"/>
      <c r="AC1874" s="107"/>
      <c r="AD1874" s="83"/>
      <c r="AE1874" s="83"/>
      <c r="AF1874" s="83"/>
      <c r="AG1874" s="107"/>
      <c r="AH1874" s="83"/>
      <c r="AI1874" s="107"/>
      <c r="AJ1874" s="83"/>
      <c r="AK1874" s="83"/>
      <c r="AL1874" s="107"/>
      <c r="AM1874" s="83"/>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customHeight="1" x14ac:dyDescent="0.3">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83"/>
      <c r="AC1875" s="107"/>
      <c r="AD1875" s="83"/>
      <c r="AE1875" s="83"/>
      <c r="AF1875" s="83"/>
      <c r="AG1875" s="107"/>
      <c r="AH1875" s="83"/>
      <c r="AI1875" s="107"/>
      <c r="AJ1875" s="83"/>
      <c r="AK1875" s="83"/>
      <c r="AL1875" s="107"/>
      <c r="AM1875" s="83"/>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customHeight="1" x14ac:dyDescent="0.3">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83"/>
      <c r="AC1876" s="107"/>
      <c r="AD1876" s="83"/>
      <c r="AE1876" s="83"/>
      <c r="AF1876" s="83"/>
      <c r="AG1876" s="107"/>
      <c r="AH1876" s="83"/>
      <c r="AI1876" s="107"/>
      <c r="AJ1876" s="83"/>
      <c r="AK1876" s="83"/>
      <c r="AL1876" s="107"/>
      <c r="AM1876" s="83"/>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customHeight="1" x14ac:dyDescent="0.3">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83"/>
      <c r="AC1877" s="107"/>
      <c r="AD1877" s="83"/>
      <c r="AE1877" s="83"/>
      <c r="AF1877" s="83"/>
      <c r="AG1877" s="107"/>
      <c r="AH1877" s="83"/>
      <c r="AI1877" s="107"/>
      <c r="AJ1877" s="83"/>
      <c r="AK1877" s="83"/>
      <c r="AL1877" s="107"/>
      <c r="AM1877" s="83"/>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customHeight="1" x14ac:dyDescent="0.3">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83"/>
      <c r="AC1878" s="107"/>
      <c r="AD1878" s="83"/>
      <c r="AE1878" s="83"/>
      <c r="AF1878" s="83"/>
      <c r="AG1878" s="107"/>
      <c r="AH1878" s="83"/>
      <c r="AI1878" s="107"/>
      <c r="AJ1878" s="83"/>
      <c r="AK1878" s="83"/>
      <c r="AL1878" s="107"/>
      <c r="AM1878" s="83"/>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customHeight="1" x14ac:dyDescent="0.3">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83"/>
      <c r="AC1879" s="107"/>
      <c r="AD1879" s="83"/>
      <c r="AE1879" s="83"/>
      <c r="AF1879" s="83"/>
      <c r="AG1879" s="107"/>
      <c r="AH1879" s="83"/>
      <c r="AI1879" s="107"/>
      <c r="AJ1879" s="83"/>
      <c r="AK1879" s="83"/>
      <c r="AL1879" s="107"/>
      <c r="AM1879" s="83"/>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customHeight="1" x14ac:dyDescent="0.3">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83"/>
      <c r="AC1880" s="107"/>
      <c r="AD1880" s="83"/>
      <c r="AE1880" s="83"/>
      <c r="AF1880" s="83"/>
      <c r="AG1880" s="107"/>
      <c r="AH1880" s="83"/>
      <c r="AI1880" s="107"/>
      <c r="AJ1880" s="83"/>
      <c r="AK1880" s="83"/>
      <c r="AL1880" s="107"/>
      <c r="AM1880" s="83"/>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customHeight="1" x14ac:dyDescent="0.3">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83"/>
      <c r="AC1881" s="107"/>
      <c r="AD1881" s="83"/>
      <c r="AE1881" s="83"/>
      <c r="AF1881" s="83"/>
      <c r="AG1881" s="107"/>
      <c r="AH1881" s="83"/>
      <c r="AI1881" s="107"/>
      <c r="AJ1881" s="83"/>
      <c r="AK1881" s="83"/>
      <c r="AL1881" s="107"/>
      <c r="AM1881" s="83"/>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customHeight="1" x14ac:dyDescent="0.3">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83"/>
      <c r="AC1882" s="107"/>
      <c r="AD1882" s="83"/>
      <c r="AE1882" s="83"/>
      <c r="AF1882" s="83"/>
      <c r="AG1882" s="107"/>
      <c r="AH1882" s="83"/>
      <c r="AI1882" s="107"/>
      <c r="AJ1882" s="83"/>
      <c r="AK1882" s="83"/>
      <c r="AL1882" s="107"/>
      <c r="AM1882" s="83"/>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customHeight="1" x14ac:dyDescent="0.3">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83"/>
      <c r="AC1883" s="107"/>
      <c r="AD1883" s="83"/>
      <c r="AE1883" s="83"/>
      <c r="AF1883" s="83"/>
      <c r="AG1883" s="107"/>
      <c r="AH1883" s="83"/>
      <c r="AI1883" s="107"/>
      <c r="AJ1883" s="83"/>
      <c r="AK1883" s="83"/>
      <c r="AL1883" s="107"/>
      <c r="AM1883" s="83"/>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customHeight="1" x14ac:dyDescent="0.3">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83"/>
      <c r="AC1884" s="107"/>
      <c r="AD1884" s="83"/>
      <c r="AE1884" s="83"/>
      <c r="AF1884" s="83"/>
      <c r="AG1884" s="107"/>
      <c r="AH1884" s="83"/>
      <c r="AI1884" s="107"/>
      <c r="AJ1884" s="83"/>
      <c r="AK1884" s="83"/>
      <c r="AL1884" s="107"/>
      <c r="AM1884" s="83"/>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customHeight="1" x14ac:dyDescent="0.3">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83"/>
      <c r="AC1885" s="107"/>
      <c r="AD1885" s="83"/>
      <c r="AE1885" s="83"/>
      <c r="AF1885" s="83"/>
      <c r="AG1885" s="107"/>
      <c r="AH1885" s="83"/>
      <c r="AI1885" s="107"/>
      <c r="AJ1885" s="83"/>
      <c r="AK1885" s="83"/>
      <c r="AL1885" s="107"/>
      <c r="AM1885" s="83"/>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customHeight="1" x14ac:dyDescent="0.3">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83"/>
      <c r="AC1886" s="107"/>
      <c r="AD1886" s="83"/>
      <c r="AE1886" s="83"/>
      <c r="AF1886" s="83"/>
      <c r="AG1886" s="107"/>
      <c r="AH1886" s="83"/>
      <c r="AI1886" s="107"/>
      <c r="AJ1886" s="83"/>
      <c r="AK1886" s="83"/>
      <c r="AL1886" s="107"/>
      <c r="AM1886" s="83"/>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customHeight="1" x14ac:dyDescent="0.3">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83"/>
      <c r="AC1887" s="107"/>
      <c r="AD1887" s="83"/>
      <c r="AE1887" s="83"/>
      <c r="AF1887" s="83"/>
      <c r="AG1887" s="107"/>
      <c r="AH1887" s="83"/>
      <c r="AI1887" s="107"/>
      <c r="AJ1887" s="83"/>
      <c r="AK1887" s="83"/>
      <c r="AL1887" s="107"/>
      <c r="AM1887" s="83"/>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customHeight="1" x14ac:dyDescent="0.3">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83"/>
      <c r="AC1888" s="107"/>
      <c r="AD1888" s="83"/>
      <c r="AE1888" s="83"/>
      <c r="AF1888" s="83"/>
      <c r="AG1888" s="107"/>
      <c r="AH1888" s="83"/>
      <c r="AI1888" s="107"/>
      <c r="AJ1888" s="83"/>
      <c r="AK1888" s="83"/>
      <c r="AL1888" s="107"/>
      <c r="AM1888" s="83"/>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customHeight="1" x14ac:dyDescent="0.3">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83"/>
      <c r="AC1889" s="107"/>
      <c r="AD1889" s="83"/>
      <c r="AE1889" s="83"/>
      <c r="AF1889" s="83"/>
      <c r="AG1889" s="107"/>
      <c r="AH1889" s="83"/>
      <c r="AI1889" s="107"/>
      <c r="AJ1889" s="83"/>
      <c r="AK1889" s="83"/>
      <c r="AL1889" s="107"/>
      <c r="AM1889" s="83"/>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customHeight="1" x14ac:dyDescent="0.3">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83"/>
      <c r="AC1890" s="107"/>
      <c r="AD1890" s="83"/>
      <c r="AE1890" s="83"/>
      <c r="AF1890" s="83"/>
      <c r="AG1890" s="107"/>
      <c r="AH1890" s="83"/>
      <c r="AI1890" s="107"/>
      <c r="AJ1890" s="83"/>
      <c r="AK1890" s="83"/>
      <c r="AL1890" s="107"/>
      <c r="AM1890" s="83"/>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customHeight="1" x14ac:dyDescent="0.3">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83"/>
      <c r="AC1891" s="107"/>
      <c r="AD1891" s="83"/>
      <c r="AE1891" s="83"/>
      <c r="AF1891" s="83"/>
      <c r="AG1891" s="107"/>
      <c r="AH1891" s="83"/>
      <c r="AI1891" s="107"/>
      <c r="AJ1891" s="83"/>
      <c r="AK1891" s="83"/>
      <c r="AL1891" s="107"/>
      <c r="AM1891" s="83"/>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customHeight="1" x14ac:dyDescent="0.3">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83"/>
      <c r="AC1892" s="107"/>
      <c r="AD1892" s="83"/>
      <c r="AE1892" s="83"/>
      <c r="AF1892" s="83"/>
      <c r="AG1892" s="107"/>
      <c r="AH1892" s="83"/>
      <c r="AI1892" s="107"/>
      <c r="AJ1892" s="83"/>
      <c r="AK1892" s="83"/>
      <c r="AL1892" s="107"/>
      <c r="AM1892" s="83"/>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customHeight="1" x14ac:dyDescent="0.3">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83"/>
      <c r="AC1893" s="107"/>
      <c r="AD1893" s="83"/>
      <c r="AE1893" s="83"/>
      <c r="AF1893" s="83"/>
      <c r="AG1893" s="107"/>
      <c r="AH1893" s="83"/>
      <c r="AI1893" s="107"/>
      <c r="AJ1893" s="83"/>
      <c r="AK1893" s="83"/>
      <c r="AL1893" s="107"/>
      <c r="AM1893" s="83"/>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customHeight="1" x14ac:dyDescent="0.3">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83"/>
      <c r="AC1894" s="107"/>
      <c r="AD1894" s="83"/>
      <c r="AE1894" s="83"/>
      <c r="AF1894" s="83"/>
      <c r="AG1894" s="107"/>
      <c r="AH1894" s="83"/>
      <c r="AI1894" s="107"/>
      <c r="AJ1894" s="83"/>
      <c r="AK1894" s="83"/>
      <c r="AL1894" s="107"/>
      <c r="AM1894" s="83"/>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customHeight="1" x14ac:dyDescent="0.3">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83"/>
      <c r="AC1895" s="107"/>
      <c r="AD1895" s="83"/>
      <c r="AE1895" s="83"/>
      <c r="AF1895" s="83"/>
      <c r="AG1895" s="107"/>
      <c r="AH1895" s="83"/>
      <c r="AI1895" s="107"/>
      <c r="AJ1895" s="83"/>
      <c r="AK1895" s="83"/>
      <c r="AL1895" s="107"/>
      <c r="AM1895" s="83"/>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customHeight="1" x14ac:dyDescent="0.3">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83"/>
      <c r="AC1896" s="107"/>
      <c r="AD1896" s="83"/>
      <c r="AE1896" s="83"/>
      <c r="AF1896" s="83"/>
      <c r="AG1896" s="107"/>
      <c r="AH1896" s="83"/>
      <c r="AI1896" s="107"/>
      <c r="AJ1896" s="83"/>
      <c r="AK1896" s="83"/>
      <c r="AL1896" s="107"/>
      <c r="AM1896" s="83"/>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customHeight="1" x14ac:dyDescent="0.3">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83"/>
      <c r="AC1897" s="107"/>
      <c r="AD1897" s="83"/>
      <c r="AE1897" s="83"/>
      <c r="AF1897" s="83"/>
      <c r="AG1897" s="107"/>
      <c r="AH1897" s="83"/>
      <c r="AI1897" s="107"/>
      <c r="AJ1897" s="83"/>
      <c r="AK1897" s="83"/>
      <c r="AL1897" s="107"/>
      <c r="AM1897" s="83"/>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customHeight="1" x14ac:dyDescent="0.3">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83"/>
      <c r="AC1898" s="107"/>
      <c r="AD1898" s="83"/>
      <c r="AE1898" s="83"/>
      <c r="AF1898" s="83"/>
      <c r="AG1898" s="107"/>
      <c r="AH1898" s="83"/>
      <c r="AI1898" s="107"/>
      <c r="AJ1898" s="83"/>
      <c r="AK1898" s="83"/>
      <c r="AL1898" s="107"/>
      <c r="AM1898" s="83"/>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customHeight="1" x14ac:dyDescent="0.3">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83"/>
      <c r="AC1899" s="107"/>
      <c r="AD1899" s="83"/>
      <c r="AE1899" s="83"/>
      <c r="AF1899" s="83"/>
      <c r="AG1899" s="107"/>
      <c r="AH1899" s="83"/>
      <c r="AI1899" s="107"/>
      <c r="AJ1899" s="83"/>
      <c r="AK1899" s="83"/>
      <c r="AL1899" s="107"/>
      <c r="AM1899" s="83"/>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customHeight="1" x14ac:dyDescent="0.3">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83"/>
      <c r="AC1900" s="107"/>
      <c r="AD1900" s="83"/>
      <c r="AE1900" s="83"/>
      <c r="AF1900" s="83"/>
      <c r="AG1900" s="107"/>
      <c r="AH1900" s="83"/>
      <c r="AI1900" s="107"/>
      <c r="AJ1900" s="83"/>
      <c r="AK1900" s="83"/>
      <c r="AL1900" s="107"/>
      <c r="AM1900" s="83"/>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customHeight="1" x14ac:dyDescent="0.3">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83"/>
      <c r="AC1901" s="107"/>
      <c r="AD1901" s="83"/>
      <c r="AE1901" s="83"/>
      <c r="AF1901" s="83"/>
      <c r="AG1901" s="107"/>
      <c r="AH1901" s="83"/>
      <c r="AI1901" s="107"/>
      <c r="AJ1901" s="83"/>
      <c r="AK1901" s="83"/>
      <c r="AL1901" s="107"/>
      <c r="AM1901" s="83"/>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customHeight="1" x14ac:dyDescent="0.3">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83"/>
      <c r="AC1902" s="107"/>
      <c r="AD1902" s="83"/>
      <c r="AE1902" s="83"/>
      <c r="AF1902" s="83"/>
      <c r="AG1902" s="107"/>
      <c r="AH1902" s="83"/>
      <c r="AI1902" s="107"/>
      <c r="AJ1902" s="83"/>
      <c r="AK1902" s="83"/>
      <c r="AL1902" s="107"/>
      <c r="AM1902" s="83"/>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customHeight="1" x14ac:dyDescent="0.3">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83"/>
      <c r="AC1903" s="107"/>
      <c r="AD1903" s="83"/>
      <c r="AE1903" s="83"/>
      <c r="AF1903" s="83"/>
      <c r="AG1903" s="107"/>
      <c r="AH1903" s="83"/>
      <c r="AI1903" s="107"/>
      <c r="AJ1903" s="83"/>
      <c r="AK1903" s="83"/>
      <c r="AL1903" s="107"/>
      <c r="AM1903" s="83"/>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customHeight="1" x14ac:dyDescent="0.3">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83"/>
      <c r="AC1904" s="107"/>
      <c r="AD1904" s="83"/>
      <c r="AE1904" s="83"/>
      <c r="AF1904" s="83"/>
      <c r="AG1904" s="107"/>
      <c r="AH1904" s="83"/>
      <c r="AI1904" s="107"/>
      <c r="AJ1904" s="83"/>
      <c r="AK1904" s="83"/>
      <c r="AL1904" s="107"/>
      <c r="AM1904" s="83"/>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customHeight="1" x14ac:dyDescent="0.3">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83"/>
      <c r="AC1905" s="107"/>
      <c r="AD1905" s="83"/>
      <c r="AE1905" s="83"/>
      <c r="AF1905" s="83"/>
      <c r="AG1905" s="107"/>
      <c r="AH1905" s="83"/>
      <c r="AI1905" s="107"/>
      <c r="AJ1905" s="83"/>
      <c r="AK1905" s="83"/>
      <c r="AL1905" s="107"/>
      <c r="AM1905" s="83"/>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customHeight="1" x14ac:dyDescent="0.3">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83"/>
      <c r="AC1906" s="107"/>
      <c r="AD1906" s="83"/>
      <c r="AE1906" s="83"/>
      <c r="AF1906" s="83"/>
      <c r="AG1906" s="107"/>
      <c r="AH1906" s="83"/>
      <c r="AI1906" s="107"/>
      <c r="AJ1906" s="83"/>
      <c r="AK1906" s="83"/>
      <c r="AL1906" s="107"/>
      <c r="AM1906" s="83"/>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customHeight="1" x14ac:dyDescent="0.3">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83"/>
      <c r="AC1907" s="107"/>
      <c r="AD1907" s="83"/>
      <c r="AE1907" s="83"/>
      <c r="AF1907" s="83"/>
      <c r="AG1907" s="107"/>
      <c r="AH1907" s="83"/>
      <c r="AI1907" s="107"/>
      <c r="AJ1907" s="83"/>
      <c r="AK1907" s="83"/>
      <c r="AL1907" s="107"/>
      <c r="AM1907" s="83"/>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customHeight="1" x14ac:dyDescent="0.3">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83"/>
      <c r="AC1908" s="107"/>
      <c r="AD1908" s="83"/>
      <c r="AE1908" s="83"/>
      <c r="AF1908" s="83"/>
      <c r="AG1908" s="107"/>
      <c r="AH1908" s="83"/>
      <c r="AI1908" s="107"/>
      <c r="AJ1908" s="83"/>
      <c r="AK1908" s="83"/>
      <c r="AL1908" s="107"/>
      <c r="AM1908" s="83"/>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customHeight="1" x14ac:dyDescent="0.3">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83"/>
      <c r="AC1909" s="107"/>
      <c r="AD1909" s="83"/>
      <c r="AE1909" s="83"/>
      <c r="AF1909" s="83"/>
      <c r="AG1909" s="107"/>
      <c r="AH1909" s="83"/>
      <c r="AI1909" s="107"/>
      <c r="AJ1909" s="83"/>
      <c r="AK1909" s="83"/>
      <c r="AL1909" s="107"/>
      <c r="AM1909" s="83"/>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customHeight="1" x14ac:dyDescent="0.3">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83"/>
      <c r="AC1910" s="107"/>
      <c r="AD1910" s="83"/>
      <c r="AE1910" s="83"/>
      <c r="AF1910" s="83"/>
      <c r="AG1910" s="107"/>
      <c r="AH1910" s="83"/>
      <c r="AI1910" s="107"/>
      <c r="AJ1910" s="83"/>
      <c r="AK1910" s="83"/>
      <c r="AL1910" s="107"/>
      <c r="AM1910" s="83"/>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customHeight="1" x14ac:dyDescent="0.3">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83"/>
      <c r="AC1911" s="107"/>
      <c r="AD1911" s="83"/>
      <c r="AE1911" s="83"/>
      <c r="AF1911" s="83"/>
      <c r="AG1911" s="107"/>
      <c r="AH1911" s="83"/>
      <c r="AI1911" s="107"/>
      <c r="AJ1911" s="83"/>
      <c r="AK1911" s="83"/>
      <c r="AL1911" s="107"/>
      <c r="AM1911" s="83"/>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customHeight="1" x14ac:dyDescent="0.3">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83"/>
      <c r="AC1912" s="107"/>
      <c r="AD1912" s="83"/>
      <c r="AE1912" s="83"/>
      <c r="AF1912" s="83"/>
      <c r="AG1912" s="107"/>
      <c r="AH1912" s="83"/>
      <c r="AI1912" s="107"/>
      <c r="AJ1912" s="83"/>
      <c r="AK1912" s="83"/>
      <c r="AL1912" s="107"/>
      <c r="AM1912" s="83"/>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customHeight="1" x14ac:dyDescent="0.3">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83"/>
      <c r="AC1913" s="107"/>
      <c r="AD1913" s="83"/>
      <c r="AE1913" s="83"/>
      <c r="AF1913" s="83"/>
      <c r="AG1913" s="107"/>
      <c r="AH1913" s="83"/>
      <c r="AI1913" s="107"/>
      <c r="AJ1913" s="83"/>
      <c r="AK1913" s="83"/>
      <c r="AL1913" s="107"/>
      <c r="AM1913" s="83"/>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customHeight="1" x14ac:dyDescent="0.3">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83"/>
      <c r="AC1914" s="107"/>
      <c r="AD1914" s="83"/>
      <c r="AE1914" s="83"/>
      <c r="AF1914" s="83"/>
      <c r="AG1914" s="107"/>
      <c r="AH1914" s="83"/>
      <c r="AI1914" s="107"/>
      <c r="AJ1914" s="83"/>
      <c r="AK1914" s="83"/>
      <c r="AL1914" s="107"/>
      <c r="AM1914" s="83"/>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customHeight="1" x14ac:dyDescent="0.3">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83"/>
      <c r="AC1915" s="107"/>
      <c r="AD1915" s="83"/>
      <c r="AE1915" s="83"/>
      <c r="AF1915" s="83"/>
      <c r="AG1915" s="107"/>
      <c r="AH1915" s="83"/>
      <c r="AI1915" s="107"/>
      <c r="AJ1915" s="83"/>
      <c r="AK1915" s="83"/>
      <c r="AL1915" s="107"/>
      <c r="AM1915" s="83"/>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customHeight="1" x14ac:dyDescent="0.3">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83"/>
      <c r="AC1916" s="107"/>
      <c r="AD1916" s="83"/>
      <c r="AE1916" s="83"/>
      <c r="AF1916" s="83"/>
      <c r="AG1916" s="107"/>
      <c r="AH1916" s="83"/>
      <c r="AI1916" s="107"/>
      <c r="AJ1916" s="83"/>
      <c r="AK1916" s="83"/>
      <c r="AL1916" s="107"/>
      <c r="AM1916" s="83"/>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customHeight="1" x14ac:dyDescent="0.3">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83"/>
      <c r="AC1917" s="107"/>
      <c r="AD1917" s="83"/>
      <c r="AE1917" s="83"/>
      <c r="AF1917" s="83"/>
      <c r="AG1917" s="107"/>
      <c r="AH1917" s="83"/>
      <c r="AI1917" s="107"/>
      <c r="AJ1917" s="83"/>
      <c r="AK1917" s="83"/>
      <c r="AL1917" s="107"/>
      <c r="AM1917" s="83"/>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customHeight="1" x14ac:dyDescent="0.3">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83"/>
      <c r="AC1918" s="107"/>
      <c r="AD1918" s="83"/>
      <c r="AE1918" s="83"/>
      <c r="AF1918" s="83"/>
      <c r="AG1918" s="107"/>
      <c r="AH1918" s="83"/>
      <c r="AI1918" s="107"/>
      <c r="AJ1918" s="83"/>
      <c r="AK1918" s="83"/>
      <c r="AL1918" s="107"/>
      <c r="AM1918" s="83"/>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customHeight="1" x14ac:dyDescent="0.3">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83"/>
      <c r="AC1919" s="107"/>
      <c r="AD1919" s="83"/>
      <c r="AE1919" s="83"/>
      <c r="AF1919" s="83"/>
      <c r="AG1919" s="107"/>
      <c r="AH1919" s="83"/>
      <c r="AI1919" s="107"/>
      <c r="AJ1919" s="83"/>
      <c r="AK1919" s="83"/>
      <c r="AL1919" s="107"/>
      <c r="AM1919" s="83"/>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customHeight="1" x14ac:dyDescent="0.3">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83"/>
      <c r="AC1920" s="107"/>
      <c r="AD1920" s="83"/>
      <c r="AE1920" s="83"/>
      <c r="AF1920" s="83"/>
      <c r="AG1920" s="107"/>
      <c r="AH1920" s="83"/>
      <c r="AI1920" s="107"/>
      <c r="AJ1920" s="83"/>
      <c r="AK1920" s="83"/>
      <c r="AL1920" s="107"/>
      <c r="AM1920" s="83"/>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customHeight="1" x14ac:dyDescent="0.3">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83"/>
      <c r="AC1921" s="107"/>
      <c r="AD1921" s="83"/>
      <c r="AE1921" s="83"/>
      <c r="AF1921" s="83"/>
      <c r="AG1921" s="107"/>
      <c r="AH1921" s="83"/>
      <c r="AI1921" s="107"/>
      <c r="AJ1921" s="83"/>
      <c r="AK1921" s="83"/>
      <c r="AL1921" s="107"/>
      <c r="AM1921" s="83"/>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customHeight="1" x14ac:dyDescent="0.3">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83"/>
      <c r="AC1922" s="107"/>
      <c r="AD1922" s="83"/>
      <c r="AE1922" s="83"/>
      <c r="AF1922" s="83"/>
      <c r="AG1922" s="107"/>
      <c r="AH1922" s="83"/>
      <c r="AI1922" s="107"/>
      <c r="AJ1922" s="83"/>
      <c r="AK1922" s="83"/>
      <c r="AL1922" s="107"/>
      <c r="AM1922" s="83"/>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customHeight="1" x14ac:dyDescent="0.3">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83"/>
      <c r="AC1923" s="107"/>
      <c r="AD1923" s="83"/>
      <c r="AE1923" s="83"/>
      <c r="AF1923" s="83"/>
      <c r="AG1923" s="107"/>
      <c r="AH1923" s="83"/>
      <c r="AI1923" s="107"/>
      <c r="AJ1923" s="83"/>
      <c r="AK1923" s="83"/>
      <c r="AL1923" s="107"/>
      <c r="AM1923" s="83"/>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customHeight="1" x14ac:dyDescent="0.3">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83"/>
      <c r="AC1924" s="107"/>
      <c r="AD1924" s="83"/>
      <c r="AE1924" s="83"/>
      <c r="AF1924" s="83"/>
      <c r="AG1924" s="107"/>
      <c r="AH1924" s="83"/>
      <c r="AI1924" s="107"/>
      <c r="AJ1924" s="83"/>
      <c r="AK1924" s="83"/>
      <c r="AL1924" s="107"/>
      <c r="AM1924" s="83"/>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customHeight="1" x14ac:dyDescent="0.3">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83"/>
      <c r="AC1925" s="107"/>
      <c r="AD1925" s="83"/>
      <c r="AE1925" s="83"/>
      <c r="AF1925" s="83"/>
      <c r="AG1925" s="107"/>
      <c r="AH1925" s="83"/>
      <c r="AI1925" s="107"/>
      <c r="AJ1925" s="83"/>
      <c r="AK1925" s="83"/>
      <c r="AL1925" s="107"/>
      <c r="AM1925" s="83"/>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customHeight="1" x14ac:dyDescent="0.3">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83"/>
      <c r="AC1926" s="107"/>
      <c r="AD1926" s="83"/>
      <c r="AE1926" s="83"/>
      <c r="AF1926" s="83"/>
      <c r="AG1926" s="107"/>
      <c r="AH1926" s="83"/>
      <c r="AI1926" s="107"/>
      <c r="AJ1926" s="83"/>
      <c r="AK1926" s="83"/>
      <c r="AL1926" s="107"/>
      <c r="AM1926" s="83"/>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customHeight="1" x14ac:dyDescent="0.3">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83"/>
      <c r="AC1927" s="107"/>
      <c r="AD1927" s="83"/>
      <c r="AE1927" s="83"/>
      <c r="AF1927" s="83"/>
      <c r="AG1927" s="107"/>
      <c r="AH1927" s="83"/>
      <c r="AI1927" s="107"/>
      <c r="AJ1927" s="83"/>
      <c r="AK1927" s="83"/>
      <c r="AL1927" s="107"/>
      <c r="AM1927" s="83"/>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customHeight="1" x14ac:dyDescent="0.3">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83"/>
      <c r="AC1928" s="107"/>
      <c r="AD1928" s="83"/>
      <c r="AE1928" s="83"/>
      <c r="AF1928" s="83"/>
      <c r="AG1928" s="107"/>
      <c r="AH1928" s="83"/>
      <c r="AI1928" s="107"/>
      <c r="AJ1928" s="83"/>
      <c r="AK1928" s="83"/>
      <c r="AL1928" s="107"/>
      <c r="AM1928" s="83"/>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customHeight="1" x14ac:dyDescent="0.3">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83"/>
      <c r="AC1929" s="107"/>
      <c r="AD1929" s="83"/>
      <c r="AE1929" s="83"/>
      <c r="AF1929" s="83"/>
      <c r="AG1929" s="107"/>
      <c r="AH1929" s="83"/>
      <c r="AI1929" s="107"/>
      <c r="AJ1929" s="83"/>
      <c r="AK1929" s="83"/>
      <c r="AL1929" s="107"/>
      <c r="AM1929" s="83"/>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customHeight="1" x14ac:dyDescent="0.3">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83"/>
      <c r="AC1930" s="107"/>
      <c r="AD1930" s="83"/>
      <c r="AE1930" s="83"/>
      <c r="AF1930" s="83"/>
      <c r="AG1930" s="107"/>
      <c r="AH1930" s="83"/>
      <c r="AI1930" s="107"/>
      <c r="AJ1930" s="83"/>
      <c r="AK1930" s="83"/>
      <c r="AL1930" s="107"/>
      <c r="AM1930" s="83"/>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customHeight="1" x14ac:dyDescent="0.3">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83"/>
      <c r="AC1931" s="107"/>
      <c r="AD1931" s="83"/>
      <c r="AE1931" s="83"/>
      <c r="AF1931" s="83"/>
      <c r="AG1931" s="107"/>
      <c r="AH1931" s="83"/>
      <c r="AI1931" s="107"/>
      <c r="AJ1931" s="83"/>
      <c r="AK1931" s="83"/>
      <c r="AL1931" s="107"/>
      <c r="AM1931" s="83"/>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customHeight="1" x14ac:dyDescent="0.3">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83"/>
      <c r="AC1932" s="107"/>
      <c r="AD1932" s="83"/>
      <c r="AE1932" s="83"/>
      <c r="AF1932" s="83"/>
      <c r="AG1932" s="107"/>
      <c r="AH1932" s="83"/>
      <c r="AI1932" s="107"/>
      <c r="AJ1932" s="83"/>
      <c r="AK1932" s="83"/>
      <c r="AL1932" s="107"/>
      <c r="AM1932" s="83"/>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customHeight="1" x14ac:dyDescent="0.3">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83"/>
      <c r="AC1933" s="107"/>
      <c r="AD1933" s="83"/>
      <c r="AE1933" s="83"/>
      <c r="AF1933" s="83"/>
      <c r="AG1933" s="107"/>
      <c r="AH1933" s="83"/>
      <c r="AI1933" s="107"/>
      <c r="AJ1933" s="83"/>
      <c r="AK1933" s="83"/>
      <c r="AL1933" s="107"/>
      <c r="AM1933" s="83"/>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customHeight="1" x14ac:dyDescent="0.3">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83"/>
      <c r="AC1934" s="107"/>
      <c r="AD1934" s="83"/>
      <c r="AE1934" s="83"/>
      <c r="AF1934" s="83"/>
      <c r="AG1934" s="107"/>
      <c r="AH1934" s="83"/>
      <c r="AI1934" s="107"/>
      <c r="AJ1934" s="83"/>
      <c r="AK1934" s="83"/>
      <c r="AL1934" s="107"/>
      <c r="AM1934" s="83"/>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customHeight="1" x14ac:dyDescent="0.3">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83"/>
      <c r="AC1935" s="107"/>
      <c r="AD1935" s="83"/>
      <c r="AE1935" s="83"/>
      <c r="AF1935" s="83"/>
      <c r="AG1935" s="107"/>
      <c r="AH1935" s="83"/>
      <c r="AI1935" s="107"/>
      <c r="AJ1935" s="83"/>
      <c r="AK1935" s="83"/>
      <c r="AL1935" s="107"/>
      <c r="AM1935" s="83"/>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customHeight="1" x14ac:dyDescent="0.3">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83"/>
      <c r="AC1936" s="107"/>
      <c r="AD1936" s="83"/>
      <c r="AE1936" s="83"/>
      <c r="AF1936" s="83"/>
      <c r="AG1936" s="107"/>
      <c r="AH1936" s="83"/>
      <c r="AI1936" s="107"/>
      <c r="AJ1936" s="83"/>
      <c r="AK1936" s="83"/>
      <c r="AL1936" s="107"/>
      <c r="AM1936" s="83"/>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customHeight="1" x14ac:dyDescent="0.3">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83"/>
      <c r="AC1937" s="107"/>
      <c r="AD1937" s="83"/>
      <c r="AE1937" s="83"/>
      <c r="AF1937" s="83"/>
      <c r="AG1937" s="107"/>
      <c r="AH1937" s="83"/>
      <c r="AI1937" s="107"/>
      <c r="AJ1937" s="83"/>
      <c r="AK1937" s="83"/>
      <c r="AL1937" s="107"/>
      <c r="AM1937" s="83"/>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customHeight="1" x14ac:dyDescent="0.3">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83"/>
      <c r="AC1938" s="107"/>
      <c r="AD1938" s="83"/>
      <c r="AE1938" s="83"/>
      <c r="AF1938" s="83"/>
      <c r="AG1938" s="107"/>
      <c r="AH1938" s="83"/>
      <c r="AI1938" s="107"/>
      <c r="AJ1938" s="83"/>
      <c r="AK1938" s="83"/>
      <c r="AL1938" s="107"/>
      <c r="AM1938" s="83"/>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customHeight="1" x14ac:dyDescent="0.3">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83"/>
      <c r="AC1939" s="107"/>
      <c r="AD1939" s="83"/>
      <c r="AE1939" s="83"/>
      <c r="AF1939" s="83"/>
      <c r="AG1939" s="107"/>
      <c r="AH1939" s="83"/>
      <c r="AI1939" s="107"/>
      <c r="AJ1939" s="83"/>
      <c r="AK1939" s="83"/>
      <c r="AL1939" s="107"/>
      <c r="AM1939" s="83"/>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customHeight="1" x14ac:dyDescent="0.3">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83"/>
      <c r="AC1940" s="107"/>
      <c r="AD1940" s="83"/>
      <c r="AE1940" s="83"/>
      <c r="AF1940" s="83"/>
      <c r="AG1940" s="107"/>
      <c r="AH1940" s="83"/>
      <c r="AI1940" s="107"/>
      <c r="AJ1940" s="83"/>
      <c r="AK1940" s="83"/>
      <c r="AL1940" s="107"/>
      <c r="AM1940" s="83"/>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customHeight="1" x14ac:dyDescent="0.3">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83"/>
      <c r="AC1941" s="107"/>
      <c r="AD1941" s="83"/>
      <c r="AE1941" s="83"/>
      <c r="AF1941" s="83"/>
      <c r="AG1941" s="107"/>
      <c r="AH1941" s="83"/>
      <c r="AI1941" s="107"/>
      <c r="AJ1941" s="83"/>
      <c r="AK1941" s="83"/>
      <c r="AL1941" s="107"/>
      <c r="AM1941" s="83"/>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customHeight="1" x14ac:dyDescent="0.3">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83"/>
      <c r="AC1942" s="107"/>
      <c r="AD1942" s="83"/>
      <c r="AE1942" s="83"/>
      <c r="AF1942" s="83"/>
      <c r="AG1942" s="107"/>
      <c r="AH1942" s="83"/>
      <c r="AI1942" s="107"/>
      <c r="AJ1942" s="83"/>
      <c r="AK1942" s="83"/>
      <c r="AL1942" s="107"/>
      <c r="AM1942" s="83"/>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customHeight="1" x14ac:dyDescent="0.3">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83"/>
      <c r="AC1943" s="107"/>
      <c r="AD1943" s="83"/>
      <c r="AE1943" s="83"/>
      <c r="AF1943" s="83"/>
      <c r="AG1943" s="107"/>
      <c r="AH1943" s="83"/>
      <c r="AI1943" s="107"/>
      <c r="AJ1943" s="83"/>
      <c r="AK1943" s="83"/>
      <c r="AL1943" s="107"/>
      <c r="AM1943" s="83"/>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customHeight="1" x14ac:dyDescent="0.3">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83"/>
      <c r="AC1944" s="107"/>
      <c r="AD1944" s="83"/>
      <c r="AE1944" s="83"/>
      <c r="AF1944" s="83"/>
      <c r="AG1944" s="107"/>
      <c r="AH1944" s="83"/>
      <c r="AI1944" s="107"/>
      <c r="AJ1944" s="83"/>
      <c r="AK1944" s="83"/>
      <c r="AL1944" s="107"/>
      <c r="AM1944" s="83"/>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customHeight="1" x14ac:dyDescent="0.3">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83"/>
      <c r="AC1945" s="107"/>
      <c r="AD1945" s="83"/>
      <c r="AE1945" s="83"/>
      <c r="AF1945" s="83"/>
      <c r="AG1945" s="107"/>
      <c r="AH1945" s="83"/>
      <c r="AI1945" s="107"/>
      <c r="AJ1945" s="83"/>
      <c r="AK1945" s="83"/>
      <c r="AL1945" s="107"/>
      <c r="AM1945" s="83"/>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customHeight="1" x14ac:dyDescent="0.3">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83"/>
      <c r="AC1946" s="107"/>
      <c r="AD1946" s="83"/>
      <c r="AE1946" s="83"/>
      <c r="AF1946" s="83"/>
      <c r="AG1946" s="107"/>
      <c r="AH1946" s="83"/>
      <c r="AI1946" s="107"/>
      <c r="AJ1946" s="83"/>
      <c r="AK1946" s="83"/>
      <c r="AL1946" s="107"/>
      <c r="AM1946" s="83"/>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customHeight="1" x14ac:dyDescent="0.3">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83"/>
      <c r="AC1947" s="107"/>
      <c r="AD1947" s="83"/>
      <c r="AE1947" s="83"/>
      <c r="AF1947" s="83"/>
      <c r="AG1947" s="107"/>
      <c r="AH1947" s="83"/>
      <c r="AI1947" s="107"/>
      <c r="AJ1947" s="83"/>
      <c r="AK1947" s="83"/>
      <c r="AL1947" s="107"/>
      <c r="AM1947" s="83"/>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customHeight="1" x14ac:dyDescent="0.3">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83"/>
      <c r="AC1948" s="107"/>
      <c r="AD1948" s="83"/>
      <c r="AE1948" s="83"/>
      <c r="AF1948" s="83"/>
      <c r="AG1948" s="107"/>
      <c r="AH1948" s="83"/>
      <c r="AI1948" s="107"/>
      <c r="AJ1948" s="83"/>
      <c r="AK1948" s="83"/>
      <c r="AL1948" s="107"/>
      <c r="AM1948" s="83"/>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customHeight="1" x14ac:dyDescent="0.3">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83"/>
      <c r="AC1949" s="107"/>
      <c r="AD1949" s="83"/>
      <c r="AE1949" s="83"/>
      <c r="AF1949" s="83"/>
      <c r="AG1949" s="107"/>
      <c r="AH1949" s="83"/>
      <c r="AI1949" s="107"/>
      <c r="AJ1949" s="83"/>
      <c r="AK1949" s="83"/>
      <c r="AL1949" s="107"/>
      <c r="AM1949" s="83"/>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customHeight="1" x14ac:dyDescent="0.3">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83"/>
      <c r="AC1950" s="107"/>
      <c r="AD1950" s="83"/>
      <c r="AE1950" s="83"/>
      <c r="AF1950" s="83"/>
      <c r="AG1950" s="107"/>
      <c r="AH1950" s="83"/>
      <c r="AI1950" s="107"/>
      <c r="AJ1950" s="83"/>
      <c r="AK1950" s="83"/>
      <c r="AL1950" s="107"/>
      <c r="AM1950" s="83"/>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customHeight="1" x14ac:dyDescent="0.3">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83"/>
      <c r="AC1951" s="107"/>
      <c r="AD1951" s="83"/>
      <c r="AE1951" s="83"/>
      <c r="AF1951" s="83"/>
      <c r="AG1951" s="107"/>
      <c r="AH1951" s="83"/>
      <c r="AI1951" s="107"/>
      <c r="AJ1951" s="83"/>
      <c r="AK1951" s="83"/>
      <c r="AL1951" s="107"/>
      <c r="AM1951" s="83"/>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customHeight="1" x14ac:dyDescent="0.3">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83"/>
      <c r="AC1952" s="107"/>
      <c r="AD1952" s="83"/>
      <c r="AE1952" s="83"/>
      <c r="AF1952" s="83"/>
      <c r="AG1952" s="107"/>
      <c r="AH1952" s="83"/>
      <c r="AI1952" s="107"/>
      <c r="AJ1952" s="83"/>
      <c r="AK1952" s="83"/>
      <c r="AL1952" s="107"/>
      <c r="AM1952" s="83"/>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customHeight="1" x14ac:dyDescent="0.3">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83"/>
      <c r="AC1953" s="107"/>
      <c r="AD1953" s="83"/>
      <c r="AE1953" s="83"/>
      <c r="AF1953" s="83"/>
      <c r="AG1953" s="107"/>
      <c r="AH1953" s="83"/>
      <c r="AI1953" s="107"/>
      <c r="AJ1953" s="83"/>
      <c r="AK1953" s="83"/>
      <c r="AL1953" s="107"/>
      <c r="AM1953" s="83"/>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customHeight="1" x14ac:dyDescent="0.3">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83"/>
      <c r="AC1954" s="107"/>
      <c r="AD1954" s="83"/>
      <c r="AE1954" s="83"/>
      <c r="AF1954" s="83"/>
      <c r="AG1954" s="107"/>
      <c r="AH1954" s="83"/>
      <c r="AI1954" s="107"/>
      <c r="AJ1954" s="83"/>
      <c r="AK1954" s="83"/>
      <c r="AL1954" s="107"/>
      <c r="AM1954" s="83"/>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customHeight="1" x14ac:dyDescent="0.3">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83"/>
      <c r="AC1955" s="107"/>
      <c r="AD1955" s="83"/>
      <c r="AE1955" s="83"/>
      <c r="AF1955" s="83"/>
      <c r="AG1955" s="107"/>
      <c r="AH1955" s="83"/>
      <c r="AI1955" s="107"/>
      <c r="AJ1955" s="83"/>
      <c r="AK1955" s="83"/>
      <c r="AL1955" s="107"/>
      <c r="AM1955" s="83"/>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customHeight="1" x14ac:dyDescent="0.3">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83"/>
      <c r="AC1956" s="107"/>
      <c r="AD1956" s="83"/>
      <c r="AE1956" s="83"/>
      <c r="AF1956" s="83"/>
      <c r="AG1956" s="107"/>
      <c r="AH1956" s="83"/>
      <c r="AI1956" s="107"/>
      <c r="AJ1956" s="83"/>
      <c r="AK1956" s="83"/>
      <c r="AL1956" s="107"/>
      <c r="AM1956" s="83"/>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customHeight="1" x14ac:dyDescent="0.3">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83"/>
      <c r="AC1957" s="107"/>
      <c r="AD1957" s="83"/>
      <c r="AE1957" s="83"/>
      <c r="AF1957" s="83"/>
      <c r="AG1957" s="107"/>
      <c r="AH1957" s="83"/>
      <c r="AI1957" s="107"/>
      <c r="AJ1957" s="83"/>
      <c r="AK1957" s="83"/>
      <c r="AL1957" s="107"/>
      <c r="AM1957" s="83"/>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customHeight="1" x14ac:dyDescent="0.3">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83"/>
      <c r="AC1958" s="107"/>
      <c r="AD1958" s="83"/>
      <c r="AE1958" s="83"/>
      <c r="AF1958" s="83"/>
      <c r="AG1958" s="107"/>
      <c r="AH1958" s="83"/>
      <c r="AI1958" s="107"/>
      <c r="AJ1958" s="83"/>
      <c r="AK1958" s="83"/>
      <c r="AL1958" s="107"/>
      <c r="AM1958" s="83"/>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customHeight="1" x14ac:dyDescent="0.3">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83"/>
      <c r="AC1959" s="107"/>
      <c r="AD1959" s="83"/>
      <c r="AE1959" s="83"/>
      <c r="AF1959" s="83"/>
      <c r="AG1959" s="107"/>
      <c r="AH1959" s="83"/>
      <c r="AI1959" s="107"/>
      <c r="AJ1959" s="83"/>
      <c r="AK1959" s="83"/>
      <c r="AL1959" s="107"/>
      <c r="AM1959" s="83"/>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customHeight="1" x14ac:dyDescent="0.3">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83"/>
      <c r="AC1960" s="107"/>
      <c r="AD1960" s="83"/>
      <c r="AE1960" s="83"/>
      <c r="AF1960" s="83"/>
      <c r="AG1960" s="107"/>
      <c r="AH1960" s="83"/>
      <c r="AI1960" s="107"/>
      <c r="AJ1960" s="83"/>
      <c r="AK1960" s="83"/>
      <c r="AL1960" s="107"/>
      <c r="AM1960" s="83"/>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customHeight="1" x14ac:dyDescent="0.3">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83"/>
      <c r="AC1961" s="107"/>
      <c r="AD1961" s="83"/>
      <c r="AE1961" s="83"/>
      <c r="AF1961" s="83"/>
      <c r="AG1961" s="107"/>
      <c r="AH1961" s="83"/>
      <c r="AI1961" s="107"/>
      <c r="AJ1961" s="83"/>
      <c r="AK1961" s="83"/>
      <c r="AL1961" s="107"/>
      <c r="AM1961" s="83"/>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customHeight="1" x14ac:dyDescent="0.3">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83"/>
      <c r="AC1962" s="107"/>
      <c r="AD1962" s="83"/>
      <c r="AE1962" s="83"/>
      <c r="AF1962" s="83"/>
      <c r="AG1962" s="107"/>
      <c r="AH1962" s="83"/>
      <c r="AI1962" s="107"/>
      <c r="AJ1962" s="83"/>
      <c r="AK1962" s="83"/>
      <c r="AL1962" s="107"/>
      <c r="AM1962" s="83"/>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customHeight="1" x14ac:dyDescent="0.3">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83"/>
      <c r="AC1963" s="107"/>
      <c r="AD1963" s="83"/>
      <c r="AE1963" s="83"/>
      <c r="AF1963" s="83"/>
      <c r="AG1963" s="107"/>
      <c r="AH1963" s="83"/>
      <c r="AI1963" s="107"/>
      <c r="AJ1963" s="83"/>
      <c r="AK1963" s="83"/>
      <c r="AL1963" s="107"/>
      <c r="AM1963" s="83"/>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customHeight="1" x14ac:dyDescent="0.3">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83"/>
      <c r="AC1964" s="107"/>
      <c r="AD1964" s="83"/>
      <c r="AE1964" s="83"/>
      <c r="AF1964" s="83"/>
      <c r="AG1964" s="107"/>
      <c r="AH1964" s="83"/>
      <c r="AI1964" s="107"/>
      <c r="AJ1964" s="83"/>
      <c r="AK1964" s="83"/>
      <c r="AL1964" s="107"/>
      <c r="AM1964" s="83"/>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customHeight="1" x14ac:dyDescent="0.3">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83"/>
      <c r="AC1965" s="107"/>
      <c r="AD1965" s="83"/>
      <c r="AE1965" s="83"/>
      <c r="AF1965" s="83"/>
      <c r="AG1965" s="107"/>
      <c r="AH1965" s="83"/>
      <c r="AI1965" s="107"/>
      <c r="AJ1965" s="83"/>
      <c r="AK1965" s="83"/>
      <c r="AL1965" s="107"/>
      <c r="AM1965" s="83"/>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customHeight="1" x14ac:dyDescent="0.3">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83"/>
      <c r="AC1966" s="107"/>
      <c r="AD1966" s="83"/>
      <c r="AE1966" s="83"/>
      <c r="AF1966" s="83"/>
      <c r="AG1966" s="107"/>
      <c r="AH1966" s="83"/>
      <c r="AI1966" s="107"/>
      <c r="AJ1966" s="83"/>
      <c r="AK1966" s="83"/>
      <c r="AL1966" s="107"/>
      <c r="AM1966" s="83"/>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customHeight="1" x14ac:dyDescent="0.3">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83"/>
      <c r="AC1967" s="107"/>
      <c r="AD1967" s="83"/>
      <c r="AE1967" s="83"/>
      <c r="AF1967" s="83"/>
      <c r="AG1967" s="107"/>
      <c r="AH1967" s="83"/>
      <c r="AI1967" s="107"/>
      <c r="AJ1967" s="83"/>
      <c r="AK1967" s="83"/>
      <c r="AL1967" s="107"/>
      <c r="AM1967" s="83"/>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customHeight="1" x14ac:dyDescent="0.3">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83"/>
      <c r="AC1968" s="107"/>
      <c r="AD1968" s="83"/>
      <c r="AE1968" s="83"/>
      <c r="AF1968" s="83"/>
      <c r="AG1968" s="107"/>
      <c r="AH1968" s="83"/>
      <c r="AI1968" s="107"/>
      <c r="AJ1968" s="83"/>
      <c r="AK1968" s="83"/>
      <c r="AL1968" s="107"/>
      <c r="AM1968" s="83"/>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customHeight="1" x14ac:dyDescent="0.3">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83"/>
      <c r="AC1969" s="107"/>
      <c r="AD1969" s="83"/>
      <c r="AE1969" s="83"/>
      <c r="AF1969" s="83"/>
      <c r="AG1969" s="107"/>
      <c r="AH1969" s="83"/>
      <c r="AI1969" s="107"/>
      <c r="AJ1969" s="83"/>
      <c r="AK1969" s="83"/>
      <c r="AL1969" s="107"/>
      <c r="AM1969" s="83"/>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customHeight="1" x14ac:dyDescent="0.3">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83"/>
      <c r="AC1970" s="107"/>
      <c r="AD1970" s="83"/>
      <c r="AE1970" s="83"/>
      <c r="AF1970" s="83"/>
      <c r="AG1970" s="107"/>
      <c r="AH1970" s="83"/>
      <c r="AI1970" s="107"/>
      <c r="AJ1970" s="83"/>
      <c r="AK1970" s="83"/>
      <c r="AL1970" s="107"/>
      <c r="AM1970" s="83"/>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customHeight="1" x14ac:dyDescent="0.3">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83"/>
      <c r="AC1971" s="107"/>
      <c r="AD1971" s="83"/>
      <c r="AE1971" s="83"/>
      <c r="AF1971" s="83"/>
      <c r="AG1971" s="107"/>
      <c r="AH1971" s="83"/>
      <c r="AI1971" s="107"/>
      <c r="AJ1971" s="83"/>
      <c r="AK1971" s="83"/>
      <c r="AL1971" s="107"/>
      <c r="AM1971" s="83"/>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customHeight="1" x14ac:dyDescent="0.3">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83"/>
      <c r="AC1972" s="107"/>
      <c r="AD1972" s="83"/>
      <c r="AE1972" s="83"/>
      <c r="AF1972" s="83"/>
      <c r="AG1972" s="107"/>
      <c r="AH1972" s="83"/>
      <c r="AI1972" s="107"/>
      <c r="AJ1972" s="83"/>
      <c r="AK1972" s="83"/>
      <c r="AL1972" s="107"/>
      <c r="AM1972" s="83"/>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customHeight="1" x14ac:dyDescent="0.3">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83"/>
      <c r="AC1973" s="107"/>
      <c r="AD1973" s="83"/>
      <c r="AE1973" s="83"/>
      <c r="AF1973" s="83"/>
      <c r="AG1973" s="107"/>
      <c r="AH1973" s="83"/>
      <c r="AI1973" s="107"/>
      <c r="AJ1973" s="83"/>
      <c r="AK1973" s="83"/>
      <c r="AL1973" s="107"/>
      <c r="AM1973" s="83"/>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customHeight="1" x14ac:dyDescent="0.3">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83"/>
      <c r="AC1974" s="107"/>
      <c r="AD1974" s="83"/>
      <c r="AE1974" s="83"/>
      <c r="AF1974" s="83"/>
      <c r="AG1974" s="107"/>
      <c r="AH1974" s="83"/>
      <c r="AI1974" s="107"/>
      <c r="AJ1974" s="83"/>
      <c r="AK1974" s="83"/>
      <c r="AL1974" s="107"/>
      <c r="AM1974" s="83"/>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customHeight="1" x14ac:dyDescent="0.3">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83"/>
      <c r="AC1975" s="107"/>
      <c r="AD1975" s="83"/>
      <c r="AE1975" s="83"/>
      <c r="AF1975" s="83"/>
      <c r="AG1975" s="107"/>
      <c r="AH1975" s="83"/>
      <c r="AI1975" s="107"/>
      <c r="AJ1975" s="83"/>
      <c r="AK1975" s="83"/>
      <c r="AL1975" s="107"/>
      <c r="AM1975" s="83"/>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customHeight="1" x14ac:dyDescent="0.3">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83"/>
      <c r="AC1976" s="107"/>
      <c r="AD1976" s="83"/>
      <c r="AE1976" s="83"/>
      <c r="AF1976" s="83"/>
      <c r="AG1976" s="107"/>
      <c r="AH1976" s="83"/>
      <c r="AI1976" s="107"/>
      <c r="AJ1976" s="83"/>
      <c r="AK1976" s="83"/>
      <c r="AL1976" s="107"/>
      <c r="AM1976" s="83"/>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customHeight="1" x14ac:dyDescent="0.3">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83"/>
      <c r="AC1977" s="107"/>
      <c r="AD1977" s="83"/>
      <c r="AE1977" s="83"/>
      <c r="AF1977" s="83"/>
      <c r="AG1977" s="107"/>
      <c r="AH1977" s="83"/>
      <c r="AI1977" s="107"/>
      <c r="AJ1977" s="83"/>
      <c r="AK1977" s="83"/>
      <c r="AL1977" s="107"/>
      <c r="AM1977" s="83"/>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customHeight="1" x14ac:dyDescent="0.3">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83"/>
      <c r="AC1978" s="107"/>
      <c r="AD1978" s="83"/>
      <c r="AE1978" s="83"/>
      <c r="AF1978" s="83"/>
      <c r="AG1978" s="107"/>
      <c r="AH1978" s="83"/>
      <c r="AI1978" s="107"/>
      <c r="AJ1978" s="83"/>
      <c r="AK1978" s="83"/>
      <c r="AL1978" s="107"/>
      <c r="AM1978" s="83"/>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customHeight="1" x14ac:dyDescent="0.3">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83"/>
      <c r="AC1979" s="107"/>
      <c r="AD1979" s="83"/>
      <c r="AE1979" s="83"/>
      <c r="AF1979" s="83"/>
      <c r="AG1979" s="107"/>
      <c r="AH1979" s="83"/>
      <c r="AI1979" s="107"/>
      <c r="AJ1979" s="83"/>
      <c r="AK1979" s="83"/>
      <c r="AL1979" s="107"/>
      <c r="AM1979" s="83"/>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customHeight="1" x14ac:dyDescent="0.3">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83"/>
      <c r="AC1980" s="107"/>
      <c r="AD1980" s="83"/>
      <c r="AE1980" s="83"/>
      <c r="AF1980" s="83"/>
      <c r="AG1980" s="107"/>
      <c r="AH1980" s="83"/>
      <c r="AI1980" s="107"/>
      <c r="AJ1980" s="83"/>
      <c r="AK1980" s="83"/>
      <c r="AL1980" s="107"/>
      <c r="AM1980" s="83"/>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customHeight="1" x14ac:dyDescent="0.3">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83"/>
      <c r="AC1981" s="107"/>
      <c r="AD1981" s="83"/>
      <c r="AE1981" s="83"/>
      <c r="AF1981" s="83"/>
      <c r="AG1981" s="107"/>
      <c r="AH1981" s="83"/>
      <c r="AI1981" s="107"/>
      <c r="AJ1981" s="83"/>
      <c r="AK1981" s="83"/>
      <c r="AL1981" s="107"/>
      <c r="AM1981" s="83"/>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customHeight="1" x14ac:dyDescent="0.3">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83"/>
      <c r="AC1982" s="107"/>
      <c r="AD1982" s="83"/>
      <c r="AE1982" s="83"/>
      <c r="AF1982" s="83"/>
      <c r="AG1982" s="107"/>
      <c r="AH1982" s="83"/>
      <c r="AI1982" s="107"/>
      <c r="AJ1982" s="83"/>
      <c r="AK1982" s="83"/>
      <c r="AL1982" s="107"/>
      <c r="AM1982" s="83"/>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customHeight="1" x14ac:dyDescent="0.3">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83"/>
      <c r="AC1983" s="107"/>
      <c r="AD1983" s="83"/>
      <c r="AE1983" s="83"/>
      <c r="AF1983" s="83"/>
      <c r="AG1983" s="107"/>
      <c r="AH1983" s="83"/>
      <c r="AI1983" s="107"/>
      <c r="AJ1983" s="83"/>
      <c r="AK1983" s="83"/>
      <c r="AL1983" s="107"/>
      <c r="AM1983" s="83"/>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customHeight="1" x14ac:dyDescent="0.3">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83"/>
      <c r="AC1984" s="107"/>
      <c r="AD1984" s="83"/>
      <c r="AE1984" s="83"/>
      <c r="AF1984" s="83"/>
      <c r="AG1984" s="107"/>
      <c r="AH1984" s="83"/>
      <c r="AI1984" s="107"/>
      <c r="AJ1984" s="83"/>
      <c r="AK1984" s="83"/>
      <c r="AL1984" s="107"/>
      <c r="AM1984" s="83"/>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customHeight="1" x14ac:dyDescent="0.3">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83"/>
      <c r="AC1985" s="107"/>
      <c r="AD1985" s="83"/>
      <c r="AE1985" s="83"/>
      <c r="AF1985" s="83"/>
      <c r="AG1985" s="107"/>
      <c r="AH1985" s="83"/>
      <c r="AI1985" s="107"/>
      <c r="AJ1985" s="83"/>
      <c r="AK1985" s="83"/>
      <c r="AL1985" s="107"/>
      <c r="AM1985" s="83"/>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customHeight="1" x14ac:dyDescent="0.3">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83"/>
      <c r="AC1986" s="107"/>
      <c r="AD1986" s="83"/>
      <c r="AE1986" s="83"/>
      <c r="AF1986" s="83"/>
      <c r="AG1986" s="107"/>
      <c r="AH1986" s="83"/>
      <c r="AI1986" s="107"/>
      <c r="AJ1986" s="83"/>
      <c r="AK1986" s="83"/>
      <c r="AL1986" s="107"/>
      <c r="AM1986" s="83"/>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customHeight="1" x14ac:dyDescent="0.3">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83"/>
      <c r="AC1987" s="107"/>
      <c r="AD1987" s="83"/>
      <c r="AE1987" s="83"/>
      <c r="AF1987" s="83"/>
      <c r="AG1987" s="107"/>
      <c r="AH1987" s="83"/>
      <c r="AI1987" s="107"/>
      <c r="AJ1987" s="83"/>
      <c r="AK1987" s="83"/>
      <c r="AL1987" s="107"/>
      <c r="AM1987" s="83"/>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customHeight="1" x14ac:dyDescent="0.3">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83"/>
      <c r="AC1988" s="107"/>
      <c r="AD1988" s="83"/>
      <c r="AE1988" s="83"/>
      <c r="AF1988" s="83"/>
      <c r="AG1988" s="107"/>
      <c r="AH1988" s="83"/>
      <c r="AI1988" s="107"/>
      <c r="AJ1988" s="83"/>
      <c r="AK1988" s="83"/>
      <c r="AL1988" s="107"/>
      <c r="AM1988" s="83"/>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customHeight="1" x14ac:dyDescent="0.3">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83"/>
      <c r="AC1989" s="107"/>
      <c r="AD1989" s="83"/>
      <c r="AE1989" s="83"/>
      <c r="AF1989" s="83"/>
      <c r="AG1989" s="107"/>
      <c r="AH1989" s="83"/>
      <c r="AI1989" s="107"/>
      <c r="AJ1989" s="83"/>
      <c r="AK1989" s="83"/>
      <c r="AL1989" s="107"/>
      <c r="AM1989" s="83"/>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customHeight="1" x14ac:dyDescent="0.3">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83"/>
      <c r="AC1990" s="107"/>
      <c r="AD1990" s="83"/>
      <c r="AE1990" s="83"/>
      <c r="AF1990" s="83"/>
      <c r="AG1990" s="107"/>
      <c r="AH1990" s="83"/>
      <c r="AI1990" s="107"/>
      <c r="AJ1990" s="83"/>
      <c r="AK1990" s="83"/>
      <c r="AL1990" s="107"/>
      <c r="AM1990" s="83"/>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customHeight="1" x14ac:dyDescent="0.3">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83"/>
      <c r="AC1991" s="107"/>
      <c r="AD1991" s="83"/>
      <c r="AE1991" s="83"/>
      <c r="AF1991" s="83"/>
      <c r="AG1991" s="107"/>
      <c r="AH1991" s="83"/>
      <c r="AI1991" s="107"/>
      <c r="AJ1991" s="83"/>
      <c r="AK1991" s="83"/>
      <c r="AL1991" s="107"/>
      <c r="AM1991" s="83"/>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customHeight="1" x14ac:dyDescent="0.3">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83"/>
      <c r="AC1992" s="107"/>
      <c r="AD1992" s="83"/>
      <c r="AE1992" s="83"/>
      <c r="AF1992" s="83"/>
      <c r="AG1992" s="107"/>
      <c r="AH1992" s="83"/>
      <c r="AI1992" s="107"/>
      <c r="AJ1992" s="83"/>
      <c r="AK1992" s="83"/>
      <c r="AL1992" s="107"/>
      <c r="AM1992" s="83"/>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customHeight="1" x14ac:dyDescent="0.3">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83"/>
      <c r="AC1993" s="107"/>
      <c r="AD1993" s="83"/>
      <c r="AE1993" s="83"/>
      <c r="AF1993" s="83"/>
      <c r="AG1993" s="107"/>
      <c r="AH1993" s="83"/>
      <c r="AI1993" s="107"/>
      <c r="AJ1993" s="83"/>
      <c r="AK1993" s="83"/>
      <c r="AL1993" s="107"/>
      <c r="AM1993" s="83"/>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customHeight="1" x14ac:dyDescent="0.3">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83"/>
      <c r="AC1994" s="107"/>
      <c r="AD1994" s="83"/>
      <c r="AE1994" s="83"/>
      <c r="AF1994" s="83"/>
      <c r="AG1994" s="107"/>
      <c r="AH1994" s="83"/>
      <c r="AI1994" s="107"/>
      <c r="AJ1994" s="83"/>
      <c r="AK1994" s="83"/>
      <c r="AL1994" s="107"/>
      <c r="AM1994" s="83"/>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customHeight="1" x14ac:dyDescent="0.3">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83"/>
      <c r="AC1995" s="107"/>
      <c r="AD1995" s="83"/>
      <c r="AE1995" s="83"/>
      <c r="AF1995" s="83"/>
      <c r="AG1995" s="107"/>
      <c r="AH1995" s="83"/>
      <c r="AI1995" s="107"/>
      <c r="AJ1995" s="83"/>
      <c r="AK1995" s="83"/>
      <c r="AL1995" s="107"/>
      <c r="AM1995" s="83"/>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customHeight="1" x14ac:dyDescent="0.3">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83"/>
      <c r="AC1996" s="107"/>
      <c r="AD1996" s="83"/>
      <c r="AE1996" s="83"/>
      <c r="AF1996" s="83"/>
      <c r="AG1996" s="107"/>
      <c r="AH1996" s="83"/>
      <c r="AI1996" s="107"/>
      <c r="AJ1996" s="83"/>
      <c r="AK1996" s="83"/>
      <c r="AL1996" s="107"/>
      <c r="AM1996" s="83"/>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customHeight="1" x14ac:dyDescent="0.3">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83"/>
      <c r="AC1997" s="107"/>
      <c r="AD1997" s="83"/>
      <c r="AE1997" s="83"/>
      <c r="AF1997" s="83"/>
      <c r="AG1997" s="107"/>
      <c r="AH1997" s="83"/>
      <c r="AI1997" s="107"/>
      <c r="AJ1997" s="83"/>
      <c r="AK1997" s="83"/>
      <c r="AL1997" s="107"/>
      <c r="AM1997" s="83"/>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customHeight="1" x14ac:dyDescent="0.3">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83"/>
      <c r="AC1998" s="107"/>
      <c r="AD1998" s="83"/>
      <c r="AE1998" s="83"/>
      <c r="AF1998" s="83"/>
      <c r="AG1998" s="107"/>
      <c r="AH1998" s="83"/>
      <c r="AI1998" s="107"/>
      <c r="AJ1998" s="83"/>
      <c r="AK1998" s="83"/>
      <c r="AL1998" s="107"/>
      <c r="AM1998" s="83"/>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customHeight="1" x14ac:dyDescent="0.3">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83"/>
      <c r="AC1999" s="107"/>
      <c r="AD1999" s="83"/>
      <c r="AE1999" s="83"/>
      <c r="AF1999" s="83"/>
      <c r="AG1999" s="107"/>
      <c r="AH1999" s="83"/>
      <c r="AI1999" s="107"/>
      <c r="AJ1999" s="83"/>
      <c r="AK1999" s="83"/>
      <c r="AL1999" s="107"/>
      <c r="AM1999" s="83"/>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customHeight="1" x14ac:dyDescent="0.3">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83"/>
      <c r="AC2000" s="107"/>
      <c r="AD2000" s="83"/>
      <c r="AE2000" s="83"/>
      <c r="AF2000" s="83"/>
      <c r="AG2000" s="107"/>
      <c r="AH2000" s="83"/>
      <c r="AI2000" s="107"/>
      <c r="AJ2000" s="83"/>
      <c r="AK2000" s="83"/>
      <c r="AL2000" s="107"/>
      <c r="AM2000" s="83"/>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customHeight="1" x14ac:dyDescent="0.3">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83"/>
      <c r="AC2001" s="107"/>
      <c r="AD2001" s="83"/>
      <c r="AE2001" s="83"/>
      <c r="AF2001" s="83"/>
      <c r="AG2001" s="107"/>
      <c r="AH2001" s="83"/>
      <c r="AI2001" s="107"/>
      <c r="AJ2001" s="83"/>
      <c r="AK2001" s="83"/>
      <c r="AL2001" s="107"/>
      <c r="AM2001" s="83"/>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customHeight="1" x14ac:dyDescent="0.3">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83"/>
      <c r="AC2002" s="107"/>
      <c r="AD2002" s="83"/>
      <c r="AE2002" s="83"/>
      <c r="AF2002" s="83"/>
      <c r="AG2002" s="107"/>
      <c r="AH2002" s="83"/>
      <c r="AI2002" s="107"/>
      <c r="AJ2002" s="83"/>
      <c r="AK2002" s="83"/>
      <c r="AL2002" s="107"/>
      <c r="AM2002" s="83"/>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customHeight="1" x14ac:dyDescent="0.3">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83"/>
      <c r="AC2003" s="107"/>
      <c r="AD2003" s="83"/>
      <c r="AE2003" s="83"/>
      <c r="AF2003" s="83"/>
      <c r="AG2003" s="107"/>
      <c r="AH2003" s="83"/>
      <c r="AI2003" s="107"/>
      <c r="AJ2003" s="83"/>
      <c r="AK2003" s="83"/>
      <c r="AL2003" s="107"/>
      <c r="AM2003" s="83"/>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customHeight="1" x14ac:dyDescent="0.3">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83"/>
      <c r="AC2004" s="107"/>
      <c r="AD2004" s="83"/>
      <c r="AE2004" s="83"/>
      <c r="AF2004" s="83"/>
      <c r="AG2004" s="107"/>
      <c r="AH2004" s="83"/>
      <c r="AI2004" s="107"/>
      <c r="AJ2004" s="83"/>
      <c r="AK2004" s="83"/>
      <c r="AL2004" s="107"/>
      <c r="AM2004" s="83"/>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customHeight="1" x14ac:dyDescent="0.3">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83"/>
      <c r="AC2005" s="107"/>
      <c r="AD2005" s="83"/>
      <c r="AE2005" s="83"/>
      <c r="AF2005" s="83"/>
      <c r="AG2005" s="107"/>
      <c r="AH2005" s="83"/>
      <c r="AI2005" s="107"/>
      <c r="AJ2005" s="83"/>
      <c r="AK2005" s="83"/>
      <c r="AL2005" s="107"/>
      <c r="AM2005" s="83"/>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customHeight="1" x14ac:dyDescent="0.3">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83"/>
      <c r="AC2006" s="107"/>
      <c r="AD2006" s="83"/>
      <c r="AE2006" s="83"/>
      <c r="AF2006" s="83"/>
      <c r="AG2006" s="107"/>
      <c r="AH2006" s="83"/>
      <c r="AI2006" s="107"/>
      <c r="AJ2006" s="83"/>
      <c r="AK2006" s="83"/>
      <c r="AL2006" s="107"/>
      <c r="AM2006" s="83"/>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customHeight="1" x14ac:dyDescent="0.3">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83"/>
      <c r="AC2007" s="107"/>
      <c r="AD2007" s="83"/>
      <c r="AE2007" s="83"/>
      <c r="AF2007" s="83"/>
      <c r="AG2007" s="107"/>
      <c r="AH2007" s="83"/>
      <c r="AI2007" s="107"/>
      <c r="AJ2007" s="83"/>
      <c r="AK2007" s="83"/>
      <c r="AL2007" s="107"/>
      <c r="AM2007" s="83"/>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customHeight="1" x14ac:dyDescent="0.3">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83"/>
      <c r="AC2008" s="107"/>
      <c r="AD2008" s="83"/>
      <c r="AE2008" s="83"/>
      <c r="AF2008" s="83"/>
      <c r="AG2008" s="107"/>
      <c r="AH2008" s="83"/>
      <c r="AI2008" s="107"/>
      <c r="AJ2008" s="83"/>
      <c r="AK2008" s="83"/>
      <c r="AL2008" s="107"/>
      <c r="AM2008" s="83"/>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customHeight="1" x14ac:dyDescent="0.3">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83"/>
      <c r="AC2009" s="107"/>
      <c r="AD2009" s="83"/>
      <c r="AE2009" s="83"/>
      <c r="AF2009" s="83"/>
      <c r="AG2009" s="107"/>
      <c r="AH2009" s="83"/>
      <c r="AI2009" s="107"/>
      <c r="AJ2009" s="83"/>
      <c r="AK2009" s="83"/>
      <c r="AL2009" s="107"/>
      <c r="AM2009" s="83"/>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customHeight="1" x14ac:dyDescent="0.3">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83"/>
      <c r="AC2010" s="107"/>
      <c r="AD2010" s="83"/>
      <c r="AE2010" s="83"/>
      <c r="AF2010" s="83"/>
      <c r="AG2010" s="107"/>
      <c r="AH2010" s="83"/>
      <c r="AI2010" s="107"/>
      <c r="AJ2010" s="83"/>
      <c r="AK2010" s="83"/>
      <c r="AL2010" s="107"/>
      <c r="AM2010" s="83"/>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customHeight="1" x14ac:dyDescent="0.3">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83"/>
      <c r="AC2011" s="107"/>
      <c r="AD2011" s="83"/>
      <c r="AE2011" s="83"/>
      <c r="AF2011" s="83"/>
      <c r="AG2011" s="107"/>
      <c r="AH2011" s="83"/>
      <c r="AI2011" s="107"/>
      <c r="AJ2011" s="83"/>
      <c r="AK2011" s="83"/>
      <c r="AL2011" s="107"/>
      <c r="AM2011" s="83"/>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customHeight="1" x14ac:dyDescent="0.3">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83"/>
      <c r="AC2012" s="107"/>
      <c r="AD2012" s="83"/>
      <c r="AE2012" s="83"/>
      <c r="AF2012" s="83"/>
      <c r="AG2012" s="107"/>
      <c r="AH2012" s="83"/>
      <c r="AI2012" s="107"/>
      <c r="AJ2012" s="83"/>
      <c r="AK2012" s="83"/>
      <c r="AL2012" s="107"/>
      <c r="AM2012" s="83"/>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customHeight="1" x14ac:dyDescent="0.3">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83"/>
      <c r="AC2013" s="107"/>
      <c r="AD2013" s="83"/>
      <c r="AE2013" s="83"/>
      <c r="AF2013" s="83"/>
      <c r="AG2013" s="107"/>
      <c r="AH2013" s="83"/>
      <c r="AI2013" s="107"/>
      <c r="AJ2013" s="83"/>
      <c r="AK2013" s="83"/>
      <c r="AL2013" s="107"/>
      <c r="AM2013" s="83"/>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customHeight="1" x14ac:dyDescent="0.3">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83"/>
      <c r="AC2014" s="107"/>
      <c r="AD2014" s="83"/>
      <c r="AE2014" s="83"/>
      <c r="AF2014" s="83"/>
      <c r="AG2014" s="107"/>
      <c r="AH2014" s="83"/>
      <c r="AI2014" s="107"/>
      <c r="AJ2014" s="83"/>
      <c r="AK2014" s="83"/>
      <c r="AL2014" s="107"/>
      <c r="AM2014" s="83"/>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customHeight="1" x14ac:dyDescent="0.3">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83"/>
      <c r="AC2015" s="107"/>
      <c r="AD2015" s="83"/>
      <c r="AE2015" s="83"/>
      <c r="AF2015" s="83"/>
      <c r="AG2015" s="107"/>
      <c r="AH2015" s="83"/>
      <c r="AI2015" s="107"/>
      <c r="AJ2015" s="83"/>
      <c r="AK2015" s="83"/>
      <c r="AL2015" s="107"/>
      <c r="AM2015" s="83"/>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customHeight="1" x14ac:dyDescent="0.3">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83"/>
      <c r="AC2016" s="107"/>
      <c r="AD2016" s="83"/>
      <c r="AE2016" s="83"/>
      <c r="AF2016" s="83"/>
      <c r="AG2016" s="107"/>
      <c r="AH2016" s="83"/>
      <c r="AI2016" s="107"/>
      <c r="AJ2016" s="83"/>
      <c r="AK2016" s="83"/>
      <c r="AL2016" s="107"/>
      <c r="AM2016" s="83"/>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customHeight="1" x14ac:dyDescent="0.3">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83"/>
      <c r="AC2017" s="107"/>
      <c r="AD2017" s="83"/>
      <c r="AE2017" s="83"/>
      <c r="AF2017" s="83"/>
      <c r="AG2017" s="107"/>
      <c r="AH2017" s="83"/>
      <c r="AI2017" s="107"/>
      <c r="AJ2017" s="83"/>
      <c r="AK2017" s="83"/>
      <c r="AL2017" s="107"/>
      <c r="AM2017" s="83"/>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customHeight="1" x14ac:dyDescent="0.3">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83"/>
      <c r="AC2018" s="107"/>
      <c r="AD2018" s="83"/>
      <c r="AE2018" s="83"/>
      <c r="AF2018" s="83"/>
      <c r="AG2018" s="107"/>
      <c r="AH2018" s="83"/>
      <c r="AI2018" s="107"/>
      <c r="AJ2018" s="83"/>
      <c r="AK2018" s="83"/>
      <c r="AL2018" s="107"/>
      <c r="AM2018" s="83"/>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customHeight="1" x14ac:dyDescent="0.3">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83"/>
      <c r="AC2019" s="107"/>
      <c r="AD2019" s="83"/>
      <c r="AE2019" s="83"/>
      <c r="AF2019" s="83"/>
      <c r="AG2019" s="107"/>
      <c r="AH2019" s="83"/>
      <c r="AI2019" s="107"/>
      <c r="AJ2019" s="83"/>
      <c r="AK2019" s="83"/>
      <c r="AL2019" s="107"/>
      <c r="AM2019" s="83"/>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customHeight="1" x14ac:dyDescent="0.3">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83"/>
      <c r="AC2020" s="107"/>
      <c r="AD2020" s="83"/>
      <c r="AE2020" s="83"/>
      <c r="AF2020" s="83"/>
      <c r="AG2020" s="107"/>
      <c r="AH2020" s="83"/>
      <c r="AI2020" s="107"/>
      <c r="AJ2020" s="83"/>
      <c r="AK2020" s="83"/>
      <c r="AL2020" s="107"/>
      <c r="AM2020" s="83"/>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customHeight="1" x14ac:dyDescent="0.3">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83"/>
      <c r="AC2021" s="107"/>
      <c r="AD2021" s="83"/>
      <c r="AE2021" s="83"/>
      <c r="AF2021" s="83"/>
      <c r="AG2021" s="107"/>
      <c r="AH2021" s="83"/>
      <c r="AI2021" s="107"/>
      <c r="AJ2021" s="83"/>
      <c r="AK2021" s="83"/>
      <c r="AL2021" s="107"/>
      <c r="AM2021" s="83"/>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customHeight="1" x14ac:dyDescent="0.3">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83"/>
      <c r="AC2022" s="107"/>
      <c r="AD2022" s="83"/>
      <c r="AE2022" s="83"/>
      <c r="AF2022" s="83"/>
      <c r="AG2022" s="107"/>
      <c r="AH2022" s="83"/>
      <c r="AI2022" s="107"/>
      <c r="AJ2022" s="83"/>
      <c r="AK2022" s="83"/>
      <c r="AL2022" s="107"/>
      <c r="AM2022" s="83"/>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customHeight="1" x14ac:dyDescent="0.3">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83"/>
      <c r="AC2023" s="107"/>
      <c r="AD2023" s="83"/>
      <c r="AE2023" s="83"/>
      <c r="AF2023" s="83"/>
      <c r="AG2023" s="107"/>
      <c r="AH2023" s="83"/>
      <c r="AI2023" s="107"/>
      <c r="AJ2023" s="83"/>
      <c r="AK2023" s="83"/>
      <c r="AL2023" s="107"/>
      <c r="AM2023" s="83"/>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customHeight="1" x14ac:dyDescent="0.3">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83"/>
      <c r="AC2024" s="107"/>
      <c r="AD2024" s="83"/>
      <c r="AE2024" s="83"/>
      <c r="AF2024" s="83"/>
      <c r="AG2024" s="107"/>
      <c r="AH2024" s="83"/>
      <c r="AI2024" s="107"/>
      <c r="AJ2024" s="83"/>
      <c r="AK2024" s="83"/>
      <c r="AL2024" s="107"/>
      <c r="AM2024" s="83"/>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customHeight="1" x14ac:dyDescent="0.3">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83"/>
      <c r="AC2025" s="107"/>
      <c r="AD2025" s="83"/>
      <c r="AE2025" s="83"/>
      <c r="AF2025" s="83"/>
      <c r="AG2025" s="107"/>
      <c r="AH2025" s="83"/>
      <c r="AI2025" s="107"/>
      <c r="AJ2025" s="83"/>
      <c r="AK2025" s="83"/>
      <c r="AL2025" s="107"/>
      <c r="AM2025" s="83"/>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customHeight="1" x14ac:dyDescent="0.3">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83"/>
      <c r="AC2026" s="107"/>
      <c r="AD2026" s="83"/>
      <c r="AE2026" s="83"/>
      <c r="AF2026" s="83"/>
      <c r="AG2026" s="107"/>
      <c r="AH2026" s="83"/>
      <c r="AI2026" s="107"/>
      <c r="AJ2026" s="83"/>
      <c r="AK2026" s="83"/>
      <c r="AL2026" s="107"/>
      <c r="AM2026" s="83"/>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customHeight="1" x14ac:dyDescent="0.3">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83"/>
      <c r="AC2027" s="107"/>
      <c r="AD2027" s="83"/>
      <c r="AE2027" s="83"/>
      <c r="AF2027" s="83"/>
      <c r="AG2027" s="107"/>
      <c r="AH2027" s="83"/>
      <c r="AI2027" s="107"/>
      <c r="AJ2027" s="83"/>
      <c r="AK2027" s="83"/>
      <c r="AL2027" s="107"/>
      <c r="AM2027" s="83"/>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customHeight="1" x14ac:dyDescent="0.3">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83"/>
      <c r="AC2028" s="107"/>
      <c r="AD2028" s="83"/>
      <c r="AE2028" s="83"/>
      <c r="AF2028" s="83"/>
      <c r="AG2028" s="107"/>
      <c r="AH2028" s="83"/>
      <c r="AI2028" s="107"/>
      <c r="AJ2028" s="83"/>
      <c r="AK2028" s="83"/>
      <c r="AL2028" s="107"/>
      <c r="AM2028" s="83"/>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customHeight="1" x14ac:dyDescent="0.3">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83"/>
      <c r="AC2029" s="107"/>
      <c r="AD2029" s="83"/>
      <c r="AE2029" s="83"/>
      <c r="AF2029" s="83"/>
      <c r="AG2029" s="107"/>
      <c r="AH2029" s="83"/>
      <c r="AI2029" s="107"/>
      <c r="AJ2029" s="83"/>
      <c r="AK2029" s="83"/>
      <c r="AL2029" s="107"/>
      <c r="AM2029" s="83"/>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customHeight="1" x14ac:dyDescent="0.3">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83"/>
      <c r="AC2030" s="107"/>
      <c r="AD2030" s="83"/>
      <c r="AE2030" s="83"/>
      <c r="AF2030" s="83"/>
      <c r="AG2030" s="107"/>
      <c r="AH2030" s="83"/>
      <c r="AI2030" s="107"/>
      <c r="AJ2030" s="83"/>
      <c r="AK2030" s="83"/>
      <c r="AL2030" s="107"/>
      <c r="AM2030" s="83"/>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customHeight="1" x14ac:dyDescent="0.3">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83"/>
      <c r="AC2031" s="107"/>
      <c r="AD2031" s="83"/>
      <c r="AE2031" s="83"/>
      <c r="AF2031" s="83"/>
      <c r="AG2031" s="107"/>
      <c r="AH2031" s="83"/>
      <c r="AI2031" s="107"/>
      <c r="AJ2031" s="83"/>
      <c r="AK2031" s="83"/>
      <c r="AL2031" s="107"/>
      <c r="AM2031" s="83"/>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customHeight="1" x14ac:dyDescent="0.3">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83"/>
      <c r="AC2032" s="107"/>
      <c r="AD2032" s="83"/>
      <c r="AE2032" s="83"/>
      <c r="AF2032" s="83"/>
      <c r="AG2032" s="107"/>
      <c r="AH2032" s="83"/>
      <c r="AI2032" s="107"/>
      <c r="AJ2032" s="83"/>
      <c r="AK2032" s="83"/>
      <c r="AL2032" s="107"/>
      <c r="AM2032" s="83"/>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customHeight="1" x14ac:dyDescent="0.3">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83"/>
      <c r="AC2033" s="107"/>
      <c r="AD2033" s="83"/>
      <c r="AE2033" s="83"/>
      <c r="AF2033" s="83"/>
      <c r="AG2033" s="107"/>
      <c r="AH2033" s="83"/>
      <c r="AI2033" s="107"/>
      <c r="AJ2033" s="83"/>
      <c r="AK2033" s="83"/>
      <c r="AL2033" s="107"/>
      <c r="AM2033" s="83"/>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customHeight="1" x14ac:dyDescent="0.3">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83"/>
      <c r="AC2034" s="107"/>
      <c r="AD2034" s="83"/>
      <c r="AE2034" s="83"/>
      <c r="AF2034" s="83"/>
      <c r="AG2034" s="107"/>
      <c r="AH2034" s="83"/>
      <c r="AI2034" s="107"/>
      <c r="AJ2034" s="83"/>
      <c r="AK2034" s="83"/>
      <c r="AL2034" s="107"/>
      <c r="AM2034" s="83"/>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customHeight="1" x14ac:dyDescent="0.3">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83"/>
      <c r="AC2035" s="107"/>
      <c r="AD2035" s="83"/>
      <c r="AE2035" s="83"/>
      <c r="AF2035" s="83"/>
      <c r="AG2035" s="107"/>
      <c r="AH2035" s="83"/>
      <c r="AI2035" s="107"/>
      <c r="AJ2035" s="83"/>
      <c r="AK2035" s="83"/>
      <c r="AL2035" s="107"/>
      <c r="AM2035" s="83"/>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customHeight="1" x14ac:dyDescent="0.3">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83"/>
      <c r="AC2036" s="107"/>
      <c r="AD2036" s="83"/>
      <c r="AE2036" s="83"/>
      <c r="AF2036" s="83"/>
      <c r="AG2036" s="107"/>
      <c r="AH2036" s="83"/>
      <c r="AI2036" s="107"/>
      <c r="AJ2036" s="83"/>
      <c r="AK2036" s="83"/>
      <c r="AL2036" s="107"/>
      <c r="AM2036" s="83"/>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customHeight="1" x14ac:dyDescent="0.3">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83"/>
      <c r="AC2037" s="107"/>
      <c r="AD2037" s="83"/>
      <c r="AE2037" s="83"/>
      <c r="AF2037" s="83"/>
      <c r="AG2037" s="107"/>
      <c r="AH2037" s="83"/>
      <c r="AI2037" s="107"/>
      <c r="AJ2037" s="83"/>
      <c r="AK2037" s="83"/>
      <c r="AL2037" s="107"/>
      <c r="AM2037" s="83"/>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customHeight="1" x14ac:dyDescent="0.3">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83"/>
      <c r="AC2038" s="107"/>
      <c r="AD2038" s="83"/>
      <c r="AE2038" s="83"/>
      <c r="AF2038" s="83"/>
      <c r="AG2038" s="107"/>
      <c r="AH2038" s="83"/>
      <c r="AI2038" s="107"/>
      <c r="AJ2038" s="83"/>
      <c r="AK2038" s="83"/>
      <c r="AL2038" s="107"/>
      <c r="AM2038" s="83"/>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customHeight="1" x14ac:dyDescent="0.3">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83"/>
      <c r="AC2039" s="107"/>
      <c r="AD2039" s="83"/>
      <c r="AE2039" s="83"/>
      <c r="AF2039" s="83"/>
      <c r="AG2039" s="107"/>
      <c r="AH2039" s="83"/>
      <c r="AI2039" s="107"/>
      <c r="AJ2039" s="83"/>
      <c r="AK2039" s="83"/>
      <c r="AL2039" s="107"/>
      <c r="AM2039" s="83"/>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customHeight="1" x14ac:dyDescent="0.3">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83"/>
      <c r="AC2040" s="107"/>
      <c r="AD2040" s="83"/>
      <c r="AE2040" s="83"/>
      <c r="AF2040" s="83"/>
      <c r="AG2040" s="107"/>
      <c r="AH2040" s="83"/>
      <c r="AI2040" s="107"/>
      <c r="AJ2040" s="83"/>
      <c r="AK2040" s="83"/>
      <c r="AL2040" s="107"/>
      <c r="AM2040" s="83"/>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customHeight="1" x14ac:dyDescent="0.3">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83"/>
      <c r="AC2041" s="107"/>
      <c r="AD2041" s="83"/>
      <c r="AE2041" s="83"/>
      <c r="AF2041" s="83"/>
      <c r="AG2041" s="107"/>
      <c r="AH2041" s="83"/>
      <c r="AI2041" s="107"/>
      <c r="AJ2041" s="83"/>
      <c r="AK2041" s="83"/>
      <c r="AL2041" s="107"/>
      <c r="AM2041" s="83"/>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customHeight="1" x14ac:dyDescent="0.3">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83"/>
      <c r="AC2042" s="107"/>
      <c r="AD2042" s="83"/>
      <c r="AE2042" s="83"/>
      <c r="AF2042" s="83"/>
      <c r="AG2042" s="107"/>
      <c r="AH2042" s="83"/>
      <c r="AI2042" s="107"/>
      <c r="AJ2042" s="83"/>
      <c r="AK2042" s="83"/>
      <c r="AL2042" s="107"/>
      <c r="AM2042" s="83"/>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customHeight="1" x14ac:dyDescent="0.3">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83"/>
      <c r="AC2043" s="107"/>
      <c r="AD2043" s="83"/>
      <c r="AE2043" s="83"/>
      <c r="AF2043" s="83"/>
      <c r="AG2043" s="107"/>
      <c r="AH2043" s="83"/>
      <c r="AI2043" s="107"/>
      <c r="AJ2043" s="83"/>
      <c r="AK2043" s="83"/>
      <c r="AL2043" s="107"/>
      <c r="AM2043" s="83"/>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customHeight="1" x14ac:dyDescent="0.3">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83"/>
      <c r="AC2044" s="107"/>
      <c r="AD2044" s="83"/>
      <c r="AE2044" s="83"/>
      <c r="AF2044" s="83"/>
      <c r="AG2044" s="107"/>
      <c r="AH2044" s="83"/>
      <c r="AI2044" s="107"/>
      <c r="AJ2044" s="83"/>
      <c r="AK2044" s="83"/>
      <c r="AL2044" s="107"/>
      <c r="AM2044" s="83"/>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customHeight="1" x14ac:dyDescent="0.3">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83"/>
      <c r="AC2045" s="107"/>
      <c r="AD2045" s="83"/>
      <c r="AE2045" s="83"/>
      <c r="AF2045" s="83"/>
      <c r="AG2045" s="107"/>
      <c r="AH2045" s="83"/>
      <c r="AI2045" s="107"/>
      <c r="AJ2045" s="83"/>
      <c r="AK2045" s="83"/>
      <c r="AL2045" s="107"/>
      <c r="AM2045" s="83"/>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customHeight="1" x14ac:dyDescent="0.3">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83"/>
      <c r="AC2046" s="107"/>
      <c r="AD2046" s="83"/>
      <c r="AE2046" s="83"/>
      <c r="AF2046" s="83"/>
      <c r="AG2046" s="107"/>
      <c r="AH2046" s="83"/>
      <c r="AI2046" s="107"/>
      <c r="AJ2046" s="83"/>
      <c r="AK2046" s="83"/>
      <c r="AL2046" s="107"/>
      <c r="AM2046" s="83"/>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customHeight="1" x14ac:dyDescent="0.3">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83"/>
      <c r="AC2047" s="107"/>
      <c r="AD2047" s="83"/>
      <c r="AE2047" s="83"/>
      <c r="AF2047" s="83"/>
      <c r="AG2047" s="107"/>
      <c r="AH2047" s="83"/>
      <c r="AI2047" s="107"/>
      <c r="AJ2047" s="83"/>
      <c r="AK2047" s="83"/>
      <c r="AL2047" s="107"/>
      <c r="AM2047" s="83"/>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customHeight="1" x14ac:dyDescent="0.3">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83"/>
      <c r="AC2048" s="107"/>
      <c r="AD2048" s="83"/>
      <c r="AE2048" s="83"/>
      <c r="AF2048" s="83"/>
      <c r="AG2048" s="107"/>
      <c r="AH2048" s="83"/>
      <c r="AI2048" s="107"/>
      <c r="AJ2048" s="83"/>
      <c r="AK2048" s="83"/>
      <c r="AL2048" s="107"/>
      <c r="AM2048" s="83"/>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customHeight="1" x14ac:dyDescent="0.3">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83"/>
      <c r="AC2049" s="107"/>
      <c r="AD2049" s="83"/>
      <c r="AE2049" s="83"/>
      <c r="AF2049" s="83"/>
      <c r="AG2049" s="107"/>
      <c r="AH2049" s="83"/>
      <c r="AI2049" s="107"/>
      <c r="AJ2049" s="83"/>
      <c r="AK2049" s="83"/>
      <c r="AL2049" s="107"/>
      <c r="AM2049" s="83"/>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customHeight="1" x14ac:dyDescent="0.3">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83"/>
      <c r="AC2050" s="107"/>
      <c r="AD2050" s="83"/>
      <c r="AE2050" s="83"/>
      <c r="AF2050" s="83"/>
      <c r="AG2050" s="107"/>
      <c r="AH2050" s="83"/>
      <c r="AI2050" s="107"/>
      <c r="AJ2050" s="83"/>
      <c r="AK2050" s="83"/>
      <c r="AL2050" s="107"/>
      <c r="AM2050" s="83"/>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customHeight="1" x14ac:dyDescent="0.3">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83"/>
      <c r="AC2051" s="107"/>
      <c r="AD2051" s="83"/>
      <c r="AE2051" s="83"/>
      <c r="AF2051" s="83"/>
      <c r="AG2051" s="107"/>
      <c r="AH2051" s="83"/>
      <c r="AI2051" s="107"/>
      <c r="AJ2051" s="83"/>
      <c r="AK2051" s="83"/>
      <c r="AL2051" s="107"/>
      <c r="AM2051" s="83"/>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customHeight="1" x14ac:dyDescent="0.3">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83"/>
      <c r="AC2052" s="107"/>
      <c r="AD2052" s="83"/>
      <c r="AE2052" s="83"/>
      <c r="AF2052" s="83"/>
      <c r="AG2052" s="107"/>
      <c r="AH2052" s="83"/>
      <c r="AI2052" s="107"/>
      <c r="AJ2052" s="83"/>
      <c r="AK2052" s="83"/>
      <c r="AL2052" s="107"/>
      <c r="AM2052" s="83"/>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customHeight="1" x14ac:dyDescent="0.3">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83"/>
      <c r="AC2053" s="107"/>
      <c r="AD2053" s="83"/>
      <c r="AE2053" s="83"/>
      <c r="AF2053" s="83"/>
      <c r="AG2053" s="107"/>
      <c r="AH2053" s="83"/>
      <c r="AI2053" s="107"/>
      <c r="AJ2053" s="83"/>
      <c r="AK2053" s="83"/>
      <c r="AL2053" s="107"/>
      <c r="AM2053" s="83"/>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customHeight="1" x14ac:dyDescent="0.3">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83"/>
      <c r="AC2054" s="107"/>
      <c r="AD2054" s="83"/>
      <c r="AE2054" s="83"/>
      <c r="AF2054" s="83"/>
      <c r="AG2054" s="107"/>
      <c r="AH2054" s="83"/>
      <c r="AI2054" s="107"/>
      <c r="AJ2054" s="83"/>
      <c r="AK2054" s="83"/>
      <c r="AL2054" s="107"/>
      <c r="AM2054" s="83"/>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customHeight="1" x14ac:dyDescent="0.3">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83"/>
      <c r="AC2055" s="107"/>
      <c r="AD2055" s="83"/>
      <c r="AE2055" s="83"/>
      <c r="AF2055" s="83"/>
      <c r="AG2055" s="107"/>
      <c r="AH2055" s="83"/>
      <c r="AI2055" s="107"/>
      <c r="AJ2055" s="83"/>
      <c r="AK2055" s="83"/>
      <c r="AL2055" s="107"/>
      <c r="AM2055" s="83"/>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customHeight="1" x14ac:dyDescent="0.3">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83"/>
      <c r="AC2056" s="107"/>
      <c r="AD2056" s="83"/>
      <c r="AE2056" s="83"/>
      <c r="AF2056" s="83"/>
      <c r="AG2056" s="107"/>
      <c r="AH2056" s="83"/>
      <c r="AI2056" s="107"/>
      <c r="AJ2056" s="83"/>
      <c r="AK2056" s="83"/>
      <c r="AL2056" s="107"/>
      <c r="AM2056" s="83"/>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customHeight="1" x14ac:dyDescent="0.3">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83"/>
      <c r="AC2057" s="107"/>
      <c r="AD2057" s="83"/>
      <c r="AE2057" s="83"/>
      <c r="AF2057" s="83"/>
      <c r="AG2057" s="107"/>
      <c r="AH2057" s="83"/>
      <c r="AI2057" s="107"/>
      <c r="AJ2057" s="83"/>
      <c r="AK2057" s="83"/>
      <c r="AL2057" s="107"/>
      <c r="AM2057" s="83"/>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customHeight="1" x14ac:dyDescent="0.3">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83"/>
      <c r="AC2058" s="107"/>
      <c r="AD2058" s="83"/>
      <c r="AE2058" s="83"/>
      <c r="AF2058" s="83"/>
      <c r="AG2058" s="107"/>
      <c r="AH2058" s="83"/>
      <c r="AI2058" s="107"/>
      <c r="AJ2058" s="83"/>
      <c r="AK2058" s="83"/>
      <c r="AL2058" s="107"/>
      <c r="AM2058" s="83"/>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customHeight="1" x14ac:dyDescent="0.3">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83"/>
      <c r="AC2059" s="107"/>
      <c r="AD2059" s="83"/>
      <c r="AE2059" s="83"/>
      <c r="AF2059" s="83"/>
      <c r="AG2059" s="107"/>
      <c r="AH2059" s="83"/>
      <c r="AI2059" s="107"/>
      <c r="AJ2059" s="83"/>
      <c r="AK2059" s="83"/>
      <c r="AL2059" s="107"/>
      <c r="AM2059" s="83"/>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customHeight="1" x14ac:dyDescent="0.3">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83"/>
      <c r="AC2060" s="107"/>
      <c r="AD2060" s="83"/>
      <c r="AE2060" s="83"/>
      <c r="AF2060" s="83"/>
      <c r="AG2060" s="107"/>
      <c r="AH2060" s="83"/>
      <c r="AI2060" s="107"/>
      <c r="AJ2060" s="83"/>
      <c r="AK2060" s="83"/>
      <c r="AL2060" s="107"/>
      <c r="AM2060" s="83"/>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customHeight="1" x14ac:dyDescent="0.3">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83"/>
      <c r="AC2061" s="107"/>
      <c r="AD2061" s="83"/>
      <c r="AE2061" s="83"/>
      <c r="AF2061" s="83"/>
      <c r="AG2061" s="107"/>
      <c r="AH2061" s="83"/>
      <c r="AI2061" s="107"/>
      <c r="AJ2061" s="83"/>
      <c r="AK2061" s="83"/>
      <c r="AL2061" s="107"/>
      <c r="AM2061" s="83"/>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customHeight="1" x14ac:dyDescent="0.3">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83"/>
      <c r="AC2062" s="107"/>
      <c r="AD2062" s="83"/>
      <c r="AE2062" s="83"/>
      <c r="AF2062" s="83"/>
      <c r="AG2062" s="107"/>
      <c r="AH2062" s="83"/>
      <c r="AI2062" s="107"/>
      <c r="AJ2062" s="83"/>
      <c r="AK2062" s="83"/>
      <c r="AL2062" s="107"/>
      <c r="AM2062" s="83"/>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customHeight="1" x14ac:dyDescent="0.3">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83"/>
      <c r="AC2063" s="107"/>
      <c r="AD2063" s="83"/>
      <c r="AE2063" s="83"/>
      <c r="AF2063" s="83"/>
      <c r="AG2063" s="107"/>
      <c r="AH2063" s="83"/>
      <c r="AI2063" s="107"/>
      <c r="AJ2063" s="83"/>
      <c r="AK2063" s="83"/>
      <c r="AL2063" s="107"/>
      <c r="AM2063" s="83"/>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customHeight="1" x14ac:dyDescent="0.3">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83"/>
      <c r="AC2064" s="107"/>
      <c r="AD2064" s="83"/>
      <c r="AE2064" s="83"/>
      <c r="AF2064" s="83"/>
      <c r="AG2064" s="107"/>
      <c r="AH2064" s="83"/>
      <c r="AI2064" s="107"/>
      <c r="AJ2064" s="83"/>
      <c r="AK2064" s="83"/>
      <c r="AL2064" s="107"/>
      <c r="AM2064" s="83"/>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customHeight="1" x14ac:dyDescent="0.3">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83"/>
      <c r="AC2065" s="107"/>
      <c r="AD2065" s="83"/>
      <c r="AE2065" s="83"/>
      <c r="AF2065" s="83"/>
      <c r="AG2065" s="107"/>
      <c r="AH2065" s="83"/>
      <c r="AI2065" s="107"/>
      <c r="AJ2065" s="83"/>
      <c r="AK2065" s="83"/>
      <c r="AL2065" s="107"/>
      <c r="AM2065" s="83"/>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customHeight="1" x14ac:dyDescent="0.3">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83"/>
      <c r="AC2066" s="107"/>
      <c r="AD2066" s="83"/>
      <c r="AE2066" s="83"/>
      <c r="AF2066" s="83"/>
      <c r="AG2066" s="107"/>
      <c r="AH2066" s="83"/>
      <c r="AI2066" s="107"/>
      <c r="AJ2066" s="83"/>
      <c r="AK2066" s="83"/>
      <c r="AL2066" s="107"/>
      <c r="AM2066" s="83"/>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customHeight="1" x14ac:dyDescent="0.3">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83"/>
      <c r="AC2067" s="107"/>
      <c r="AD2067" s="83"/>
      <c r="AE2067" s="83"/>
      <c r="AF2067" s="83"/>
      <c r="AG2067" s="107"/>
      <c r="AH2067" s="83"/>
      <c r="AI2067" s="107"/>
      <c r="AJ2067" s="83"/>
      <c r="AK2067" s="83"/>
      <c r="AL2067" s="107"/>
      <c r="AM2067" s="83"/>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customHeight="1" x14ac:dyDescent="0.3">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83"/>
      <c r="AC2068" s="107"/>
      <c r="AD2068" s="83"/>
      <c r="AE2068" s="83"/>
      <c r="AF2068" s="83"/>
      <c r="AG2068" s="107"/>
      <c r="AH2068" s="83"/>
      <c r="AI2068" s="107"/>
      <c r="AJ2068" s="83"/>
      <c r="AK2068" s="83"/>
      <c r="AL2068" s="107"/>
      <c r="AM2068" s="83"/>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customHeight="1" x14ac:dyDescent="0.3">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83"/>
      <c r="AC2069" s="107"/>
      <c r="AD2069" s="83"/>
      <c r="AE2069" s="83"/>
      <c r="AF2069" s="83"/>
      <c r="AG2069" s="107"/>
      <c r="AH2069" s="83"/>
      <c r="AI2069" s="107"/>
      <c r="AJ2069" s="83"/>
      <c r="AK2069" s="83"/>
      <c r="AL2069" s="107"/>
      <c r="AM2069" s="83"/>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customHeight="1" x14ac:dyDescent="0.3">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83"/>
      <c r="AC2070" s="107"/>
      <c r="AD2070" s="83"/>
      <c r="AE2070" s="83"/>
      <c r="AF2070" s="83"/>
      <c r="AG2070" s="107"/>
      <c r="AH2070" s="83"/>
      <c r="AI2070" s="107"/>
      <c r="AJ2070" s="83"/>
      <c r="AK2070" s="83"/>
      <c r="AL2070" s="107"/>
      <c r="AM2070" s="83"/>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customHeight="1" x14ac:dyDescent="0.3">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83"/>
      <c r="AC2071" s="107"/>
      <c r="AD2071" s="83"/>
      <c r="AE2071" s="83"/>
      <c r="AF2071" s="83"/>
      <c r="AG2071" s="107"/>
      <c r="AH2071" s="83"/>
      <c r="AI2071" s="107"/>
      <c r="AJ2071" s="83"/>
      <c r="AK2071" s="83"/>
      <c r="AL2071" s="107"/>
      <c r="AM2071" s="83"/>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customHeight="1" x14ac:dyDescent="0.3">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83"/>
      <c r="AC2072" s="107"/>
      <c r="AD2072" s="83"/>
      <c r="AE2072" s="83"/>
      <c r="AF2072" s="83"/>
      <c r="AG2072" s="107"/>
      <c r="AH2072" s="83"/>
      <c r="AI2072" s="107"/>
      <c r="AJ2072" s="83"/>
      <c r="AK2072" s="83"/>
      <c r="AL2072" s="107"/>
      <c r="AM2072" s="83"/>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customHeight="1" x14ac:dyDescent="0.3">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83"/>
      <c r="AC2073" s="107"/>
      <c r="AD2073" s="83"/>
      <c r="AE2073" s="83"/>
      <c r="AF2073" s="83"/>
      <c r="AG2073" s="107"/>
      <c r="AH2073" s="83"/>
      <c r="AI2073" s="107"/>
      <c r="AJ2073" s="83"/>
      <c r="AK2073" s="83"/>
      <c r="AL2073" s="107"/>
      <c r="AM2073" s="83"/>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customHeight="1" x14ac:dyDescent="0.3">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83"/>
      <c r="AC2074" s="107"/>
      <c r="AD2074" s="83"/>
      <c r="AE2074" s="83"/>
      <c r="AF2074" s="83"/>
      <c r="AG2074" s="107"/>
      <c r="AH2074" s="83"/>
      <c r="AI2074" s="107"/>
      <c r="AJ2074" s="83"/>
      <c r="AK2074" s="83"/>
      <c r="AL2074" s="107"/>
      <c r="AM2074" s="83"/>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customHeight="1" x14ac:dyDescent="0.3">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83"/>
      <c r="AC2075" s="107"/>
      <c r="AD2075" s="83"/>
      <c r="AE2075" s="83"/>
      <c r="AF2075" s="83"/>
      <c r="AG2075" s="107"/>
      <c r="AH2075" s="83"/>
      <c r="AI2075" s="107"/>
      <c r="AJ2075" s="83"/>
      <c r="AK2075" s="83"/>
      <c r="AL2075" s="107"/>
      <c r="AM2075" s="83"/>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customHeight="1" x14ac:dyDescent="0.3">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83"/>
      <c r="AC2076" s="107"/>
      <c r="AD2076" s="83"/>
      <c r="AE2076" s="83"/>
      <c r="AF2076" s="83"/>
      <c r="AG2076" s="107"/>
      <c r="AH2076" s="83"/>
      <c r="AI2076" s="107"/>
      <c r="AJ2076" s="83"/>
      <c r="AK2076" s="83"/>
      <c r="AL2076" s="107"/>
      <c r="AM2076" s="83"/>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customHeight="1" x14ac:dyDescent="0.3">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83"/>
      <c r="AC2077" s="107"/>
      <c r="AD2077" s="83"/>
      <c r="AE2077" s="83"/>
      <c r="AF2077" s="83"/>
      <c r="AG2077" s="107"/>
      <c r="AH2077" s="83"/>
      <c r="AI2077" s="107"/>
      <c r="AJ2077" s="83"/>
      <c r="AK2077" s="83"/>
      <c r="AL2077" s="107"/>
      <c r="AM2077" s="83"/>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customHeight="1" x14ac:dyDescent="0.3">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83"/>
      <c r="AC2078" s="107"/>
      <c r="AD2078" s="83"/>
      <c r="AE2078" s="83"/>
      <c r="AF2078" s="83"/>
      <c r="AG2078" s="107"/>
      <c r="AH2078" s="83"/>
      <c r="AI2078" s="107"/>
      <c r="AJ2078" s="83"/>
      <c r="AK2078" s="83"/>
      <c r="AL2078" s="107"/>
      <c r="AM2078" s="83"/>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customHeight="1" x14ac:dyDescent="0.3">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83"/>
      <c r="AC2079" s="107"/>
      <c r="AD2079" s="83"/>
      <c r="AE2079" s="83"/>
      <c r="AF2079" s="83"/>
      <c r="AG2079" s="107"/>
      <c r="AH2079" s="83"/>
      <c r="AI2079" s="107"/>
      <c r="AJ2079" s="83"/>
      <c r="AK2079" s="83"/>
      <c r="AL2079" s="107"/>
      <c r="AM2079" s="83"/>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customHeight="1" x14ac:dyDescent="0.3">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83"/>
      <c r="AC2080" s="107"/>
      <c r="AD2080" s="83"/>
      <c r="AE2080" s="83"/>
      <c r="AF2080" s="83"/>
      <c r="AG2080" s="107"/>
      <c r="AH2080" s="83"/>
      <c r="AI2080" s="107"/>
      <c r="AJ2080" s="83"/>
      <c r="AK2080" s="83"/>
      <c r="AL2080" s="107"/>
      <c r="AM2080" s="83"/>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customHeight="1" x14ac:dyDescent="0.3">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83"/>
      <c r="AC2081" s="107"/>
      <c r="AD2081" s="83"/>
      <c r="AE2081" s="83"/>
      <c r="AF2081" s="83"/>
      <c r="AG2081" s="107"/>
      <c r="AH2081" s="83"/>
      <c r="AI2081" s="107"/>
      <c r="AJ2081" s="83"/>
      <c r="AK2081" s="83"/>
      <c r="AL2081" s="107"/>
      <c r="AM2081" s="83"/>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customHeight="1" x14ac:dyDescent="0.3">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83"/>
      <c r="AC2082" s="107"/>
      <c r="AD2082" s="83"/>
      <c r="AE2082" s="83"/>
      <c r="AF2082" s="83"/>
      <c r="AG2082" s="107"/>
      <c r="AH2082" s="83"/>
      <c r="AI2082" s="107"/>
      <c r="AJ2082" s="83"/>
      <c r="AK2082" s="83"/>
      <c r="AL2082" s="107"/>
      <c r="AM2082" s="83"/>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customHeight="1" x14ac:dyDescent="0.3">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83"/>
      <c r="AC2083" s="107"/>
      <c r="AD2083" s="83"/>
      <c r="AE2083" s="83"/>
      <c r="AF2083" s="83"/>
      <c r="AG2083" s="107"/>
      <c r="AH2083" s="83"/>
      <c r="AI2083" s="107"/>
      <c r="AJ2083" s="83"/>
      <c r="AK2083" s="83"/>
      <c r="AL2083" s="107"/>
      <c r="AM2083" s="83"/>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customHeight="1" x14ac:dyDescent="0.3">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83"/>
      <c r="AC2084" s="107"/>
      <c r="AD2084" s="83"/>
      <c r="AE2084" s="83"/>
      <c r="AF2084" s="83"/>
      <c r="AG2084" s="107"/>
      <c r="AH2084" s="83"/>
      <c r="AI2084" s="107"/>
      <c r="AJ2084" s="83"/>
      <c r="AK2084" s="83"/>
      <c r="AL2084" s="107"/>
      <c r="AM2084" s="83"/>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customHeight="1" x14ac:dyDescent="0.3">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83"/>
      <c r="AC2085" s="107"/>
      <c r="AD2085" s="83"/>
      <c r="AE2085" s="83"/>
      <c r="AF2085" s="83"/>
      <c r="AG2085" s="107"/>
      <c r="AH2085" s="83"/>
      <c r="AI2085" s="107"/>
      <c r="AJ2085" s="83"/>
      <c r="AK2085" s="83"/>
      <c r="AL2085" s="107"/>
      <c r="AM2085" s="83"/>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customHeight="1" x14ac:dyDescent="0.3">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83"/>
      <c r="AC2086" s="107"/>
      <c r="AD2086" s="83"/>
      <c r="AE2086" s="83"/>
      <c r="AF2086" s="83"/>
      <c r="AG2086" s="107"/>
      <c r="AH2086" s="83"/>
      <c r="AI2086" s="107"/>
      <c r="AJ2086" s="83"/>
      <c r="AK2086" s="83"/>
      <c r="AL2086" s="107"/>
      <c r="AM2086" s="83"/>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customHeight="1" x14ac:dyDescent="0.3">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83"/>
      <c r="AC2087" s="107"/>
      <c r="AD2087" s="83"/>
      <c r="AE2087" s="83"/>
      <c r="AF2087" s="83"/>
      <c r="AG2087" s="107"/>
      <c r="AH2087" s="83"/>
      <c r="AI2087" s="107"/>
      <c r="AJ2087" s="83"/>
      <c r="AK2087" s="83"/>
      <c r="AL2087" s="107"/>
      <c r="AM2087" s="83"/>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customHeight="1" x14ac:dyDescent="0.3">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83"/>
      <c r="AC2088" s="107"/>
      <c r="AD2088" s="83"/>
      <c r="AE2088" s="83"/>
      <c r="AF2088" s="83"/>
      <c r="AG2088" s="107"/>
      <c r="AH2088" s="83"/>
      <c r="AI2088" s="107"/>
      <c r="AJ2088" s="83"/>
      <c r="AK2088" s="83"/>
      <c r="AL2088" s="107"/>
      <c r="AM2088" s="83"/>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customHeight="1" x14ac:dyDescent="0.3">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83"/>
      <c r="AC2089" s="107"/>
      <c r="AD2089" s="83"/>
      <c r="AE2089" s="83"/>
      <c r="AF2089" s="83"/>
      <c r="AG2089" s="107"/>
      <c r="AH2089" s="83"/>
      <c r="AI2089" s="107"/>
      <c r="AJ2089" s="83"/>
      <c r="AK2089" s="83"/>
      <c r="AL2089" s="107"/>
      <c r="AM2089" s="83"/>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customHeight="1" x14ac:dyDescent="0.3">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83"/>
      <c r="AC2090" s="107"/>
      <c r="AD2090" s="83"/>
      <c r="AE2090" s="83"/>
      <c r="AF2090" s="83"/>
      <c r="AG2090" s="107"/>
      <c r="AH2090" s="83"/>
      <c r="AI2090" s="107"/>
      <c r="AJ2090" s="83"/>
      <c r="AK2090" s="83"/>
      <c r="AL2090" s="107"/>
      <c r="AM2090" s="83"/>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customHeight="1" x14ac:dyDescent="0.3">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83"/>
      <c r="AC2091" s="107"/>
      <c r="AD2091" s="83"/>
      <c r="AE2091" s="83"/>
      <c r="AF2091" s="83"/>
      <c r="AG2091" s="107"/>
      <c r="AH2091" s="83"/>
      <c r="AI2091" s="107"/>
      <c r="AJ2091" s="83"/>
      <c r="AK2091" s="83"/>
      <c r="AL2091" s="107"/>
      <c r="AM2091" s="83"/>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customHeight="1" x14ac:dyDescent="0.3">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83"/>
      <c r="AC2092" s="107"/>
      <c r="AD2092" s="83"/>
      <c r="AE2092" s="83"/>
      <c r="AF2092" s="83"/>
      <c r="AG2092" s="107"/>
      <c r="AH2092" s="83"/>
      <c r="AI2092" s="107"/>
      <c r="AJ2092" s="83"/>
      <c r="AK2092" s="83"/>
      <c r="AL2092" s="107"/>
      <c r="AM2092" s="83"/>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customHeight="1" x14ac:dyDescent="0.3">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83"/>
      <c r="AC2093" s="107"/>
      <c r="AD2093" s="83"/>
      <c r="AE2093" s="83"/>
      <c r="AF2093" s="83"/>
      <c r="AG2093" s="107"/>
      <c r="AH2093" s="83"/>
      <c r="AI2093" s="107"/>
      <c r="AJ2093" s="83"/>
      <c r="AK2093" s="83"/>
      <c r="AL2093" s="107"/>
      <c r="AM2093" s="83"/>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customHeight="1" x14ac:dyDescent="0.3">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83"/>
      <c r="AC2094" s="107"/>
      <c r="AD2094" s="83"/>
      <c r="AE2094" s="83"/>
      <c r="AF2094" s="83"/>
      <c r="AG2094" s="107"/>
      <c r="AH2094" s="83"/>
      <c r="AI2094" s="107"/>
      <c r="AJ2094" s="83"/>
      <c r="AK2094" s="83"/>
      <c r="AL2094" s="107"/>
      <c r="AM2094" s="83"/>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customHeight="1" x14ac:dyDescent="0.3">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83"/>
      <c r="AC2095" s="107"/>
      <c r="AD2095" s="83"/>
      <c r="AE2095" s="83"/>
      <c r="AF2095" s="83"/>
      <c r="AG2095" s="107"/>
      <c r="AH2095" s="83"/>
      <c r="AI2095" s="107"/>
      <c r="AJ2095" s="83"/>
      <c r="AK2095" s="83"/>
      <c r="AL2095" s="107"/>
      <c r="AM2095" s="83"/>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customHeight="1" x14ac:dyDescent="0.3">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83"/>
      <c r="AC2096" s="107"/>
      <c r="AD2096" s="83"/>
      <c r="AE2096" s="83"/>
      <c r="AF2096" s="83"/>
      <c r="AG2096" s="107"/>
      <c r="AH2096" s="83"/>
      <c r="AI2096" s="107"/>
      <c r="AJ2096" s="83"/>
      <c r="AK2096" s="83"/>
      <c r="AL2096" s="107"/>
      <c r="AM2096" s="83"/>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customHeight="1" x14ac:dyDescent="0.3">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83"/>
      <c r="AC2097" s="107"/>
      <c r="AD2097" s="83"/>
      <c r="AE2097" s="83"/>
      <c r="AF2097" s="83"/>
      <c r="AG2097" s="107"/>
      <c r="AH2097" s="83"/>
      <c r="AI2097" s="107"/>
      <c r="AJ2097" s="83"/>
      <c r="AK2097" s="83"/>
      <c r="AL2097" s="107"/>
      <c r="AM2097" s="83"/>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customHeight="1" x14ac:dyDescent="0.3">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83"/>
      <c r="AC2098" s="107"/>
      <c r="AD2098" s="83"/>
      <c r="AE2098" s="83"/>
      <c r="AF2098" s="83"/>
      <c r="AG2098" s="107"/>
      <c r="AH2098" s="83"/>
      <c r="AI2098" s="107"/>
      <c r="AJ2098" s="83"/>
      <c r="AK2098" s="83"/>
      <c r="AL2098" s="107"/>
      <c r="AM2098" s="83"/>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customHeight="1" x14ac:dyDescent="0.3">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83"/>
      <c r="AC2099" s="107"/>
      <c r="AD2099" s="83"/>
      <c r="AE2099" s="83"/>
      <c r="AF2099" s="83"/>
      <c r="AG2099" s="107"/>
      <c r="AH2099" s="83"/>
      <c r="AI2099" s="107"/>
      <c r="AJ2099" s="83"/>
      <c r="AK2099" s="83"/>
      <c r="AL2099" s="107"/>
      <c r="AM2099" s="83"/>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customHeight="1" x14ac:dyDescent="0.3">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83"/>
      <c r="AC2100" s="107"/>
      <c r="AD2100" s="83"/>
      <c r="AE2100" s="83"/>
      <c r="AF2100" s="83"/>
      <c r="AG2100" s="107"/>
      <c r="AH2100" s="83"/>
      <c r="AI2100" s="107"/>
      <c r="AJ2100" s="83"/>
      <c r="AK2100" s="83"/>
      <c r="AL2100" s="107"/>
      <c r="AM2100" s="83"/>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customHeight="1" x14ac:dyDescent="0.3">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83"/>
      <c r="AC2101" s="107"/>
      <c r="AD2101" s="83"/>
      <c r="AE2101" s="83"/>
      <c r="AF2101" s="83"/>
      <c r="AG2101" s="107"/>
      <c r="AH2101" s="83"/>
      <c r="AI2101" s="107"/>
      <c r="AJ2101" s="83"/>
      <c r="AK2101" s="83"/>
      <c r="AL2101" s="107"/>
      <c r="AM2101" s="83"/>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customHeight="1" x14ac:dyDescent="0.3">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83"/>
      <c r="AC2102" s="107"/>
      <c r="AD2102" s="83"/>
      <c r="AE2102" s="83"/>
      <c r="AF2102" s="83"/>
      <c r="AG2102" s="107"/>
      <c r="AH2102" s="83"/>
      <c r="AI2102" s="107"/>
      <c r="AJ2102" s="83"/>
      <c r="AK2102" s="83"/>
      <c r="AL2102" s="107"/>
      <c r="AM2102" s="83"/>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customHeight="1" x14ac:dyDescent="0.3">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83"/>
      <c r="AC2103" s="107"/>
      <c r="AD2103" s="83"/>
      <c r="AE2103" s="83"/>
      <c r="AF2103" s="83"/>
      <c r="AG2103" s="107"/>
      <c r="AH2103" s="83"/>
      <c r="AI2103" s="107"/>
      <c r="AJ2103" s="83"/>
      <c r="AK2103" s="83"/>
      <c r="AL2103" s="107"/>
      <c r="AM2103" s="83"/>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customHeight="1" x14ac:dyDescent="0.3">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83"/>
      <c r="AC2104" s="107"/>
      <c r="AD2104" s="83"/>
      <c r="AE2104" s="83"/>
      <c r="AF2104" s="83"/>
      <c r="AG2104" s="107"/>
      <c r="AH2104" s="83"/>
      <c r="AI2104" s="107"/>
      <c r="AJ2104" s="83"/>
      <c r="AK2104" s="83"/>
      <c r="AL2104" s="107"/>
      <c r="AM2104" s="83"/>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customHeight="1" x14ac:dyDescent="0.3">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83"/>
      <c r="AC2105" s="107"/>
      <c r="AD2105" s="83"/>
      <c r="AE2105" s="83"/>
      <c r="AF2105" s="83"/>
      <c r="AG2105" s="107"/>
      <c r="AH2105" s="83"/>
      <c r="AI2105" s="107"/>
      <c r="AJ2105" s="83"/>
      <c r="AK2105" s="83"/>
      <c r="AL2105" s="107"/>
      <c r="AM2105" s="83"/>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customHeight="1" x14ac:dyDescent="0.3">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83"/>
      <c r="AC2106" s="107"/>
      <c r="AD2106" s="83"/>
      <c r="AE2106" s="83"/>
      <c r="AF2106" s="83"/>
      <c r="AG2106" s="107"/>
      <c r="AH2106" s="83"/>
      <c r="AI2106" s="107"/>
      <c r="AJ2106" s="83"/>
      <c r="AK2106" s="83"/>
      <c r="AL2106" s="107"/>
      <c r="AM2106" s="83"/>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customHeight="1" x14ac:dyDescent="0.3">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83"/>
      <c r="AC2107" s="107"/>
      <c r="AD2107" s="83"/>
      <c r="AE2107" s="83"/>
      <c r="AF2107" s="83"/>
      <c r="AG2107" s="107"/>
      <c r="AH2107" s="83"/>
      <c r="AI2107" s="107"/>
      <c r="AJ2107" s="83"/>
      <c r="AK2107" s="83"/>
      <c r="AL2107" s="107"/>
      <c r="AM2107" s="83"/>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customHeight="1" x14ac:dyDescent="0.3">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83"/>
      <c r="AC2108" s="107"/>
      <c r="AD2108" s="83"/>
      <c r="AE2108" s="83"/>
      <c r="AF2108" s="83"/>
      <c r="AG2108" s="107"/>
      <c r="AH2108" s="83"/>
      <c r="AI2108" s="107"/>
      <c r="AJ2108" s="83"/>
      <c r="AK2108" s="83"/>
      <c r="AL2108" s="107"/>
      <c r="AM2108" s="83"/>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customHeight="1" x14ac:dyDescent="0.3">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83"/>
      <c r="AC2109" s="107"/>
      <c r="AD2109" s="83"/>
      <c r="AE2109" s="83"/>
      <c r="AF2109" s="83"/>
      <c r="AG2109" s="107"/>
      <c r="AH2109" s="83"/>
      <c r="AI2109" s="107"/>
      <c r="AJ2109" s="83"/>
      <c r="AK2109" s="83"/>
      <c r="AL2109" s="107"/>
      <c r="AM2109" s="83"/>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customHeight="1" x14ac:dyDescent="0.3">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83"/>
      <c r="AC2110" s="107"/>
      <c r="AD2110" s="83"/>
      <c r="AE2110" s="83"/>
      <c r="AF2110" s="83"/>
      <c r="AG2110" s="107"/>
      <c r="AH2110" s="83"/>
      <c r="AI2110" s="107"/>
      <c r="AJ2110" s="83"/>
      <c r="AK2110" s="83"/>
      <c r="AL2110" s="107"/>
      <c r="AM2110" s="83"/>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customHeight="1" x14ac:dyDescent="0.3">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83"/>
      <c r="AC2111" s="107"/>
      <c r="AD2111" s="83"/>
      <c r="AE2111" s="83"/>
      <c r="AF2111" s="83"/>
      <c r="AG2111" s="107"/>
      <c r="AH2111" s="83"/>
      <c r="AI2111" s="107"/>
      <c r="AJ2111" s="83"/>
      <c r="AK2111" s="83"/>
      <c r="AL2111" s="107"/>
      <c r="AM2111" s="83"/>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customHeight="1" x14ac:dyDescent="0.3">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83"/>
      <c r="AC2112" s="107"/>
      <c r="AD2112" s="83"/>
      <c r="AE2112" s="83"/>
      <c r="AF2112" s="83"/>
      <c r="AG2112" s="107"/>
      <c r="AH2112" s="83"/>
      <c r="AI2112" s="107"/>
      <c r="AJ2112" s="83"/>
      <c r="AK2112" s="83"/>
      <c r="AL2112" s="107"/>
      <c r="AM2112" s="83"/>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customHeight="1" x14ac:dyDescent="0.3">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83"/>
      <c r="AC2113" s="107"/>
      <c r="AD2113" s="83"/>
      <c r="AE2113" s="83"/>
      <c r="AF2113" s="83"/>
      <c r="AG2113" s="107"/>
      <c r="AH2113" s="83"/>
      <c r="AI2113" s="107"/>
      <c r="AJ2113" s="83"/>
      <c r="AK2113" s="83"/>
      <c r="AL2113" s="107"/>
      <c r="AM2113" s="83"/>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customHeight="1" x14ac:dyDescent="0.3">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83"/>
      <c r="AC2114" s="107"/>
      <c r="AD2114" s="83"/>
      <c r="AE2114" s="83"/>
      <c r="AF2114" s="83"/>
      <c r="AG2114" s="107"/>
      <c r="AH2114" s="83"/>
      <c r="AI2114" s="107"/>
      <c r="AJ2114" s="83"/>
      <c r="AK2114" s="83"/>
      <c r="AL2114" s="107"/>
      <c r="AM2114" s="83"/>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customHeight="1" x14ac:dyDescent="0.3">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83"/>
      <c r="AC2115" s="107"/>
      <c r="AD2115" s="83"/>
      <c r="AE2115" s="83"/>
      <c r="AF2115" s="83"/>
      <c r="AG2115" s="107"/>
      <c r="AH2115" s="83"/>
      <c r="AI2115" s="107"/>
      <c r="AJ2115" s="83"/>
      <c r="AK2115" s="83"/>
      <c r="AL2115" s="107"/>
      <c r="AM2115" s="83"/>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customHeight="1" x14ac:dyDescent="0.3">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83"/>
      <c r="AC2116" s="107"/>
      <c r="AD2116" s="83"/>
      <c r="AE2116" s="83"/>
      <c r="AF2116" s="83"/>
      <c r="AG2116" s="107"/>
      <c r="AH2116" s="83"/>
      <c r="AI2116" s="107"/>
      <c r="AJ2116" s="83"/>
      <c r="AK2116" s="83"/>
      <c r="AL2116" s="107"/>
      <c r="AM2116" s="83"/>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customHeight="1" x14ac:dyDescent="0.3">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83"/>
      <c r="AC2117" s="107"/>
      <c r="AD2117" s="83"/>
      <c r="AE2117" s="83"/>
      <c r="AF2117" s="83"/>
      <c r="AG2117" s="107"/>
      <c r="AH2117" s="83"/>
      <c r="AI2117" s="107"/>
      <c r="AJ2117" s="83"/>
      <c r="AK2117" s="83"/>
      <c r="AL2117" s="107"/>
      <c r="AM2117" s="83"/>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customHeight="1" x14ac:dyDescent="0.3">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83"/>
      <c r="AC2118" s="107"/>
      <c r="AD2118" s="83"/>
      <c r="AE2118" s="83"/>
      <c r="AF2118" s="83"/>
      <c r="AG2118" s="107"/>
      <c r="AH2118" s="83"/>
      <c r="AI2118" s="107"/>
      <c r="AJ2118" s="83"/>
      <c r="AK2118" s="83"/>
      <c r="AL2118" s="107"/>
      <c r="AM2118" s="83"/>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customHeight="1" x14ac:dyDescent="0.3">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83"/>
      <c r="AC2119" s="107"/>
      <c r="AD2119" s="83"/>
      <c r="AE2119" s="83"/>
      <c r="AF2119" s="83"/>
      <c r="AG2119" s="107"/>
      <c r="AH2119" s="83"/>
      <c r="AI2119" s="107"/>
      <c r="AJ2119" s="83"/>
      <c r="AK2119" s="83"/>
      <c r="AL2119" s="107"/>
      <c r="AM2119" s="83"/>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customHeight="1" x14ac:dyDescent="0.3">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83"/>
      <c r="AC2120" s="107"/>
      <c r="AD2120" s="83"/>
      <c r="AE2120" s="83"/>
      <c r="AF2120" s="83"/>
      <c r="AG2120" s="107"/>
      <c r="AH2120" s="83"/>
      <c r="AI2120" s="107"/>
      <c r="AJ2120" s="83"/>
      <c r="AK2120" s="83"/>
      <c r="AL2120" s="107"/>
      <c r="AM2120" s="83"/>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customHeight="1" x14ac:dyDescent="0.3">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83"/>
      <c r="AC2121" s="107"/>
      <c r="AD2121" s="83"/>
      <c r="AE2121" s="83"/>
      <c r="AF2121" s="83"/>
      <c r="AG2121" s="107"/>
      <c r="AH2121" s="83"/>
      <c r="AI2121" s="107"/>
      <c r="AJ2121" s="83"/>
      <c r="AK2121" s="83"/>
      <c r="AL2121" s="107"/>
      <c r="AM2121" s="83"/>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customHeight="1" x14ac:dyDescent="0.3">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83"/>
      <c r="AC2122" s="107"/>
      <c r="AD2122" s="83"/>
      <c r="AE2122" s="83"/>
      <c r="AF2122" s="83"/>
      <c r="AG2122" s="107"/>
      <c r="AH2122" s="83"/>
      <c r="AI2122" s="107"/>
      <c r="AJ2122" s="83"/>
      <c r="AK2122" s="83"/>
      <c r="AL2122" s="107"/>
      <c r="AM2122" s="83"/>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customHeight="1" x14ac:dyDescent="0.3">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83"/>
      <c r="AC2123" s="107"/>
      <c r="AD2123" s="83"/>
      <c r="AE2123" s="83"/>
      <c r="AF2123" s="83"/>
      <c r="AG2123" s="107"/>
      <c r="AH2123" s="83"/>
      <c r="AI2123" s="107"/>
      <c r="AJ2123" s="83"/>
      <c r="AK2123" s="83"/>
      <c r="AL2123" s="107"/>
      <c r="AM2123" s="83"/>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customHeight="1" x14ac:dyDescent="0.3">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83"/>
      <c r="AC2124" s="107"/>
      <c r="AD2124" s="83"/>
      <c r="AE2124" s="83"/>
      <c r="AF2124" s="83"/>
      <c r="AG2124" s="107"/>
      <c r="AH2124" s="83"/>
      <c r="AI2124" s="107"/>
      <c r="AJ2124" s="83"/>
      <c r="AK2124" s="83"/>
      <c r="AL2124" s="107"/>
      <c r="AM2124" s="83"/>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customHeight="1" x14ac:dyDescent="0.3">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83"/>
      <c r="AC2125" s="107"/>
      <c r="AD2125" s="83"/>
      <c r="AE2125" s="83"/>
      <c r="AF2125" s="83"/>
      <c r="AG2125" s="107"/>
      <c r="AH2125" s="83"/>
      <c r="AI2125" s="107"/>
      <c r="AJ2125" s="83"/>
      <c r="AK2125" s="83"/>
      <c r="AL2125" s="107"/>
      <c r="AM2125" s="83"/>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customHeight="1" x14ac:dyDescent="0.3">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83"/>
      <c r="AC2126" s="107"/>
      <c r="AD2126" s="83"/>
      <c r="AE2126" s="83"/>
      <c r="AF2126" s="83"/>
      <c r="AG2126" s="107"/>
      <c r="AH2126" s="83"/>
      <c r="AI2126" s="107"/>
      <c r="AJ2126" s="83"/>
      <c r="AK2126" s="83"/>
      <c r="AL2126" s="107"/>
      <c r="AM2126" s="83"/>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customHeight="1" x14ac:dyDescent="0.3">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83"/>
      <c r="AC2127" s="107"/>
      <c r="AD2127" s="83"/>
      <c r="AE2127" s="83"/>
      <c r="AF2127" s="83"/>
      <c r="AG2127" s="107"/>
      <c r="AH2127" s="83"/>
      <c r="AI2127" s="107"/>
      <c r="AJ2127" s="83"/>
      <c r="AK2127" s="83"/>
      <c r="AL2127" s="107"/>
      <c r="AM2127" s="83"/>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customHeight="1" x14ac:dyDescent="0.3">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83"/>
      <c r="AC2128" s="107"/>
      <c r="AD2128" s="83"/>
      <c r="AE2128" s="83"/>
      <c r="AF2128" s="83"/>
      <c r="AG2128" s="107"/>
      <c r="AH2128" s="83"/>
      <c r="AI2128" s="107"/>
      <c r="AJ2128" s="83"/>
      <c r="AK2128" s="83"/>
      <c r="AL2128" s="107"/>
      <c r="AM2128" s="83"/>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customHeight="1" x14ac:dyDescent="0.3">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83"/>
      <c r="AC2129" s="107"/>
      <c r="AD2129" s="83"/>
      <c r="AE2129" s="83"/>
      <c r="AF2129" s="83"/>
      <c r="AG2129" s="107"/>
      <c r="AH2129" s="83"/>
      <c r="AI2129" s="107"/>
      <c r="AJ2129" s="83"/>
      <c r="AK2129" s="83"/>
      <c r="AL2129" s="107"/>
      <c r="AM2129" s="83"/>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customHeight="1" x14ac:dyDescent="0.3">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83"/>
      <c r="AC2130" s="107"/>
      <c r="AD2130" s="83"/>
      <c r="AE2130" s="83"/>
      <c r="AF2130" s="83"/>
      <c r="AG2130" s="107"/>
      <c r="AH2130" s="83"/>
      <c r="AI2130" s="107"/>
      <c r="AJ2130" s="83"/>
      <c r="AK2130" s="83"/>
      <c r="AL2130" s="107"/>
      <c r="AM2130" s="83"/>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customHeight="1" x14ac:dyDescent="0.3">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83"/>
      <c r="AC2131" s="107"/>
      <c r="AD2131" s="83"/>
      <c r="AE2131" s="83"/>
      <c r="AF2131" s="83"/>
      <c r="AG2131" s="107"/>
      <c r="AH2131" s="83"/>
      <c r="AI2131" s="107"/>
      <c r="AJ2131" s="83"/>
      <c r="AK2131" s="83"/>
      <c r="AL2131" s="107"/>
      <c r="AM2131" s="83"/>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customHeight="1" x14ac:dyDescent="0.3">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83"/>
      <c r="AC2132" s="107"/>
      <c r="AD2132" s="83"/>
      <c r="AE2132" s="83"/>
      <c r="AF2132" s="83"/>
      <c r="AG2132" s="107"/>
      <c r="AH2132" s="83"/>
      <c r="AI2132" s="107"/>
      <c r="AJ2132" s="83"/>
      <c r="AK2132" s="83"/>
      <c r="AL2132" s="107"/>
      <c r="AM2132" s="83"/>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customHeight="1" x14ac:dyDescent="0.3">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83"/>
      <c r="AC2133" s="107"/>
      <c r="AD2133" s="83"/>
      <c r="AE2133" s="83"/>
      <c r="AF2133" s="83"/>
      <c r="AG2133" s="107"/>
      <c r="AH2133" s="83"/>
      <c r="AI2133" s="107"/>
      <c r="AJ2133" s="83"/>
      <c r="AK2133" s="83"/>
      <c r="AL2133" s="107"/>
      <c r="AM2133" s="83"/>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customHeight="1" x14ac:dyDescent="0.3">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83"/>
      <c r="AC2134" s="107"/>
      <c r="AD2134" s="83"/>
      <c r="AE2134" s="83"/>
      <c r="AF2134" s="83"/>
      <c r="AG2134" s="107"/>
      <c r="AH2134" s="83"/>
      <c r="AI2134" s="107"/>
      <c r="AJ2134" s="83"/>
      <c r="AK2134" s="83"/>
      <c r="AL2134" s="107"/>
      <c r="AM2134" s="83"/>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customHeight="1" x14ac:dyDescent="0.3">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83"/>
      <c r="AC2135" s="107"/>
      <c r="AD2135" s="83"/>
      <c r="AE2135" s="83"/>
      <c r="AF2135" s="83"/>
      <c r="AG2135" s="107"/>
      <c r="AH2135" s="83"/>
      <c r="AI2135" s="107"/>
      <c r="AJ2135" s="83"/>
      <c r="AK2135" s="83"/>
      <c r="AL2135" s="107"/>
      <c r="AM2135" s="83"/>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customHeight="1" x14ac:dyDescent="0.3">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83"/>
      <c r="AC2136" s="107"/>
      <c r="AD2136" s="83"/>
      <c r="AE2136" s="83"/>
      <c r="AF2136" s="83"/>
      <c r="AG2136" s="107"/>
      <c r="AH2136" s="83"/>
      <c r="AI2136" s="107"/>
      <c r="AJ2136" s="83"/>
      <c r="AK2136" s="83"/>
      <c r="AL2136" s="107"/>
      <c r="AM2136" s="83"/>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customHeight="1" x14ac:dyDescent="0.3">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83"/>
      <c r="AC2137" s="107"/>
      <c r="AD2137" s="83"/>
      <c r="AE2137" s="83"/>
      <c r="AF2137" s="83"/>
      <c r="AG2137" s="107"/>
      <c r="AH2137" s="83"/>
      <c r="AI2137" s="107"/>
      <c r="AJ2137" s="83"/>
      <c r="AK2137" s="83"/>
      <c r="AL2137" s="107"/>
      <c r="AM2137" s="83"/>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customHeight="1" x14ac:dyDescent="0.3">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83"/>
      <c r="AC2138" s="107"/>
      <c r="AD2138" s="83"/>
      <c r="AE2138" s="83"/>
      <c r="AF2138" s="83"/>
      <c r="AG2138" s="107"/>
      <c r="AH2138" s="83"/>
      <c r="AI2138" s="107"/>
      <c r="AJ2138" s="83"/>
      <c r="AK2138" s="83"/>
      <c r="AL2138" s="107"/>
      <c r="AM2138" s="83"/>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customHeight="1" x14ac:dyDescent="0.3">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83"/>
      <c r="AC2139" s="107"/>
      <c r="AD2139" s="83"/>
      <c r="AE2139" s="83"/>
      <c r="AF2139" s="83"/>
      <c r="AG2139" s="107"/>
      <c r="AH2139" s="83"/>
      <c r="AI2139" s="107"/>
      <c r="AJ2139" s="83"/>
      <c r="AK2139" s="83"/>
      <c r="AL2139" s="107"/>
      <c r="AM2139" s="83"/>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customHeight="1" x14ac:dyDescent="0.3">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83"/>
      <c r="AC2140" s="107"/>
      <c r="AD2140" s="83"/>
      <c r="AE2140" s="83"/>
      <c r="AF2140" s="83"/>
      <c r="AG2140" s="107"/>
      <c r="AH2140" s="83"/>
      <c r="AI2140" s="107"/>
      <c r="AJ2140" s="83"/>
      <c r="AK2140" s="83"/>
      <c r="AL2140" s="107"/>
      <c r="AM2140" s="83"/>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customHeight="1" x14ac:dyDescent="0.3">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83"/>
      <c r="AC2141" s="107"/>
      <c r="AD2141" s="83"/>
      <c r="AE2141" s="83"/>
      <c r="AF2141" s="83"/>
      <c r="AG2141" s="107"/>
      <c r="AH2141" s="83"/>
      <c r="AI2141" s="107"/>
      <c r="AJ2141" s="83"/>
      <c r="AK2141" s="83"/>
      <c r="AL2141" s="107"/>
      <c r="AM2141" s="83"/>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customHeight="1" x14ac:dyDescent="0.3">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83"/>
      <c r="AC2142" s="107"/>
      <c r="AD2142" s="83"/>
      <c r="AE2142" s="83"/>
      <c r="AF2142" s="83"/>
      <c r="AG2142" s="107"/>
      <c r="AH2142" s="83"/>
      <c r="AI2142" s="107"/>
      <c r="AJ2142" s="83"/>
      <c r="AK2142" s="83"/>
      <c r="AL2142" s="107"/>
      <c r="AM2142" s="83"/>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customHeight="1" x14ac:dyDescent="0.3">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83"/>
      <c r="AC2143" s="107"/>
      <c r="AD2143" s="83"/>
      <c r="AE2143" s="83"/>
      <c r="AF2143" s="83"/>
      <c r="AG2143" s="107"/>
      <c r="AH2143" s="83"/>
      <c r="AI2143" s="107"/>
      <c r="AJ2143" s="83"/>
      <c r="AK2143" s="83"/>
      <c r="AL2143" s="107"/>
      <c r="AM2143" s="83"/>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customHeight="1" x14ac:dyDescent="0.3">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83"/>
      <c r="AC2144" s="107"/>
      <c r="AD2144" s="83"/>
      <c r="AE2144" s="83"/>
      <c r="AF2144" s="83"/>
      <c r="AG2144" s="107"/>
      <c r="AH2144" s="83"/>
      <c r="AI2144" s="107"/>
      <c r="AJ2144" s="83"/>
      <c r="AK2144" s="83"/>
      <c r="AL2144" s="107"/>
      <c r="AM2144" s="83"/>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customHeight="1" x14ac:dyDescent="0.3">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83"/>
      <c r="AC2145" s="107"/>
      <c r="AD2145" s="83"/>
      <c r="AE2145" s="83"/>
      <c r="AF2145" s="83"/>
      <c r="AG2145" s="107"/>
      <c r="AH2145" s="83"/>
      <c r="AI2145" s="107"/>
      <c r="AJ2145" s="83"/>
      <c r="AK2145" s="83"/>
      <c r="AL2145" s="107"/>
      <c r="AM2145" s="83"/>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customHeight="1" x14ac:dyDescent="0.3">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83"/>
      <c r="AC2146" s="107"/>
      <c r="AD2146" s="83"/>
      <c r="AE2146" s="83"/>
      <c r="AF2146" s="83"/>
      <c r="AG2146" s="107"/>
      <c r="AH2146" s="83"/>
      <c r="AI2146" s="107"/>
      <c r="AJ2146" s="83"/>
      <c r="AK2146" s="83"/>
      <c r="AL2146" s="107"/>
      <c r="AM2146" s="83"/>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customHeight="1" x14ac:dyDescent="0.3">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83"/>
      <c r="AC2147" s="107"/>
      <c r="AD2147" s="83"/>
      <c r="AE2147" s="83"/>
      <c r="AF2147" s="83"/>
      <c r="AG2147" s="107"/>
      <c r="AH2147" s="83"/>
      <c r="AI2147" s="107"/>
      <c r="AJ2147" s="83"/>
      <c r="AK2147" s="83"/>
      <c r="AL2147" s="107"/>
      <c r="AM2147" s="83"/>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customHeight="1" x14ac:dyDescent="0.3">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83"/>
      <c r="AC2148" s="107"/>
      <c r="AD2148" s="83"/>
      <c r="AE2148" s="83"/>
      <c r="AF2148" s="83"/>
      <c r="AG2148" s="107"/>
      <c r="AH2148" s="83"/>
      <c r="AI2148" s="107"/>
      <c r="AJ2148" s="83"/>
      <c r="AK2148" s="83"/>
      <c r="AL2148" s="107"/>
      <c r="AM2148" s="83"/>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customHeight="1" x14ac:dyDescent="0.3">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83"/>
      <c r="AC2149" s="107"/>
      <c r="AD2149" s="83"/>
      <c r="AE2149" s="83"/>
      <c r="AF2149" s="83"/>
      <c r="AG2149" s="107"/>
      <c r="AH2149" s="83"/>
      <c r="AI2149" s="107"/>
      <c r="AJ2149" s="83"/>
      <c r="AK2149" s="83"/>
      <c r="AL2149" s="107"/>
      <c r="AM2149" s="83"/>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customHeight="1" x14ac:dyDescent="0.3">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83"/>
      <c r="AC2150" s="107"/>
      <c r="AD2150" s="83"/>
      <c r="AE2150" s="83"/>
      <c r="AF2150" s="83"/>
      <c r="AG2150" s="107"/>
      <c r="AH2150" s="83"/>
      <c r="AI2150" s="107"/>
      <c r="AJ2150" s="83"/>
      <c r="AK2150" s="83"/>
      <c r="AL2150" s="107"/>
      <c r="AM2150" s="83"/>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customHeight="1" x14ac:dyDescent="0.3">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83"/>
      <c r="AC2151" s="107"/>
      <c r="AD2151" s="83"/>
      <c r="AE2151" s="83"/>
      <c r="AF2151" s="83"/>
      <c r="AG2151" s="107"/>
      <c r="AH2151" s="83"/>
      <c r="AI2151" s="107"/>
      <c r="AJ2151" s="83"/>
      <c r="AK2151" s="83"/>
      <c r="AL2151" s="107"/>
      <c r="AM2151" s="83"/>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customHeight="1" x14ac:dyDescent="0.3">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83"/>
      <c r="AC2152" s="107"/>
      <c r="AD2152" s="83"/>
      <c r="AE2152" s="83"/>
      <c r="AF2152" s="83"/>
      <c r="AG2152" s="107"/>
      <c r="AH2152" s="83"/>
      <c r="AI2152" s="107"/>
      <c r="AJ2152" s="83"/>
      <c r="AK2152" s="83"/>
      <c r="AL2152" s="107"/>
      <c r="AM2152" s="83"/>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customHeight="1" x14ac:dyDescent="0.3">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83"/>
      <c r="AC2153" s="107"/>
      <c r="AD2153" s="83"/>
      <c r="AE2153" s="83"/>
      <c r="AF2153" s="83"/>
      <c r="AG2153" s="107"/>
      <c r="AH2153" s="83"/>
      <c r="AI2153" s="107"/>
      <c r="AJ2153" s="83"/>
      <c r="AK2153" s="83"/>
      <c r="AL2153" s="107"/>
      <c r="AM2153" s="83"/>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customHeight="1" x14ac:dyDescent="0.3">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83"/>
      <c r="AC2154" s="107"/>
      <c r="AD2154" s="83"/>
      <c r="AE2154" s="83"/>
      <c r="AF2154" s="83"/>
      <c r="AG2154" s="107"/>
      <c r="AH2154" s="83"/>
      <c r="AI2154" s="107"/>
      <c r="AJ2154" s="83"/>
      <c r="AK2154" s="83"/>
      <c r="AL2154" s="107"/>
      <c r="AM2154" s="83"/>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customHeight="1" x14ac:dyDescent="0.3">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83"/>
      <c r="AC2155" s="107"/>
      <c r="AD2155" s="83"/>
      <c r="AE2155" s="83"/>
      <c r="AF2155" s="83"/>
      <c r="AG2155" s="107"/>
      <c r="AH2155" s="83"/>
      <c r="AI2155" s="107"/>
      <c r="AJ2155" s="83"/>
      <c r="AK2155" s="83"/>
      <c r="AL2155" s="107"/>
      <c r="AM2155" s="83"/>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customHeight="1" x14ac:dyDescent="0.3">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83"/>
      <c r="AC2156" s="107"/>
      <c r="AD2156" s="83"/>
      <c r="AE2156" s="83"/>
      <c r="AF2156" s="83"/>
      <c r="AG2156" s="107"/>
      <c r="AH2156" s="83"/>
      <c r="AI2156" s="107"/>
      <c r="AJ2156" s="83"/>
      <c r="AK2156" s="83"/>
      <c r="AL2156" s="107"/>
      <c r="AM2156" s="83"/>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customHeight="1" x14ac:dyDescent="0.3">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83"/>
      <c r="AC2157" s="107"/>
      <c r="AD2157" s="83"/>
      <c r="AE2157" s="83"/>
      <c r="AF2157" s="83"/>
      <c r="AG2157" s="107"/>
      <c r="AH2157" s="83"/>
      <c r="AI2157" s="107"/>
      <c r="AJ2157" s="83"/>
      <c r="AK2157" s="83"/>
      <c r="AL2157" s="107"/>
      <c r="AM2157" s="83"/>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customHeight="1" x14ac:dyDescent="0.3">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83"/>
      <c r="AC2158" s="107"/>
      <c r="AD2158" s="83"/>
      <c r="AE2158" s="83"/>
      <c r="AF2158" s="83"/>
      <c r="AG2158" s="107"/>
      <c r="AH2158" s="83"/>
      <c r="AI2158" s="107"/>
      <c r="AJ2158" s="83"/>
      <c r="AK2158" s="83"/>
      <c r="AL2158" s="107"/>
      <c r="AM2158" s="83"/>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customHeight="1" x14ac:dyDescent="0.3">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83"/>
      <c r="AC2159" s="107"/>
      <c r="AD2159" s="83"/>
      <c r="AE2159" s="83"/>
      <c r="AF2159" s="83"/>
      <c r="AG2159" s="107"/>
      <c r="AH2159" s="83"/>
      <c r="AI2159" s="107"/>
      <c r="AJ2159" s="83"/>
      <c r="AK2159" s="83"/>
      <c r="AL2159" s="107"/>
      <c r="AM2159" s="83"/>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customHeight="1" x14ac:dyDescent="0.3">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83"/>
      <c r="AC2160" s="107"/>
      <c r="AD2160" s="83"/>
      <c r="AE2160" s="83"/>
      <c r="AF2160" s="83"/>
      <c r="AG2160" s="107"/>
      <c r="AH2160" s="83"/>
      <c r="AI2160" s="107"/>
      <c r="AJ2160" s="83"/>
      <c r="AK2160" s="83"/>
      <c r="AL2160" s="107"/>
      <c r="AM2160" s="83"/>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customHeight="1" x14ac:dyDescent="0.3">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83"/>
      <c r="AC2161" s="107"/>
      <c r="AD2161" s="83"/>
      <c r="AE2161" s="83"/>
      <c r="AF2161" s="83"/>
      <c r="AG2161" s="107"/>
      <c r="AH2161" s="83"/>
      <c r="AI2161" s="107"/>
      <c r="AJ2161" s="83"/>
      <c r="AK2161" s="83"/>
      <c r="AL2161" s="107"/>
      <c r="AM2161" s="83"/>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customHeight="1" x14ac:dyDescent="0.3">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83"/>
      <c r="AC2162" s="107"/>
      <c r="AD2162" s="83"/>
      <c r="AE2162" s="83"/>
      <c r="AF2162" s="83"/>
      <c r="AG2162" s="107"/>
      <c r="AH2162" s="83"/>
      <c r="AI2162" s="107"/>
      <c r="AJ2162" s="83"/>
      <c r="AK2162" s="83"/>
      <c r="AL2162" s="107"/>
      <c r="AM2162" s="83"/>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customHeight="1" x14ac:dyDescent="0.3">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83"/>
      <c r="AC2163" s="107"/>
      <c r="AD2163" s="83"/>
      <c r="AE2163" s="83"/>
      <c r="AF2163" s="83"/>
      <c r="AG2163" s="107"/>
      <c r="AH2163" s="83"/>
      <c r="AI2163" s="107"/>
      <c r="AJ2163" s="83"/>
      <c r="AK2163" s="83"/>
      <c r="AL2163" s="107"/>
      <c r="AM2163" s="83"/>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customHeight="1" x14ac:dyDescent="0.3">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83"/>
      <c r="AC2164" s="107"/>
      <c r="AD2164" s="83"/>
      <c r="AE2164" s="83"/>
      <c r="AF2164" s="83"/>
      <c r="AG2164" s="107"/>
      <c r="AH2164" s="83"/>
      <c r="AI2164" s="107"/>
      <c r="AJ2164" s="83"/>
      <c r="AK2164" s="83"/>
      <c r="AL2164" s="107"/>
      <c r="AM2164" s="83"/>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customHeight="1" x14ac:dyDescent="0.3">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83"/>
      <c r="AC2165" s="107"/>
      <c r="AD2165" s="83"/>
      <c r="AE2165" s="83"/>
      <c r="AF2165" s="83"/>
      <c r="AG2165" s="107"/>
      <c r="AH2165" s="83"/>
      <c r="AI2165" s="107"/>
      <c r="AJ2165" s="83"/>
      <c r="AK2165" s="83"/>
      <c r="AL2165" s="107"/>
      <c r="AM2165" s="83"/>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customHeight="1" x14ac:dyDescent="0.3">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83"/>
      <c r="AC2166" s="107"/>
      <c r="AD2166" s="83"/>
      <c r="AE2166" s="83"/>
      <c r="AF2166" s="83"/>
      <c r="AG2166" s="107"/>
      <c r="AH2166" s="83"/>
      <c r="AI2166" s="107"/>
      <c r="AJ2166" s="83"/>
      <c r="AK2166" s="83"/>
      <c r="AL2166" s="107"/>
      <c r="AM2166" s="83"/>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customHeight="1" x14ac:dyDescent="0.3">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83"/>
      <c r="AC2167" s="107"/>
      <c r="AD2167" s="83"/>
      <c r="AE2167" s="83"/>
      <c r="AF2167" s="83"/>
      <c r="AG2167" s="107"/>
      <c r="AH2167" s="83"/>
      <c r="AI2167" s="107"/>
      <c r="AJ2167" s="83"/>
      <c r="AK2167" s="83"/>
      <c r="AL2167" s="107"/>
      <c r="AM2167" s="83"/>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customHeight="1" x14ac:dyDescent="0.3">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83"/>
      <c r="AC2168" s="107"/>
      <c r="AD2168" s="83"/>
      <c r="AE2168" s="83"/>
      <c r="AF2168" s="83"/>
      <c r="AG2168" s="107"/>
      <c r="AH2168" s="83"/>
      <c r="AI2168" s="107"/>
      <c r="AJ2168" s="83"/>
      <c r="AK2168" s="83"/>
      <c r="AL2168" s="107"/>
      <c r="AM2168" s="83"/>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customHeight="1" x14ac:dyDescent="0.3">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83"/>
      <c r="AC2169" s="107"/>
      <c r="AD2169" s="83"/>
      <c r="AE2169" s="83"/>
      <c r="AF2169" s="83"/>
      <c r="AG2169" s="107"/>
      <c r="AH2169" s="83"/>
      <c r="AI2169" s="107"/>
      <c r="AJ2169" s="83"/>
      <c r="AK2169" s="83"/>
      <c r="AL2169" s="107"/>
      <c r="AM2169" s="83"/>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customHeight="1" x14ac:dyDescent="0.3">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83"/>
      <c r="AC2170" s="107"/>
      <c r="AD2170" s="83"/>
      <c r="AE2170" s="83"/>
      <c r="AF2170" s="83"/>
      <c r="AG2170" s="107"/>
      <c r="AH2170" s="83"/>
      <c r="AI2170" s="107"/>
      <c r="AJ2170" s="83"/>
      <c r="AK2170" s="83"/>
      <c r="AL2170" s="107"/>
      <c r="AM2170" s="83"/>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customHeight="1" x14ac:dyDescent="0.3">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83"/>
      <c r="AC2171" s="107"/>
      <c r="AD2171" s="83"/>
      <c r="AE2171" s="83"/>
      <c r="AF2171" s="83"/>
      <c r="AG2171" s="107"/>
      <c r="AH2171" s="83"/>
      <c r="AI2171" s="107"/>
      <c r="AJ2171" s="83"/>
      <c r="AK2171" s="83"/>
      <c r="AL2171" s="107"/>
      <c r="AM2171" s="83"/>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customHeight="1" x14ac:dyDescent="0.3">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83"/>
      <c r="AC2172" s="107"/>
      <c r="AD2172" s="83"/>
      <c r="AE2172" s="83"/>
      <c r="AF2172" s="83"/>
      <c r="AG2172" s="107"/>
      <c r="AH2172" s="83"/>
      <c r="AI2172" s="107"/>
      <c r="AJ2172" s="83"/>
      <c r="AK2172" s="83"/>
      <c r="AL2172" s="107"/>
      <c r="AM2172" s="83"/>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customHeight="1" x14ac:dyDescent="0.3">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83"/>
      <c r="AC2173" s="107"/>
      <c r="AD2173" s="83"/>
      <c r="AE2173" s="83"/>
      <c r="AF2173" s="83"/>
      <c r="AG2173" s="107"/>
      <c r="AH2173" s="83"/>
      <c r="AI2173" s="107"/>
      <c r="AJ2173" s="83"/>
      <c r="AK2173" s="83"/>
      <c r="AL2173" s="107"/>
      <c r="AM2173" s="83"/>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customHeight="1" x14ac:dyDescent="0.3">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83"/>
      <c r="AC2174" s="107"/>
      <c r="AD2174" s="83"/>
      <c r="AE2174" s="83"/>
      <c r="AF2174" s="83"/>
      <c r="AG2174" s="107"/>
      <c r="AH2174" s="83"/>
      <c r="AI2174" s="107"/>
      <c r="AJ2174" s="83"/>
      <c r="AK2174" s="83"/>
      <c r="AL2174" s="107"/>
      <c r="AM2174" s="83"/>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customHeight="1" x14ac:dyDescent="0.3">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83"/>
      <c r="AC2175" s="107"/>
      <c r="AD2175" s="83"/>
      <c r="AE2175" s="83"/>
      <c r="AF2175" s="83"/>
      <c r="AG2175" s="107"/>
      <c r="AH2175" s="83"/>
      <c r="AI2175" s="107"/>
      <c r="AJ2175" s="83"/>
      <c r="AK2175" s="83"/>
      <c r="AL2175" s="107"/>
      <c r="AM2175" s="83"/>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customHeight="1" x14ac:dyDescent="0.3">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83"/>
      <c r="AC2176" s="107"/>
      <c r="AD2176" s="83"/>
      <c r="AE2176" s="83"/>
      <c r="AF2176" s="83"/>
      <c r="AG2176" s="107"/>
      <c r="AH2176" s="83"/>
      <c r="AI2176" s="107"/>
      <c r="AJ2176" s="83"/>
      <c r="AK2176" s="83"/>
      <c r="AL2176" s="107"/>
      <c r="AM2176" s="83"/>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customHeight="1" x14ac:dyDescent="0.3">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83"/>
      <c r="AC2177" s="107"/>
      <c r="AD2177" s="83"/>
      <c r="AE2177" s="83"/>
      <c r="AF2177" s="83"/>
      <c r="AG2177" s="107"/>
      <c r="AH2177" s="83"/>
      <c r="AI2177" s="107"/>
      <c r="AJ2177" s="83"/>
      <c r="AK2177" s="83"/>
      <c r="AL2177" s="107"/>
      <c r="AM2177" s="83"/>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customHeight="1" x14ac:dyDescent="0.3">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83"/>
      <c r="AC2178" s="107"/>
      <c r="AD2178" s="83"/>
      <c r="AE2178" s="83"/>
      <c r="AF2178" s="83"/>
      <c r="AG2178" s="107"/>
      <c r="AH2178" s="83"/>
      <c r="AI2178" s="107"/>
      <c r="AJ2178" s="83"/>
      <c r="AK2178" s="83"/>
      <c r="AL2178" s="107"/>
      <c r="AM2178" s="83"/>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customHeight="1" x14ac:dyDescent="0.3">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83"/>
      <c r="AC2179" s="107"/>
      <c r="AD2179" s="83"/>
      <c r="AE2179" s="83"/>
      <c r="AF2179" s="83"/>
      <c r="AG2179" s="107"/>
      <c r="AH2179" s="83"/>
      <c r="AI2179" s="107"/>
      <c r="AJ2179" s="83"/>
      <c r="AK2179" s="83"/>
      <c r="AL2179" s="107"/>
      <c r="AM2179" s="83"/>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customHeight="1" x14ac:dyDescent="0.3">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83"/>
      <c r="AC2180" s="107"/>
      <c r="AD2180" s="83"/>
      <c r="AE2180" s="83"/>
      <c r="AF2180" s="83"/>
      <c r="AG2180" s="107"/>
      <c r="AH2180" s="83"/>
      <c r="AI2180" s="107"/>
      <c r="AJ2180" s="83"/>
      <c r="AK2180" s="83"/>
      <c r="AL2180" s="107"/>
      <c r="AM2180" s="83"/>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customHeight="1" x14ac:dyDescent="0.3">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83"/>
      <c r="AC2181" s="107"/>
      <c r="AD2181" s="83"/>
      <c r="AE2181" s="83"/>
      <c r="AF2181" s="83"/>
      <c r="AG2181" s="107"/>
      <c r="AH2181" s="83"/>
      <c r="AI2181" s="107"/>
      <c r="AJ2181" s="83"/>
      <c r="AK2181" s="83"/>
      <c r="AL2181" s="107"/>
      <c r="AM2181" s="83"/>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customHeight="1" x14ac:dyDescent="0.3">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83"/>
      <c r="AC2182" s="107"/>
      <c r="AD2182" s="83"/>
      <c r="AE2182" s="83"/>
      <c r="AF2182" s="83"/>
      <c r="AG2182" s="107"/>
      <c r="AH2182" s="83"/>
      <c r="AI2182" s="107"/>
      <c r="AJ2182" s="83"/>
      <c r="AK2182" s="83"/>
      <c r="AL2182" s="107"/>
      <c r="AM2182" s="83"/>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customHeight="1" x14ac:dyDescent="0.3">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83"/>
      <c r="AC2183" s="107"/>
      <c r="AD2183" s="83"/>
      <c r="AE2183" s="83"/>
      <c r="AF2183" s="83"/>
      <c r="AG2183" s="107"/>
      <c r="AH2183" s="83"/>
      <c r="AI2183" s="107"/>
      <c r="AJ2183" s="83"/>
      <c r="AK2183" s="83"/>
      <c r="AL2183" s="107"/>
      <c r="AM2183" s="83"/>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customHeight="1" x14ac:dyDescent="0.3">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83"/>
      <c r="AC2184" s="107"/>
      <c r="AD2184" s="83"/>
      <c r="AE2184" s="83"/>
      <c r="AF2184" s="83"/>
      <c r="AG2184" s="107"/>
      <c r="AH2184" s="83"/>
      <c r="AI2184" s="107"/>
      <c r="AJ2184" s="83"/>
      <c r="AK2184" s="83"/>
      <c r="AL2184" s="107"/>
      <c r="AM2184" s="83"/>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customHeight="1" x14ac:dyDescent="0.3">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83"/>
      <c r="AC2185" s="107"/>
      <c r="AD2185" s="83"/>
      <c r="AE2185" s="83"/>
      <c r="AF2185" s="83"/>
      <c r="AG2185" s="107"/>
      <c r="AH2185" s="83"/>
      <c r="AI2185" s="107"/>
      <c r="AJ2185" s="83"/>
      <c r="AK2185" s="83"/>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customHeight="1" x14ac:dyDescent="0.3">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83"/>
      <c r="AC2186" s="107"/>
      <c r="AD2186" s="83"/>
      <c r="AE2186" s="83"/>
      <c r="AF2186" s="83"/>
      <c r="AG2186" s="107"/>
      <c r="AH2186" s="83"/>
      <c r="AI2186" s="107"/>
      <c r="AJ2186" s="83"/>
      <c r="AK2186" s="83"/>
      <c r="AL2186" s="107"/>
      <c r="AM2186" s="83"/>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customHeight="1" x14ac:dyDescent="0.3">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83"/>
      <c r="AC2187" s="107"/>
      <c r="AD2187" s="83"/>
      <c r="AE2187" s="83"/>
      <c r="AF2187" s="83"/>
      <c r="AG2187" s="107"/>
      <c r="AH2187" s="83"/>
      <c r="AI2187" s="107"/>
      <c r="AJ2187" s="83"/>
      <c r="AK2187" s="83"/>
      <c r="AL2187" s="107"/>
      <c r="AM2187" s="83"/>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customHeight="1" x14ac:dyDescent="0.3">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83"/>
      <c r="AC2188" s="107"/>
      <c r="AD2188" s="83"/>
      <c r="AE2188" s="83"/>
      <c r="AF2188" s="83"/>
      <c r="AG2188" s="107"/>
      <c r="AH2188" s="83"/>
      <c r="AI2188" s="107"/>
      <c r="AJ2188" s="83"/>
      <c r="AK2188" s="83"/>
      <c r="AL2188" s="107"/>
      <c r="AM2188" s="83"/>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customHeight="1" x14ac:dyDescent="0.3">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83"/>
      <c r="AC2189" s="107"/>
      <c r="AD2189" s="83"/>
      <c r="AE2189" s="83"/>
      <c r="AF2189" s="83"/>
      <c r="AG2189" s="107"/>
      <c r="AH2189" s="83"/>
      <c r="AI2189" s="107"/>
      <c r="AJ2189" s="83"/>
      <c r="AK2189" s="83"/>
      <c r="AL2189" s="107"/>
      <c r="AM2189" s="83"/>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customHeight="1" x14ac:dyDescent="0.3">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83"/>
      <c r="AC2190" s="107"/>
      <c r="AD2190" s="83"/>
      <c r="AE2190" s="83"/>
      <c r="AF2190" s="83"/>
      <c r="AG2190" s="107"/>
      <c r="AH2190" s="83"/>
      <c r="AI2190" s="107"/>
      <c r="AJ2190" s="83"/>
      <c r="AK2190" s="83"/>
      <c r="AL2190" s="107"/>
      <c r="AM2190" s="83"/>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customHeight="1" x14ac:dyDescent="0.3">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83"/>
      <c r="AC2191" s="107"/>
      <c r="AD2191" s="83"/>
      <c r="AE2191" s="83"/>
      <c r="AF2191" s="83"/>
      <c r="AG2191" s="107"/>
      <c r="AH2191" s="83"/>
      <c r="AI2191" s="107"/>
      <c r="AJ2191" s="83"/>
      <c r="AK2191" s="83"/>
      <c r="AL2191" s="107"/>
      <c r="AM2191" s="83"/>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customHeight="1" x14ac:dyDescent="0.3">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83"/>
      <c r="AC2192" s="107"/>
      <c r="AD2192" s="83"/>
      <c r="AE2192" s="83"/>
      <c r="AF2192" s="83"/>
      <c r="AG2192" s="107"/>
      <c r="AH2192" s="83"/>
      <c r="AI2192" s="107"/>
      <c r="AJ2192" s="83"/>
      <c r="AK2192" s="83"/>
      <c r="AL2192" s="107"/>
      <c r="AM2192" s="83"/>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customHeight="1" x14ac:dyDescent="0.3">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83"/>
      <c r="AC2193" s="107"/>
      <c r="AD2193" s="83"/>
      <c r="AE2193" s="83"/>
      <c r="AF2193" s="83"/>
      <c r="AG2193" s="107"/>
      <c r="AH2193" s="83"/>
      <c r="AI2193" s="107"/>
      <c r="AJ2193" s="83"/>
      <c r="AK2193" s="83"/>
      <c r="AL2193" s="107"/>
      <c r="AM2193" s="83"/>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customHeight="1" x14ac:dyDescent="0.3">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83"/>
      <c r="AC2194" s="107"/>
      <c r="AD2194" s="83"/>
      <c r="AE2194" s="83"/>
      <c r="AF2194" s="83"/>
      <c r="AG2194" s="107"/>
      <c r="AH2194" s="83"/>
      <c r="AI2194" s="107"/>
      <c r="AJ2194" s="83"/>
      <c r="AK2194" s="83"/>
      <c r="AL2194" s="107"/>
      <c r="AM2194" s="83"/>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customHeight="1" x14ac:dyDescent="0.3">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83"/>
      <c r="AC2195" s="107"/>
      <c r="AD2195" s="83"/>
      <c r="AE2195" s="83"/>
      <c r="AF2195" s="83"/>
      <c r="AG2195" s="107"/>
      <c r="AH2195" s="83"/>
      <c r="AI2195" s="107"/>
      <c r="AJ2195" s="83"/>
      <c r="AK2195" s="83"/>
      <c r="AL2195" s="107"/>
      <c r="AM2195" s="83"/>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customHeight="1" x14ac:dyDescent="0.3">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83"/>
      <c r="AC2196" s="107"/>
      <c r="AD2196" s="83"/>
      <c r="AE2196" s="83"/>
      <c r="AF2196" s="83"/>
      <c r="AG2196" s="107"/>
      <c r="AH2196" s="83"/>
      <c r="AI2196" s="107"/>
      <c r="AJ2196" s="83"/>
      <c r="AK2196" s="83"/>
      <c r="AL2196" s="107"/>
      <c r="AM2196" s="83"/>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customHeight="1" x14ac:dyDescent="0.3">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83"/>
      <c r="AC2197" s="107"/>
      <c r="AD2197" s="83"/>
      <c r="AE2197" s="83"/>
      <c r="AF2197" s="83"/>
      <c r="AG2197" s="107"/>
      <c r="AH2197" s="83"/>
      <c r="AI2197" s="107"/>
      <c r="AJ2197" s="83"/>
      <c r="AK2197" s="83"/>
      <c r="AL2197" s="107"/>
      <c r="AM2197" s="83"/>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customHeight="1" x14ac:dyDescent="0.3">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83"/>
      <c r="AC2198" s="107"/>
      <c r="AD2198" s="83"/>
      <c r="AE2198" s="83"/>
      <c r="AF2198" s="83"/>
      <c r="AG2198" s="107"/>
      <c r="AH2198" s="83"/>
      <c r="AI2198" s="107"/>
      <c r="AJ2198" s="83"/>
      <c r="AK2198" s="83"/>
      <c r="AL2198" s="107"/>
      <c r="AM2198" s="83"/>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customHeight="1" x14ac:dyDescent="0.3">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83"/>
      <c r="AC2199" s="107"/>
      <c r="AD2199" s="83"/>
      <c r="AE2199" s="83"/>
      <c r="AF2199" s="83"/>
      <c r="AG2199" s="107"/>
      <c r="AH2199" s="83"/>
      <c r="AI2199" s="107"/>
      <c r="AJ2199" s="83"/>
      <c r="AK2199" s="83"/>
      <c r="AL2199" s="107"/>
      <c r="AM2199" s="83"/>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customHeight="1" x14ac:dyDescent="0.3">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83"/>
      <c r="AC2200" s="107"/>
      <c r="AD2200" s="83"/>
      <c r="AE2200" s="83"/>
      <c r="AF2200" s="83"/>
      <c r="AG2200" s="107"/>
      <c r="AH2200" s="83"/>
      <c r="AI2200" s="107"/>
      <c r="AJ2200" s="83"/>
      <c r="AK2200" s="83"/>
      <c r="AL2200" s="107"/>
      <c r="AM2200" s="83"/>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customHeight="1" x14ac:dyDescent="0.3">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83"/>
      <c r="AC2201" s="107"/>
      <c r="AD2201" s="83"/>
      <c r="AE2201" s="83"/>
      <c r="AF2201" s="83"/>
      <c r="AG2201" s="107"/>
      <c r="AH2201" s="83"/>
      <c r="AI2201" s="107"/>
      <c r="AJ2201" s="83"/>
      <c r="AK2201" s="83"/>
      <c r="AL2201" s="107"/>
      <c r="AM2201" s="83"/>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customHeight="1" x14ac:dyDescent="0.3">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83"/>
      <c r="AC2202" s="107"/>
      <c r="AD2202" s="83"/>
      <c r="AE2202" s="83"/>
      <c r="AF2202" s="83"/>
      <c r="AG2202" s="107"/>
      <c r="AH2202" s="83"/>
      <c r="AI2202" s="107"/>
      <c r="AJ2202" s="83"/>
      <c r="AK2202" s="83"/>
      <c r="AL2202" s="107"/>
      <c r="AM2202" s="83"/>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customHeight="1" x14ac:dyDescent="0.3">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83"/>
      <c r="AC2203" s="107"/>
      <c r="AD2203" s="83"/>
      <c r="AE2203" s="83"/>
      <c r="AF2203" s="83"/>
      <c r="AG2203" s="107"/>
      <c r="AH2203" s="83"/>
      <c r="AI2203" s="107"/>
      <c r="AJ2203" s="83"/>
      <c r="AK2203" s="83"/>
      <c r="AL2203" s="107"/>
      <c r="AM2203" s="83"/>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customHeight="1" x14ac:dyDescent="0.3">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83"/>
      <c r="AC2204" s="107"/>
      <c r="AD2204" s="83"/>
      <c r="AE2204" s="83"/>
      <c r="AF2204" s="83"/>
      <c r="AG2204" s="107"/>
      <c r="AH2204" s="83"/>
      <c r="AI2204" s="107"/>
      <c r="AJ2204" s="83"/>
      <c r="AK2204" s="83"/>
      <c r="AL2204" s="107"/>
      <c r="AM2204" s="83"/>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customHeight="1" x14ac:dyDescent="0.3">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83"/>
      <c r="AC2205" s="107"/>
      <c r="AD2205" s="83"/>
      <c r="AE2205" s="83"/>
      <c r="AF2205" s="83"/>
      <c r="AG2205" s="107"/>
      <c r="AH2205" s="83"/>
      <c r="AI2205" s="107"/>
      <c r="AJ2205" s="83"/>
      <c r="AK2205" s="83"/>
      <c r="AL2205" s="107"/>
      <c r="AM2205" s="83"/>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customHeight="1" x14ac:dyDescent="0.3">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83"/>
      <c r="AC2206" s="107"/>
      <c r="AD2206" s="83"/>
      <c r="AE2206" s="83"/>
      <c r="AF2206" s="83"/>
      <c r="AG2206" s="107"/>
      <c r="AH2206" s="83"/>
      <c r="AI2206" s="107"/>
      <c r="AJ2206" s="83"/>
      <c r="AK2206" s="83"/>
      <c r="AL2206" s="107"/>
      <c r="AM2206" s="83"/>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customHeight="1" x14ac:dyDescent="0.3">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83"/>
      <c r="AC2207" s="107"/>
      <c r="AD2207" s="83"/>
      <c r="AE2207" s="83"/>
      <c r="AF2207" s="83"/>
      <c r="AG2207" s="107"/>
      <c r="AH2207" s="83"/>
      <c r="AI2207" s="107"/>
      <c r="AJ2207" s="83"/>
      <c r="AK2207" s="83"/>
      <c r="AL2207" s="107"/>
      <c r="AM2207" s="83"/>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customHeight="1" x14ac:dyDescent="0.3">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83"/>
      <c r="AC2208" s="107"/>
      <c r="AD2208" s="83"/>
      <c r="AE2208" s="83"/>
      <c r="AF2208" s="83"/>
      <c r="AG2208" s="107"/>
      <c r="AH2208" s="83"/>
      <c r="AI2208" s="107"/>
      <c r="AJ2208" s="83"/>
      <c r="AK2208" s="83"/>
      <c r="AL2208" s="107"/>
      <c r="AM2208" s="83"/>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customHeight="1" x14ac:dyDescent="0.3">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83"/>
      <c r="AC2209" s="107"/>
      <c r="AD2209" s="83"/>
      <c r="AE2209" s="83"/>
      <c r="AF2209" s="83"/>
      <c r="AG2209" s="107"/>
      <c r="AH2209" s="83"/>
      <c r="AI2209" s="107"/>
      <c r="AJ2209" s="83"/>
      <c r="AK2209" s="83"/>
      <c r="AL2209" s="107"/>
      <c r="AM2209" s="83"/>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customHeight="1" x14ac:dyDescent="0.3">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83"/>
      <c r="AC2210" s="107"/>
      <c r="AD2210" s="83"/>
      <c r="AE2210" s="83"/>
      <c r="AF2210" s="83"/>
      <c r="AG2210" s="107"/>
      <c r="AH2210" s="83"/>
      <c r="AI2210" s="107"/>
      <c r="AJ2210" s="83"/>
      <c r="AK2210" s="83"/>
      <c r="AL2210" s="107"/>
      <c r="AM2210" s="83"/>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customHeight="1" x14ac:dyDescent="0.3">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83"/>
      <c r="AC2211" s="107"/>
      <c r="AD2211" s="83"/>
      <c r="AE2211" s="83"/>
      <c r="AF2211" s="83"/>
      <c r="AG2211" s="107"/>
      <c r="AH2211" s="83"/>
      <c r="AI2211" s="107"/>
      <c r="AJ2211" s="83"/>
      <c r="AK2211" s="83"/>
      <c r="AL2211" s="107"/>
      <c r="AM2211" s="83"/>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customHeight="1" x14ac:dyDescent="0.3">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83"/>
      <c r="AC2212" s="107"/>
      <c r="AD2212" s="83"/>
      <c r="AE2212" s="83"/>
      <c r="AF2212" s="83"/>
      <c r="AG2212" s="107"/>
      <c r="AH2212" s="83"/>
      <c r="AI2212" s="107"/>
      <c r="AJ2212" s="83"/>
      <c r="AK2212" s="83"/>
      <c r="AL2212" s="107"/>
      <c r="AM2212" s="83"/>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customHeight="1" x14ac:dyDescent="0.3">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83"/>
      <c r="AC2213" s="107"/>
      <c r="AD2213" s="83"/>
      <c r="AE2213" s="83"/>
      <c r="AF2213" s="83"/>
      <c r="AG2213" s="107"/>
      <c r="AH2213" s="83"/>
      <c r="AI2213" s="107"/>
      <c r="AJ2213" s="83"/>
      <c r="AK2213" s="83"/>
      <c r="AL2213" s="107"/>
      <c r="AM2213" s="83"/>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customHeight="1" x14ac:dyDescent="0.3">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83"/>
      <c r="AC2214" s="107"/>
      <c r="AD2214" s="83"/>
      <c r="AE2214" s="83"/>
      <c r="AF2214" s="83"/>
      <c r="AG2214" s="107"/>
      <c r="AH2214" s="83"/>
      <c r="AI2214" s="107"/>
      <c r="AJ2214" s="83"/>
      <c r="AK2214" s="83"/>
      <c r="AL2214" s="107"/>
      <c r="AM2214" s="83"/>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customHeight="1" x14ac:dyDescent="0.3">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83"/>
      <c r="AC2215" s="107"/>
      <c r="AD2215" s="83"/>
      <c r="AE2215" s="83"/>
      <c r="AF2215" s="83"/>
      <c r="AG2215" s="107"/>
      <c r="AH2215" s="83"/>
      <c r="AI2215" s="107"/>
      <c r="AJ2215" s="83"/>
      <c r="AK2215" s="83"/>
      <c r="AL2215" s="107"/>
      <c r="AM2215" s="83"/>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customHeight="1" x14ac:dyDescent="0.3">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83"/>
      <c r="AC2216" s="107"/>
      <c r="AD2216" s="83"/>
      <c r="AE2216" s="83"/>
      <c r="AF2216" s="83"/>
      <c r="AG2216" s="107"/>
      <c r="AH2216" s="83"/>
      <c r="AI2216" s="107"/>
      <c r="AJ2216" s="83"/>
      <c r="AK2216" s="83"/>
      <c r="AL2216" s="107"/>
      <c r="AM2216" s="83"/>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customHeight="1" x14ac:dyDescent="0.3">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83"/>
      <c r="AC2217" s="107"/>
      <c r="AD2217" s="83"/>
      <c r="AE2217" s="83"/>
      <c r="AF2217" s="83"/>
      <c r="AG2217" s="107"/>
      <c r="AH2217" s="83"/>
      <c r="AI2217" s="107"/>
      <c r="AJ2217" s="83"/>
      <c r="AK2217" s="83"/>
      <c r="AL2217" s="107"/>
      <c r="AM2217" s="83"/>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customHeight="1" x14ac:dyDescent="0.3">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83"/>
      <c r="AC2218" s="107"/>
      <c r="AD2218" s="83"/>
      <c r="AE2218" s="83"/>
      <c r="AF2218" s="83"/>
      <c r="AG2218" s="107"/>
      <c r="AH2218" s="83"/>
      <c r="AI2218" s="107"/>
      <c r="AJ2218" s="83"/>
      <c r="AK2218" s="83"/>
      <c r="AL2218" s="107"/>
      <c r="AM2218" s="83"/>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customHeight="1" x14ac:dyDescent="0.3">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83"/>
      <c r="AC2219" s="107"/>
      <c r="AD2219" s="83"/>
      <c r="AE2219" s="83"/>
      <c r="AF2219" s="83"/>
      <c r="AG2219" s="107"/>
      <c r="AH2219" s="83"/>
      <c r="AI2219" s="107"/>
      <c r="AJ2219" s="83"/>
      <c r="AK2219" s="83"/>
      <c r="AL2219" s="107"/>
      <c r="AM2219" s="83"/>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customHeight="1" x14ac:dyDescent="0.3">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83"/>
      <c r="AC2220" s="107"/>
      <c r="AD2220" s="83"/>
      <c r="AE2220" s="83"/>
      <c r="AF2220" s="83"/>
      <c r="AG2220" s="107"/>
      <c r="AH2220" s="83"/>
      <c r="AI2220" s="107"/>
      <c r="AJ2220" s="83"/>
      <c r="AK2220" s="83"/>
      <c r="AL2220" s="107"/>
      <c r="AM2220" s="83"/>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customHeight="1" x14ac:dyDescent="0.3">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83"/>
      <c r="AC2221" s="107"/>
      <c r="AD2221" s="83"/>
      <c r="AE2221" s="83"/>
      <c r="AF2221" s="83"/>
      <c r="AG2221" s="107"/>
      <c r="AH2221" s="83"/>
      <c r="AI2221" s="107"/>
      <c r="AJ2221" s="83"/>
      <c r="AK2221" s="83"/>
      <c r="AL2221" s="107"/>
      <c r="AM2221" s="83"/>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customHeight="1" x14ac:dyDescent="0.3">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83"/>
      <c r="AC2222" s="107"/>
      <c r="AD2222" s="83"/>
      <c r="AE2222" s="83"/>
      <c r="AF2222" s="83"/>
      <c r="AG2222" s="107"/>
      <c r="AH2222" s="83"/>
      <c r="AI2222" s="107"/>
      <c r="AJ2222" s="83"/>
      <c r="AK2222" s="83"/>
      <c r="AL2222" s="107"/>
      <c r="AM2222" s="83"/>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customHeight="1" x14ac:dyDescent="0.3">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83"/>
      <c r="AC2223" s="107"/>
      <c r="AD2223" s="83"/>
      <c r="AE2223" s="83"/>
      <c r="AF2223" s="83"/>
      <c r="AG2223" s="107"/>
      <c r="AH2223" s="83"/>
      <c r="AI2223" s="107"/>
      <c r="AJ2223" s="83"/>
      <c r="AK2223" s="83"/>
      <c r="AL2223" s="107"/>
      <c r="AM2223" s="83"/>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customHeight="1" x14ac:dyDescent="0.3">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83"/>
      <c r="AC2224" s="107"/>
      <c r="AD2224" s="83"/>
      <c r="AE2224" s="83"/>
      <c r="AF2224" s="83"/>
      <c r="AG2224" s="107"/>
      <c r="AH2224" s="83"/>
      <c r="AI2224" s="107"/>
      <c r="AJ2224" s="83"/>
      <c r="AK2224" s="83"/>
      <c r="AL2224" s="107"/>
      <c r="AM2224" s="83"/>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customHeight="1" x14ac:dyDescent="0.3">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83"/>
      <c r="AC2225" s="107"/>
      <c r="AD2225" s="83"/>
      <c r="AE2225" s="83"/>
      <c r="AF2225" s="83"/>
      <c r="AG2225" s="107"/>
      <c r="AH2225" s="83"/>
      <c r="AI2225" s="107"/>
      <c r="AJ2225" s="83"/>
      <c r="AK2225" s="83"/>
      <c r="AL2225" s="107"/>
      <c r="AM2225" s="83"/>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customHeight="1" x14ac:dyDescent="0.3">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83"/>
      <c r="AC2226" s="107"/>
      <c r="AD2226" s="83"/>
      <c r="AE2226" s="83"/>
      <c r="AF2226" s="83"/>
      <c r="AG2226" s="107"/>
      <c r="AH2226" s="83"/>
      <c r="AI2226" s="107"/>
      <c r="AJ2226" s="83"/>
      <c r="AK2226" s="83"/>
      <c r="AL2226" s="107"/>
      <c r="AM2226" s="83"/>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customHeight="1" x14ac:dyDescent="0.3">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83"/>
      <c r="AC2227" s="107"/>
      <c r="AD2227" s="83"/>
      <c r="AE2227" s="83"/>
      <c r="AF2227" s="83"/>
      <c r="AG2227" s="107"/>
      <c r="AH2227" s="83"/>
      <c r="AI2227" s="107"/>
      <c r="AJ2227" s="83"/>
      <c r="AK2227" s="83"/>
      <c r="AL2227" s="107"/>
      <c r="AM2227" s="83"/>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customHeight="1" x14ac:dyDescent="0.3">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83"/>
      <c r="AC2228" s="107"/>
      <c r="AD2228" s="83"/>
      <c r="AE2228" s="83"/>
      <c r="AF2228" s="83"/>
      <c r="AG2228" s="107"/>
      <c r="AH2228" s="83"/>
      <c r="AI2228" s="107"/>
      <c r="AJ2228" s="83"/>
      <c r="AK2228" s="83"/>
      <c r="AL2228" s="107"/>
      <c r="AM2228" s="83"/>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customHeight="1" x14ac:dyDescent="0.3">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83"/>
      <c r="AC2229" s="107"/>
      <c r="AD2229" s="83"/>
      <c r="AE2229" s="83"/>
      <c r="AF2229" s="83"/>
      <c r="AG2229" s="107"/>
      <c r="AH2229" s="83"/>
      <c r="AI2229" s="107"/>
      <c r="AJ2229" s="83"/>
      <c r="AK2229" s="83"/>
      <c r="AL2229" s="107"/>
      <c r="AM2229" s="83"/>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customHeight="1" x14ac:dyDescent="0.3">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83"/>
      <c r="AC2230" s="107"/>
      <c r="AD2230" s="83"/>
      <c r="AE2230" s="83"/>
      <c r="AF2230" s="83"/>
      <c r="AG2230" s="107"/>
      <c r="AH2230" s="83"/>
      <c r="AI2230" s="107"/>
      <c r="AJ2230" s="83"/>
      <c r="AK2230" s="83"/>
      <c r="AL2230" s="107"/>
      <c r="AM2230" s="83"/>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customHeight="1" x14ac:dyDescent="0.3">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83"/>
      <c r="AC2231" s="107"/>
      <c r="AD2231" s="83"/>
      <c r="AE2231" s="83"/>
      <c r="AF2231" s="83"/>
      <c r="AG2231" s="107"/>
      <c r="AH2231" s="83"/>
      <c r="AI2231" s="107"/>
      <c r="AJ2231" s="83"/>
      <c r="AK2231" s="83"/>
      <c r="AL2231" s="107"/>
      <c r="AM2231" s="83"/>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customHeight="1" x14ac:dyDescent="0.3">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83"/>
      <c r="AC2232" s="107"/>
      <c r="AD2232" s="83"/>
      <c r="AE2232" s="83"/>
      <c r="AF2232" s="83"/>
      <c r="AG2232" s="107"/>
      <c r="AH2232" s="83"/>
      <c r="AI2232" s="107"/>
      <c r="AJ2232" s="83"/>
      <c r="AK2232" s="83"/>
      <c r="AL2232" s="107"/>
      <c r="AM2232" s="83"/>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customHeight="1" x14ac:dyDescent="0.3">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83"/>
      <c r="AC2233" s="107"/>
      <c r="AD2233" s="83"/>
      <c r="AE2233" s="83"/>
      <c r="AF2233" s="83"/>
      <c r="AG2233" s="107"/>
      <c r="AH2233" s="83"/>
      <c r="AI2233" s="107"/>
      <c r="AJ2233" s="83"/>
      <c r="AK2233" s="83"/>
      <c r="AL2233" s="107"/>
      <c r="AM2233" s="83"/>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customHeight="1" x14ac:dyDescent="0.3">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83"/>
      <c r="AC2234" s="107"/>
      <c r="AD2234" s="83"/>
      <c r="AE2234" s="83"/>
      <c r="AF2234" s="83"/>
      <c r="AG2234" s="107"/>
      <c r="AH2234" s="83"/>
      <c r="AI2234" s="107"/>
      <c r="AJ2234" s="83"/>
      <c r="AK2234" s="83"/>
      <c r="AL2234" s="107"/>
      <c r="AM2234" s="83"/>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customHeight="1" x14ac:dyDescent="0.3">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83"/>
      <c r="AC2235" s="107"/>
      <c r="AD2235" s="83"/>
      <c r="AE2235" s="83"/>
      <c r="AF2235" s="83"/>
      <c r="AG2235" s="107"/>
      <c r="AH2235" s="83"/>
      <c r="AI2235" s="107"/>
      <c r="AJ2235" s="83"/>
      <c r="AK2235" s="83"/>
      <c r="AL2235" s="107"/>
      <c r="AM2235" s="83"/>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customHeight="1" x14ac:dyDescent="0.3">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83"/>
      <c r="AC2236" s="107"/>
      <c r="AD2236" s="83"/>
      <c r="AE2236" s="83"/>
      <c r="AF2236" s="83"/>
      <c r="AG2236" s="107"/>
      <c r="AH2236" s="83"/>
      <c r="AI2236" s="107"/>
      <c r="AJ2236" s="83"/>
      <c r="AK2236" s="83"/>
      <c r="AL2236" s="107"/>
      <c r="AM2236" s="83"/>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customHeight="1" x14ac:dyDescent="0.3">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83"/>
      <c r="AC2237" s="107"/>
      <c r="AD2237" s="83"/>
      <c r="AE2237" s="83"/>
      <c r="AF2237" s="83"/>
      <c r="AG2237" s="107"/>
      <c r="AH2237" s="83"/>
      <c r="AI2237" s="107"/>
      <c r="AJ2237" s="83"/>
      <c r="AK2237" s="83"/>
      <c r="AL2237" s="107"/>
      <c r="AM2237" s="83"/>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customHeight="1" x14ac:dyDescent="0.3">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83"/>
      <c r="AC2238" s="107"/>
      <c r="AD2238" s="83"/>
      <c r="AE2238" s="83"/>
      <c r="AF2238" s="83"/>
      <c r="AG2238" s="107"/>
      <c r="AH2238" s="83"/>
      <c r="AI2238" s="107"/>
      <c r="AJ2238" s="83"/>
      <c r="AK2238" s="83"/>
      <c r="AL2238" s="107"/>
      <c r="AM2238" s="83"/>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customHeight="1" x14ac:dyDescent="0.3">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83"/>
      <c r="AC2239" s="107"/>
      <c r="AD2239" s="83"/>
      <c r="AE2239" s="83"/>
      <c r="AF2239" s="83"/>
      <c r="AG2239" s="107"/>
      <c r="AH2239" s="83"/>
      <c r="AI2239" s="107"/>
      <c r="AJ2239" s="83"/>
      <c r="AK2239" s="83"/>
      <c r="AL2239" s="107"/>
      <c r="AM2239" s="83"/>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customHeight="1" x14ac:dyDescent="0.3">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83"/>
      <c r="AC2240" s="107"/>
      <c r="AD2240" s="83"/>
      <c r="AE2240" s="83"/>
      <c r="AF2240" s="83"/>
      <c r="AG2240" s="107"/>
      <c r="AH2240" s="83"/>
      <c r="AI2240" s="107"/>
      <c r="AJ2240" s="83"/>
      <c r="AK2240" s="83"/>
      <c r="AL2240" s="107"/>
      <c r="AM2240" s="83"/>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customHeight="1" x14ac:dyDescent="0.3">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83"/>
      <c r="AC2241" s="107"/>
      <c r="AD2241" s="83"/>
      <c r="AE2241" s="83"/>
      <c r="AF2241" s="83"/>
      <c r="AG2241" s="107"/>
      <c r="AH2241" s="83"/>
      <c r="AI2241" s="107"/>
      <c r="AJ2241" s="83"/>
      <c r="AK2241" s="83"/>
      <c r="AL2241" s="107"/>
      <c r="AM2241" s="83"/>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customHeight="1" x14ac:dyDescent="0.3">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83"/>
      <c r="AC2242" s="107"/>
      <c r="AD2242" s="83"/>
      <c r="AE2242" s="83"/>
      <c r="AF2242" s="83"/>
      <c r="AG2242" s="107"/>
      <c r="AH2242" s="83"/>
      <c r="AI2242" s="107"/>
      <c r="AJ2242" s="83"/>
      <c r="AK2242" s="83"/>
      <c r="AL2242" s="107"/>
      <c r="AM2242" s="83"/>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customHeight="1" x14ac:dyDescent="0.3">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83"/>
      <c r="AC2243" s="107"/>
      <c r="AD2243" s="83"/>
      <c r="AE2243" s="83"/>
      <c r="AF2243" s="83"/>
      <c r="AG2243" s="107"/>
      <c r="AH2243" s="83"/>
      <c r="AI2243" s="107"/>
      <c r="AJ2243" s="83"/>
      <c r="AK2243" s="83"/>
      <c r="AL2243" s="107"/>
      <c r="AM2243" s="83"/>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customHeight="1" x14ac:dyDescent="0.3">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83"/>
      <c r="AC2244" s="107"/>
      <c r="AD2244" s="83"/>
      <c r="AE2244" s="83"/>
      <c r="AF2244" s="83"/>
      <c r="AG2244" s="107"/>
      <c r="AH2244" s="83"/>
      <c r="AI2244" s="107"/>
      <c r="AJ2244" s="83"/>
      <c r="AK2244" s="83"/>
      <c r="AL2244" s="107"/>
      <c r="AM2244" s="83"/>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customHeight="1" x14ac:dyDescent="0.3">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83"/>
      <c r="AC2245" s="107"/>
      <c r="AD2245" s="83"/>
      <c r="AE2245" s="83"/>
      <c r="AF2245" s="83"/>
      <c r="AG2245" s="107"/>
      <c r="AH2245" s="83"/>
      <c r="AI2245" s="107"/>
      <c r="AJ2245" s="83"/>
      <c r="AK2245" s="83"/>
      <c r="AL2245" s="107"/>
      <c r="AM2245" s="83"/>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customHeight="1" x14ac:dyDescent="0.3">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83"/>
      <c r="AC2246" s="107"/>
      <c r="AD2246" s="83"/>
      <c r="AE2246" s="83"/>
      <c r="AF2246" s="83"/>
      <c r="AG2246" s="107"/>
      <c r="AH2246" s="83"/>
      <c r="AI2246" s="107"/>
      <c r="AJ2246" s="83"/>
      <c r="AK2246" s="83"/>
      <c r="AL2246" s="107"/>
      <c r="AM2246" s="83"/>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customHeight="1" x14ac:dyDescent="0.3">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83"/>
      <c r="AC2247" s="107"/>
      <c r="AD2247" s="83"/>
      <c r="AE2247" s="83"/>
      <c r="AF2247" s="83"/>
      <c r="AG2247" s="107"/>
      <c r="AH2247" s="83"/>
      <c r="AI2247" s="107"/>
      <c r="AJ2247" s="83"/>
      <c r="AK2247" s="83"/>
      <c r="AL2247" s="107"/>
      <c r="AM2247" s="83"/>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customHeight="1" x14ac:dyDescent="0.3">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83"/>
      <c r="AC2248" s="107"/>
      <c r="AD2248" s="83"/>
      <c r="AE2248" s="83"/>
      <c r="AF2248" s="83"/>
      <c r="AG2248" s="107"/>
      <c r="AH2248" s="83"/>
      <c r="AI2248" s="107"/>
      <c r="AJ2248" s="83"/>
      <c r="AK2248" s="83"/>
      <c r="AL2248" s="107"/>
      <c r="AM2248" s="83"/>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customHeight="1" x14ac:dyDescent="0.3">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83"/>
      <c r="AC2249" s="107"/>
      <c r="AD2249" s="83"/>
      <c r="AE2249" s="83"/>
      <c r="AF2249" s="83"/>
      <c r="AG2249" s="107"/>
      <c r="AH2249" s="83"/>
      <c r="AI2249" s="107"/>
      <c r="AJ2249" s="83"/>
      <c r="AK2249" s="83"/>
      <c r="AL2249" s="107"/>
      <c r="AM2249" s="83"/>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customHeight="1" x14ac:dyDescent="0.3">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83"/>
      <c r="AC2250" s="107"/>
      <c r="AD2250" s="83"/>
      <c r="AE2250" s="83"/>
      <c r="AF2250" s="83"/>
      <c r="AG2250" s="107"/>
      <c r="AH2250" s="83"/>
      <c r="AI2250" s="107"/>
      <c r="AJ2250" s="83"/>
      <c r="AK2250" s="83"/>
      <c r="AL2250" s="107"/>
      <c r="AM2250" s="83"/>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customHeight="1" x14ac:dyDescent="0.3">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83"/>
      <c r="AC2251" s="107"/>
      <c r="AD2251" s="83"/>
      <c r="AE2251" s="83"/>
      <c r="AF2251" s="83"/>
      <c r="AG2251" s="107"/>
      <c r="AH2251" s="83"/>
      <c r="AI2251" s="107"/>
      <c r="AJ2251" s="83"/>
      <c r="AK2251" s="83"/>
      <c r="AL2251" s="107"/>
      <c r="AM2251" s="83"/>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customHeight="1" x14ac:dyDescent="0.3">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83"/>
      <c r="AC2252" s="107"/>
      <c r="AD2252" s="83"/>
      <c r="AE2252" s="83"/>
      <c r="AF2252" s="83"/>
      <c r="AG2252" s="107"/>
      <c r="AH2252" s="83"/>
      <c r="AI2252" s="107"/>
      <c r="AJ2252" s="83"/>
      <c r="AK2252" s="83"/>
      <c r="AL2252" s="107"/>
      <c r="AM2252" s="83"/>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customHeight="1" x14ac:dyDescent="0.3">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83"/>
      <c r="AC2253" s="107"/>
      <c r="AD2253" s="83"/>
      <c r="AE2253" s="83"/>
      <c r="AF2253" s="83"/>
      <c r="AG2253" s="107"/>
      <c r="AH2253" s="83"/>
      <c r="AI2253" s="107"/>
      <c r="AJ2253" s="83"/>
      <c r="AK2253" s="83"/>
      <c r="AL2253" s="107"/>
      <c r="AM2253" s="83"/>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customHeight="1" x14ac:dyDescent="0.3">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83"/>
      <c r="AC2254" s="107"/>
      <c r="AD2254" s="83"/>
      <c r="AE2254" s="83"/>
      <c r="AF2254" s="83"/>
      <c r="AG2254" s="107"/>
      <c r="AH2254" s="83"/>
      <c r="AI2254" s="107"/>
      <c r="AJ2254" s="83"/>
      <c r="AK2254" s="83"/>
      <c r="AL2254" s="107"/>
      <c r="AM2254" s="83"/>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customHeight="1" x14ac:dyDescent="0.3">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83"/>
      <c r="AC2255" s="107"/>
      <c r="AD2255" s="83"/>
      <c r="AE2255" s="83"/>
      <c r="AF2255" s="83"/>
      <c r="AG2255" s="107"/>
      <c r="AH2255" s="83"/>
      <c r="AI2255" s="107"/>
      <c r="AJ2255" s="83"/>
      <c r="AK2255" s="83"/>
      <c r="AL2255" s="107"/>
      <c r="AM2255" s="83"/>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customHeight="1" x14ac:dyDescent="0.3">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83"/>
      <c r="AC2256" s="107"/>
      <c r="AD2256" s="83"/>
      <c r="AE2256" s="83"/>
      <c r="AF2256" s="83"/>
      <c r="AG2256" s="107"/>
      <c r="AH2256" s="83"/>
      <c r="AI2256" s="107"/>
      <c r="AJ2256" s="83"/>
      <c r="AK2256" s="83"/>
      <c r="AL2256" s="107"/>
      <c r="AM2256" s="83"/>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customHeight="1" x14ac:dyDescent="0.3">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83"/>
      <c r="AC2257" s="107"/>
      <c r="AD2257" s="83"/>
      <c r="AE2257" s="83"/>
      <c r="AF2257" s="83"/>
      <c r="AG2257" s="107"/>
      <c r="AH2257" s="83"/>
      <c r="AI2257" s="107"/>
      <c r="AJ2257" s="83"/>
      <c r="AK2257" s="83"/>
      <c r="AL2257" s="107"/>
      <c r="AM2257" s="83"/>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customHeight="1" x14ac:dyDescent="0.3">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83"/>
      <c r="AC2258" s="107"/>
      <c r="AD2258" s="83"/>
      <c r="AE2258" s="83"/>
      <c r="AF2258" s="83"/>
      <c r="AG2258" s="107"/>
      <c r="AH2258" s="83"/>
      <c r="AI2258" s="107"/>
      <c r="AJ2258" s="83"/>
      <c r="AK2258" s="83"/>
      <c r="AL2258" s="107"/>
      <c r="AM2258" s="83"/>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customHeight="1" x14ac:dyDescent="0.3">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83"/>
      <c r="AC2259" s="107"/>
      <c r="AD2259" s="83"/>
      <c r="AE2259" s="83"/>
      <c r="AF2259" s="83"/>
      <c r="AG2259" s="107"/>
      <c r="AH2259" s="83"/>
      <c r="AI2259" s="107"/>
      <c r="AJ2259" s="83"/>
      <c r="AK2259" s="83"/>
      <c r="AL2259" s="107"/>
      <c r="AM2259" s="83"/>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customHeight="1" x14ac:dyDescent="0.3">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83"/>
      <c r="AC2260" s="107"/>
      <c r="AD2260" s="83"/>
      <c r="AE2260" s="83"/>
      <c r="AF2260" s="83"/>
      <c r="AG2260" s="107"/>
      <c r="AH2260" s="83"/>
      <c r="AI2260" s="107"/>
      <c r="AJ2260" s="83"/>
      <c r="AK2260" s="83"/>
      <c r="AL2260" s="107"/>
      <c r="AM2260" s="83"/>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customHeight="1" x14ac:dyDescent="0.3">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83"/>
      <c r="AC2261" s="107"/>
      <c r="AD2261" s="83"/>
      <c r="AE2261" s="83"/>
      <c r="AF2261" s="83"/>
      <c r="AG2261" s="107"/>
      <c r="AH2261" s="83"/>
      <c r="AI2261" s="107"/>
      <c r="AJ2261" s="83"/>
      <c r="AK2261" s="83"/>
      <c r="AL2261" s="107"/>
      <c r="AM2261" s="83"/>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customHeight="1" x14ac:dyDescent="0.3">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83"/>
      <c r="AC2262" s="107"/>
      <c r="AD2262" s="83"/>
      <c r="AE2262" s="83"/>
      <c r="AF2262" s="83"/>
      <c r="AG2262" s="107"/>
      <c r="AH2262" s="83"/>
      <c r="AI2262" s="107"/>
      <c r="AJ2262" s="83"/>
      <c r="AK2262" s="83"/>
      <c r="AL2262" s="107"/>
      <c r="AM2262" s="83"/>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customHeight="1" x14ac:dyDescent="0.3">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83"/>
      <c r="AC2263" s="107"/>
      <c r="AD2263" s="83"/>
      <c r="AE2263" s="83"/>
      <c r="AF2263" s="83"/>
      <c r="AG2263" s="107"/>
      <c r="AH2263" s="83"/>
      <c r="AI2263" s="107"/>
      <c r="AJ2263" s="83"/>
      <c r="AK2263" s="83"/>
      <c r="AL2263" s="107"/>
      <c r="AM2263" s="83"/>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customHeight="1" x14ac:dyDescent="0.3">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83"/>
      <c r="AC2264" s="107"/>
      <c r="AD2264" s="83"/>
      <c r="AE2264" s="83"/>
      <c r="AF2264" s="83"/>
      <c r="AG2264" s="107"/>
      <c r="AH2264" s="83"/>
      <c r="AI2264" s="107"/>
      <c r="AJ2264" s="83"/>
      <c r="AK2264" s="83"/>
      <c r="AL2264" s="107"/>
      <c r="AM2264" s="83"/>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customHeight="1" x14ac:dyDescent="0.3">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83"/>
      <c r="AC2265" s="107"/>
      <c r="AD2265" s="83"/>
      <c r="AE2265" s="83"/>
      <c r="AF2265" s="83"/>
      <c r="AG2265" s="107"/>
      <c r="AH2265" s="83"/>
      <c r="AI2265" s="107"/>
      <c r="AJ2265" s="83"/>
      <c r="AK2265" s="83"/>
      <c r="AL2265" s="107"/>
      <c r="AM2265" s="83"/>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customHeight="1" x14ac:dyDescent="0.3">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83"/>
      <c r="AC2266" s="107"/>
      <c r="AD2266" s="83"/>
      <c r="AE2266" s="83"/>
      <c r="AF2266" s="83"/>
      <c r="AG2266" s="107"/>
      <c r="AH2266" s="83"/>
      <c r="AI2266" s="107"/>
      <c r="AJ2266" s="83"/>
      <c r="AK2266" s="83"/>
      <c r="AL2266" s="107"/>
      <c r="AM2266" s="83"/>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customHeight="1" x14ac:dyDescent="0.3">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83"/>
      <c r="AC2267" s="107"/>
      <c r="AD2267" s="83"/>
      <c r="AE2267" s="83"/>
      <c r="AF2267" s="83"/>
      <c r="AG2267" s="107"/>
      <c r="AH2267" s="83"/>
      <c r="AI2267" s="107"/>
      <c r="AJ2267" s="83"/>
      <c r="AK2267" s="83"/>
      <c r="AL2267" s="107"/>
      <c r="AM2267" s="83"/>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customHeight="1" x14ac:dyDescent="0.3">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83"/>
      <c r="AC2268" s="107"/>
      <c r="AD2268" s="83"/>
      <c r="AE2268" s="83"/>
      <c r="AF2268" s="83"/>
      <c r="AG2268" s="107"/>
      <c r="AH2268" s="83"/>
      <c r="AI2268" s="107"/>
      <c r="AJ2268" s="83"/>
      <c r="AK2268" s="83"/>
      <c r="AL2268" s="107"/>
      <c r="AM2268" s="83"/>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customHeight="1" x14ac:dyDescent="0.3">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83"/>
      <c r="AC2269" s="107"/>
      <c r="AD2269" s="83"/>
      <c r="AE2269" s="83"/>
      <c r="AF2269" s="83"/>
      <c r="AG2269" s="107"/>
      <c r="AH2269" s="83"/>
      <c r="AI2269" s="107"/>
      <c r="AJ2269" s="83"/>
      <c r="AK2269" s="83"/>
      <c r="AL2269" s="107"/>
      <c r="AM2269" s="83"/>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customHeight="1" x14ac:dyDescent="0.3">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83"/>
      <c r="AC2270" s="107"/>
      <c r="AD2270" s="83"/>
      <c r="AE2270" s="83"/>
      <c r="AF2270" s="83"/>
      <c r="AG2270" s="107"/>
      <c r="AH2270" s="83"/>
      <c r="AI2270" s="107"/>
      <c r="AJ2270" s="83"/>
      <c r="AK2270" s="83"/>
      <c r="AL2270" s="107"/>
      <c r="AM2270" s="83"/>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customHeight="1" x14ac:dyDescent="0.3">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83"/>
      <c r="AC2271" s="107"/>
      <c r="AD2271" s="83"/>
      <c r="AE2271" s="83"/>
      <c r="AF2271" s="83"/>
      <c r="AG2271" s="107"/>
      <c r="AH2271" s="83"/>
      <c r="AI2271" s="107"/>
      <c r="AJ2271" s="83"/>
      <c r="AK2271" s="83"/>
      <c r="AL2271" s="107"/>
      <c r="AM2271" s="83"/>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customHeight="1" x14ac:dyDescent="0.3">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83"/>
      <c r="AC2272" s="107"/>
      <c r="AD2272" s="83"/>
      <c r="AE2272" s="83"/>
      <c r="AF2272" s="83"/>
      <c r="AG2272" s="107"/>
      <c r="AH2272" s="83"/>
      <c r="AI2272" s="107"/>
      <c r="AJ2272" s="83"/>
      <c r="AK2272" s="83"/>
      <c r="AL2272" s="107"/>
      <c r="AM2272" s="83"/>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customHeight="1" x14ac:dyDescent="0.3">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83"/>
      <c r="AC2273" s="107"/>
      <c r="AD2273" s="83"/>
      <c r="AE2273" s="83"/>
      <c r="AF2273" s="83"/>
      <c r="AG2273" s="107"/>
      <c r="AH2273" s="83"/>
      <c r="AI2273" s="107"/>
      <c r="AJ2273" s="83"/>
      <c r="AK2273" s="83"/>
      <c r="AL2273" s="107"/>
      <c r="AM2273" s="83"/>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customHeight="1" x14ac:dyDescent="0.3">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83"/>
      <c r="AC2274" s="107"/>
      <c r="AD2274" s="83"/>
      <c r="AE2274" s="83"/>
      <c r="AF2274" s="83"/>
      <c r="AG2274" s="107"/>
      <c r="AH2274" s="83"/>
      <c r="AI2274" s="107"/>
      <c r="AJ2274" s="83"/>
      <c r="AK2274" s="83"/>
      <c r="AL2274" s="107"/>
      <c r="AM2274" s="83"/>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customHeight="1" x14ac:dyDescent="0.3">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83"/>
      <c r="AC2275" s="107"/>
      <c r="AD2275" s="83"/>
      <c r="AE2275" s="83"/>
      <c r="AF2275" s="83"/>
      <c r="AG2275" s="107"/>
      <c r="AH2275" s="83"/>
      <c r="AI2275" s="107"/>
      <c r="AJ2275" s="83"/>
      <c r="AK2275" s="83"/>
      <c r="AL2275" s="107"/>
      <c r="AM2275" s="83"/>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customHeight="1" x14ac:dyDescent="0.3">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83"/>
      <c r="AC2276" s="107"/>
      <c r="AD2276" s="83"/>
      <c r="AE2276" s="83"/>
      <c r="AF2276" s="83"/>
      <c r="AG2276" s="107"/>
      <c r="AH2276" s="83"/>
      <c r="AI2276" s="107"/>
      <c r="AJ2276" s="83"/>
      <c r="AK2276" s="83"/>
      <c r="AL2276" s="107"/>
      <c r="AM2276" s="83"/>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customHeight="1" x14ac:dyDescent="0.3">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83"/>
      <c r="AC2277" s="107"/>
      <c r="AD2277" s="83"/>
      <c r="AE2277" s="83"/>
      <c r="AF2277" s="83"/>
      <c r="AG2277" s="107"/>
      <c r="AH2277" s="83"/>
      <c r="AI2277" s="107"/>
      <c r="AJ2277" s="83"/>
      <c r="AK2277" s="83"/>
      <c r="AL2277" s="107"/>
      <c r="AM2277" s="83"/>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customHeight="1" x14ac:dyDescent="0.3">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83"/>
      <c r="AC2278" s="107"/>
      <c r="AD2278" s="83"/>
      <c r="AE2278" s="83"/>
      <c r="AF2278" s="83"/>
      <c r="AG2278" s="107"/>
      <c r="AH2278" s="83"/>
      <c r="AI2278" s="107"/>
      <c r="AJ2278" s="83"/>
      <c r="AK2278" s="83"/>
      <c r="AL2278" s="107"/>
      <c r="AM2278" s="83"/>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customHeight="1" x14ac:dyDescent="0.3">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83"/>
      <c r="AC2279" s="107"/>
      <c r="AD2279" s="83"/>
      <c r="AE2279" s="83"/>
      <c r="AF2279" s="83"/>
      <c r="AG2279" s="107"/>
      <c r="AH2279" s="83"/>
      <c r="AI2279" s="107"/>
      <c r="AJ2279" s="83"/>
      <c r="AK2279" s="83"/>
      <c r="AL2279" s="107"/>
      <c r="AM2279" s="83"/>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customHeight="1" x14ac:dyDescent="0.3">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83"/>
      <c r="AC2280" s="107"/>
      <c r="AD2280" s="83"/>
      <c r="AE2280" s="83"/>
      <c r="AF2280" s="83"/>
      <c r="AG2280" s="107"/>
      <c r="AH2280" s="83"/>
      <c r="AI2280" s="107"/>
      <c r="AJ2280" s="83"/>
      <c r="AK2280" s="83"/>
      <c r="AL2280" s="107"/>
      <c r="AM2280" s="83"/>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customHeight="1" x14ac:dyDescent="0.3">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83"/>
      <c r="AC2281" s="107"/>
      <c r="AD2281" s="83"/>
      <c r="AE2281" s="83"/>
      <c r="AF2281" s="83"/>
      <c r="AG2281" s="107"/>
      <c r="AH2281" s="83"/>
      <c r="AI2281" s="107"/>
      <c r="AJ2281" s="83"/>
      <c r="AK2281" s="83"/>
      <c r="AL2281" s="107"/>
      <c r="AM2281" s="83"/>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customHeight="1" x14ac:dyDescent="0.3">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83"/>
      <c r="AC2282" s="107"/>
      <c r="AD2282" s="83"/>
      <c r="AE2282" s="83"/>
      <c r="AF2282" s="83"/>
      <c r="AG2282" s="107"/>
      <c r="AH2282" s="83"/>
      <c r="AI2282" s="107"/>
      <c r="AJ2282" s="83"/>
      <c r="AK2282" s="83"/>
      <c r="AL2282" s="107"/>
      <c r="AM2282" s="83"/>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customHeight="1" x14ac:dyDescent="0.3">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83"/>
      <c r="AC2283" s="107"/>
      <c r="AD2283" s="83"/>
      <c r="AE2283" s="83"/>
      <c r="AF2283" s="83"/>
      <c r="AG2283" s="107"/>
      <c r="AH2283" s="83"/>
      <c r="AI2283" s="107"/>
      <c r="AJ2283" s="83"/>
      <c r="AK2283" s="83"/>
      <c r="AL2283" s="107"/>
      <c r="AM2283" s="83"/>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customHeight="1" x14ac:dyDescent="0.3">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83"/>
      <c r="AC2284" s="107"/>
      <c r="AD2284" s="83"/>
      <c r="AE2284" s="83"/>
      <c r="AF2284" s="83"/>
      <c r="AG2284" s="107"/>
      <c r="AH2284" s="83"/>
      <c r="AI2284" s="107"/>
      <c r="AJ2284" s="83"/>
      <c r="AK2284" s="83"/>
      <c r="AL2284" s="107"/>
      <c r="AM2284" s="83"/>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customHeight="1" x14ac:dyDescent="0.3">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83"/>
      <c r="AC2285" s="107"/>
      <c r="AD2285" s="83"/>
      <c r="AE2285" s="83"/>
      <c r="AF2285" s="83"/>
      <c r="AG2285" s="107"/>
      <c r="AH2285" s="83"/>
      <c r="AI2285" s="107"/>
      <c r="AJ2285" s="83"/>
      <c r="AK2285" s="83"/>
      <c r="AL2285" s="107"/>
      <c r="AM2285" s="83"/>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customHeight="1" x14ac:dyDescent="0.3">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83"/>
      <c r="AC2286" s="107"/>
      <c r="AD2286" s="83"/>
      <c r="AE2286" s="83"/>
      <c r="AF2286" s="83"/>
      <c r="AG2286" s="107"/>
      <c r="AH2286" s="83"/>
      <c r="AI2286" s="107"/>
      <c r="AJ2286" s="83"/>
      <c r="AK2286" s="83"/>
      <c r="AL2286" s="107"/>
      <c r="AM2286" s="83"/>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customHeight="1" x14ac:dyDescent="0.3">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83"/>
      <c r="AC2287" s="107"/>
      <c r="AD2287" s="83"/>
      <c r="AE2287" s="83"/>
      <c r="AF2287" s="83"/>
      <c r="AG2287" s="107"/>
      <c r="AH2287" s="83"/>
      <c r="AI2287" s="107"/>
      <c r="AJ2287" s="83"/>
      <c r="AK2287" s="83"/>
      <c r="AL2287" s="107"/>
      <c r="AM2287" s="83"/>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customHeight="1" x14ac:dyDescent="0.3">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83"/>
      <c r="AC2288" s="107"/>
      <c r="AD2288" s="83"/>
      <c r="AE2288" s="83"/>
      <c r="AF2288" s="83"/>
      <c r="AG2288" s="107"/>
      <c r="AH2288" s="83"/>
      <c r="AI2288" s="107"/>
      <c r="AJ2288" s="83"/>
      <c r="AK2288" s="83"/>
      <c r="AL2288" s="107"/>
      <c r="AM2288" s="83"/>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customHeight="1" x14ac:dyDescent="0.3">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83"/>
      <c r="AC2289" s="107"/>
      <c r="AD2289" s="83"/>
      <c r="AE2289" s="83"/>
      <c r="AF2289" s="83"/>
      <c r="AG2289" s="107"/>
      <c r="AH2289" s="83"/>
      <c r="AI2289" s="107"/>
      <c r="AJ2289" s="83"/>
      <c r="AK2289" s="83"/>
      <c r="AL2289" s="107"/>
      <c r="AM2289" s="83"/>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customHeight="1" x14ac:dyDescent="0.3">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83"/>
      <c r="AC2290" s="107"/>
      <c r="AD2290" s="83"/>
      <c r="AE2290" s="83"/>
      <c r="AF2290" s="83"/>
      <c r="AG2290" s="107"/>
      <c r="AH2290" s="83"/>
      <c r="AI2290" s="107"/>
      <c r="AJ2290" s="83"/>
      <c r="AK2290" s="83"/>
      <c r="AL2290" s="107"/>
      <c r="AM2290" s="83"/>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customHeight="1" x14ac:dyDescent="0.3">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83"/>
      <c r="AC2291" s="107"/>
      <c r="AD2291" s="83"/>
      <c r="AE2291" s="83"/>
      <c r="AF2291" s="83"/>
      <c r="AG2291" s="107"/>
      <c r="AH2291" s="83"/>
      <c r="AI2291" s="107"/>
      <c r="AJ2291" s="83"/>
      <c r="AK2291" s="83"/>
      <c r="AL2291" s="107"/>
      <c r="AM2291" s="83"/>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customHeight="1" x14ac:dyDescent="0.3">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83"/>
      <c r="AC2292" s="107"/>
      <c r="AD2292" s="83"/>
      <c r="AE2292" s="83"/>
      <c r="AF2292" s="83"/>
      <c r="AG2292" s="107"/>
      <c r="AH2292" s="83"/>
      <c r="AI2292" s="107"/>
      <c r="AJ2292" s="83"/>
      <c r="AK2292" s="83"/>
      <c r="AL2292" s="107"/>
      <c r="AM2292" s="83"/>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customHeight="1" x14ac:dyDescent="0.3">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83"/>
      <c r="AC2293" s="107"/>
      <c r="AD2293" s="83"/>
      <c r="AE2293" s="83"/>
      <c r="AF2293" s="83"/>
      <c r="AG2293" s="107"/>
      <c r="AH2293" s="83"/>
      <c r="AI2293" s="107"/>
      <c r="AJ2293" s="83"/>
      <c r="AK2293" s="83"/>
      <c r="AL2293" s="107"/>
      <c r="AM2293" s="83"/>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customHeight="1" x14ac:dyDescent="0.3">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83"/>
      <c r="AC2294" s="107"/>
      <c r="AD2294" s="83"/>
      <c r="AE2294" s="83"/>
      <c r="AF2294" s="83"/>
      <c r="AG2294" s="107"/>
      <c r="AH2294" s="83"/>
      <c r="AI2294" s="107"/>
      <c r="AJ2294" s="83"/>
      <c r="AK2294" s="83"/>
      <c r="AL2294" s="107"/>
      <c r="AM2294" s="83"/>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customHeight="1" x14ac:dyDescent="0.3">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83"/>
      <c r="AC2295" s="107"/>
      <c r="AD2295" s="83"/>
      <c r="AE2295" s="83"/>
      <c r="AF2295" s="83"/>
      <c r="AG2295" s="107"/>
      <c r="AH2295" s="83"/>
      <c r="AI2295" s="107"/>
      <c r="AJ2295" s="83"/>
      <c r="AK2295" s="83"/>
      <c r="AL2295" s="107"/>
      <c r="AM2295" s="83"/>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customHeight="1" x14ac:dyDescent="0.3">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83"/>
      <c r="AC2296" s="107"/>
      <c r="AD2296" s="83"/>
      <c r="AE2296" s="83"/>
      <c r="AF2296" s="83"/>
      <c r="AG2296" s="107"/>
      <c r="AH2296" s="83"/>
      <c r="AI2296" s="107"/>
      <c r="AJ2296" s="83"/>
      <c r="AK2296" s="83"/>
      <c r="AL2296" s="107"/>
      <c r="AM2296" s="83"/>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customHeight="1" x14ac:dyDescent="0.3">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83"/>
      <c r="AC2297" s="107"/>
      <c r="AD2297" s="83"/>
      <c r="AE2297" s="83"/>
      <c r="AF2297" s="83"/>
      <c r="AG2297" s="107"/>
      <c r="AH2297" s="83"/>
      <c r="AI2297" s="107"/>
      <c r="AJ2297" s="83"/>
      <c r="AK2297" s="83"/>
      <c r="AL2297" s="107"/>
      <c r="AM2297" s="83"/>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customHeight="1" x14ac:dyDescent="0.3">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83"/>
      <c r="AC2298" s="107"/>
      <c r="AD2298" s="83"/>
      <c r="AE2298" s="83"/>
      <c r="AF2298" s="83"/>
      <c r="AG2298" s="107"/>
      <c r="AH2298" s="83"/>
      <c r="AI2298" s="107"/>
      <c r="AJ2298" s="83"/>
      <c r="AK2298" s="83"/>
      <c r="AL2298" s="107"/>
      <c r="AM2298" s="83"/>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customHeight="1" x14ac:dyDescent="0.3">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83"/>
      <c r="AC2299" s="107"/>
      <c r="AD2299" s="83"/>
      <c r="AE2299" s="83"/>
      <c r="AF2299" s="83"/>
      <c r="AG2299" s="107"/>
      <c r="AH2299" s="83"/>
      <c r="AI2299" s="107"/>
      <c r="AJ2299" s="83"/>
      <c r="AK2299" s="83"/>
      <c r="AL2299" s="107"/>
      <c r="AM2299" s="83"/>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customHeight="1" x14ac:dyDescent="0.3">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83"/>
      <c r="AC2300" s="107"/>
      <c r="AD2300" s="83"/>
      <c r="AE2300" s="83"/>
      <c r="AF2300" s="83"/>
      <c r="AG2300" s="107"/>
      <c r="AH2300" s="83"/>
      <c r="AI2300" s="107"/>
      <c r="AJ2300" s="83"/>
      <c r="AK2300" s="83"/>
      <c r="AL2300" s="107"/>
      <c r="AM2300" s="83"/>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customHeight="1" x14ac:dyDescent="0.3">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83"/>
      <c r="AC2301" s="107"/>
      <c r="AD2301" s="83"/>
      <c r="AE2301" s="83"/>
      <c r="AF2301" s="83"/>
      <c r="AG2301" s="107"/>
      <c r="AH2301" s="83"/>
      <c r="AI2301" s="107"/>
      <c r="AJ2301" s="83"/>
      <c r="AK2301" s="83"/>
      <c r="AL2301" s="107"/>
      <c r="AM2301" s="83"/>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customHeight="1" x14ac:dyDescent="0.3">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83"/>
      <c r="AC2302" s="107"/>
      <c r="AD2302" s="83"/>
      <c r="AE2302" s="83"/>
      <c r="AF2302" s="83"/>
      <c r="AG2302" s="107"/>
      <c r="AH2302" s="83"/>
      <c r="AI2302" s="107"/>
      <c r="AJ2302" s="83"/>
      <c r="AK2302" s="83"/>
      <c r="AL2302" s="107"/>
      <c r="AM2302" s="83"/>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customHeight="1" x14ac:dyDescent="0.3">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83"/>
      <c r="AC2303" s="107"/>
      <c r="AD2303" s="83"/>
      <c r="AE2303" s="83"/>
      <c r="AF2303" s="83"/>
      <c r="AG2303" s="107"/>
      <c r="AH2303" s="83"/>
      <c r="AI2303" s="107"/>
      <c r="AJ2303" s="83"/>
      <c r="AK2303" s="83"/>
      <c r="AL2303" s="107"/>
      <c r="AM2303" s="83"/>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customHeight="1" x14ac:dyDescent="0.3">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83"/>
      <c r="AC2304" s="107"/>
      <c r="AD2304" s="83"/>
      <c r="AE2304" s="83"/>
      <c r="AF2304" s="83"/>
      <c r="AG2304" s="107"/>
      <c r="AH2304" s="83"/>
      <c r="AI2304" s="107"/>
      <c r="AJ2304" s="83"/>
      <c r="AK2304" s="83"/>
      <c r="AL2304" s="107"/>
      <c r="AM2304" s="83"/>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customHeight="1" x14ac:dyDescent="0.3">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83"/>
      <c r="AC2305" s="107"/>
      <c r="AD2305" s="83"/>
      <c r="AE2305" s="83"/>
      <c r="AF2305" s="83"/>
      <c r="AG2305" s="107"/>
      <c r="AH2305" s="83"/>
      <c r="AI2305" s="107"/>
      <c r="AJ2305" s="83"/>
      <c r="AK2305" s="83"/>
      <c r="AL2305" s="107"/>
      <c r="AM2305" s="83"/>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customHeight="1" x14ac:dyDescent="0.3">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83"/>
      <c r="AC2306" s="107"/>
      <c r="AD2306" s="83"/>
      <c r="AE2306" s="83"/>
      <c r="AF2306" s="83"/>
      <c r="AG2306" s="107"/>
      <c r="AH2306" s="83"/>
      <c r="AI2306" s="107"/>
      <c r="AJ2306" s="83"/>
      <c r="AK2306" s="83"/>
      <c r="AL2306" s="107"/>
      <c r="AM2306" s="83"/>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customHeight="1" x14ac:dyDescent="0.3">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83"/>
      <c r="AC2307" s="107"/>
      <c r="AD2307" s="83"/>
      <c r="AE2307" s="83"/>
      <c r="AF2307" s="83"/>
      <c r="AG2307" s="107"/>
      <c r="AH2307" s="83"/>
      <c r="AI2307" s="107"/>
      <c r="AJ2307" s="83"/>
      <c r="AK2307" s="83"/>
      <c r="AL2307" s="107"/>
      <c r="AM2307" s="83"/>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customHeight="1" x14ac:dyDescent="0.3">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83"/>
      <c r="AC2308" s="107"/>
      <c r="AD2308" s="83"/>
      <c r="AE2308" s="83"/>
      <c r="AF2308" s="83"/>
      <c r="AG2308" s="107"/>
      <c r="AH2308" s="83"/>
      <c r="AI2308" s="107"/>
      <c r="AJ2308" s="83"/>
      <c r="AK2308" s="83"/>
      <c r="AL2308" s="107"/>
      <c r="AM2308" s="83"/>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customHeight="1" x14ac:dyDescent="0.3">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83"/>
      <c r="AC2309" s="107"/>
      <c r="AD2309" s="83"/>
      <c r="AE2309" s="83"/>
      <c r="AF2309" s="83"/>
      <c r="AG2309" s="107"/>
      <c r="AH2309" s="83"/>
      <c r="AI2309" s="107"/>
      <c r="AJ2309" s="83"/>
      <c r="AK2309" s="83"/>
      <c r="AL2309" s="107"/>
      <c r="AM2309" s="83"/>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customHeight="1" x14ac:dyDescent="0.3">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83"/>
      <c r="AC2310" s="107"/>
      <c r="AD2310" s="83"/>
      <c r="AE2310" s="83"/>
      <c r="AF2310" s="83"/>
      <c r="AG2310" s="107"/>
      <c r="AH2310" s="83"/>
      <c r="AI2310" s="107"/>
      <c r="AJ2310" s="83"/>
      <c r="AK2310" s="83"/>
      <c r="AL2310" s="107"/>
      <c r="AM2310" s="83"/>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customHeight="1" x14ac:dyDescent="0.3">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83"/>
      <c r="AC2311" s="107"/>
      <c r="AD2311" s="83"/>
      <c r="AE2311" s="83"/>
      <c r="AF2311" s="83"/>
      <c r="AG2311" s="107"/>
      <c r="AH2311" s="83"/>
      <c r="AI2311" s="107"/>
      <c r="AJ2311" s="83"/>
      <c r="AK2311" s="83"/>
      <c r="AL2311" s="107"/>
      <c r="AM2311" s="83"/>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customHeight="1" x14ac:dyDescent="0.3">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83"/>
      <c r="AC2312" s="107"/>
      <c r="AD2312" s="83"/>
      <c r="AE2312" s="83"/>
      <c r="AF2312" s="83"/>
      <c r="AG2312" s="107"/>
      <c r="AH2312" s="83"/>
      <c r="AI2312" s="107"/>
      <c r="AJ2312" s="83"/>
      <c r="AK2312" s="83"/>
      <c r="AL2312" s="107"/>
      <c r="AM2312" s="83"/>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customHeight="1" x14ac:dyDescent="0.3">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83"/>
      <c r="AC2313" s="107"/>
      <c r="AD2313" s="83"/>
      <c r="AE2313" s="83"/>
      <c r="AF2313" s="83"/>
      <c r="AG2313" s="107"/>
      <c r="AH2313" s="83"/>
      <c r="AI2313" s="107"/>
      <c r="AJ2313" s="83"/>
      <c r="AK2313" s="83"/>
      <c r="AL2313" s="107"/>
      <c r="AM2313" s="83"/>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customHeight="1" x14ac:dyDescent="0.3">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83"/>
      <c r="AC2314" s="107"/>
      <c r="AD2314" s="83"/>
      <c r="AE2314" s="83"/>
      <c r="AF2314" s="83"/>
      <c r="AG2314" s="107"/>
      <c r="AH2314" s="83"/>
      <c r="AI2314" s="107"/>
      <c r="AJ2314" s="83"/>
      <c r="AK2314" s="83"/>
      <c r="AL2314" s="107"/>
      <c r="AM2314" s="83"/>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customHeight="1" x14ac:dyDescent="0.3">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83"/>
      <c r="AC2315" s="107"/>
      <c r="AD2315" s="83"/>
      <c r="AE2315" s="83"/>
      <c r="AF2315" s="83"/>
      <c r="AG2315" s="107"/>
      <c r="AH2315" s="83"/>
      <c r="AI2315" s="107"/>
      <c r="AJ2315" s="83"/>
      <c r="AK2315" s="83"/>
      <c r="AL2315" s="107"/>
      <c r="AM2315" s="83"/>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customHeight="1" x14ac:dyDescent="0.3">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83"/>
      <c r="AC2316" s="107"/>
      <c r="AD2316" s="83"/>
      <c r="AE2316" s="83"/>
      <c r="AF2316" s="83"/>
      <c r="AG2316" s="107"/>
      <c r="AH2316" s="83"/>
      <c r="AI2316" s="107"/>
      <c r="AJ2316" s="83"/>
      <c r="AK2316" s="83"/>
      <c r="AL2316" s="107"/>
      <c r="AM2316" s="83"/>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customHeight="1" x14ac:dyDescent="0.3">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83"/>
      <c r="AC2317" s="107"/>
      <c r="AD2317" s="83"/>
      <c r="AE2317" s="83"/>
      <c r="AF2317" s="83"/>
      <c r="AG2317" s="107"/>
      <c r="AH2317" s="83"/>
      <c r="AI2317" s="107"/>
      <c r="AJ2317" s="83"/>
      <c r="AK2317" s="83"/>
      <c r="AL2317" s="107"/>
      <c r="AM2317" s="83"/>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customHeight="1" x14ac:dyDescent="0.3">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83"/>
      <c r="AC2318" s="107"/>
      <c r="AD2318" s="83"/>
      <c r="AE2318" s="83"/>
      <c r="AF2318" s="83"/>
      <c r="AG2318" s="107"/>
      <c r="AH2318" s="83"/>
      <c r="AI2318" s="107"/>
      <c r="AJ2318" s="83"/>
      <c r="AK2318" s="83"/>
      <c r="AL2318" s="107"/>
      <c r="AM2318" s="83"/>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customHeight="1" x14ac:dyDescent="0.3">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83"/>
      <c r="AC2319" s="107"/>
      <c r="AD2319" s="83"/>
      <c r="AE2319" s="83"/>
      <c r="AF2319" s="83"/>
      <c r="AG2319" s="107"/>
      <c r="AH2319" s="83"/>
      <c r="AI2319" s="107"/>
      <c r="AJ2319" s="83"/>
      <c r="AK2319" s="83"/>
      <c r="AL2319" s="107"/>
      <c r="AM2319" s="83"/>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customHeight="1" x14ac:dyDescent="0.3">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83"/>
      <c r="AC2320" s="107"/>
      <c r="AD2320" s="83"/>
      <c r="AE2320" s="83"/>
      <c r="AF2320" s="83"/>
      <c r="AG2320" s="107"/>
      <c r="AH2320" s="83"/>
      <c r="AI2320" s="107"/>
      <c r="AJ2320" s="83"/>
      <c r="AK2320" s="83"/>
      <c r="AL2320" s="107"/>
      <c r="AM2320" s="83"/>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customHeight="1" x14ac:dyDescent="0.3">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83"/>
      <c r="AC2321" s="107"/>
      <c r="AD2321" s="83"/>
      <c r="AE2321" s="83"/>
      <c r="AF2321" s="83"/>
      <c r="AG2321" s="107"/>
      <c r="AH2321" s="83"/>
      <c r="AI2321" s="107"/>
      <c r="AJ2321" s="83"/>
      <c r="AK2321" s="83"/>
      <c r="AL2321" s="107"/>
      <c r="AM2321" s="83"/>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customHeight="1" x14ac:dyDescent="0.3">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83"/>
      <c r="AC2322" s="107"/>
      <c r="AD2322" s="83"/>
      <c r="AE2322" s="83"/>
      <c r="AF2322" s="83"/>
      <c r="AG2322" s="107"/>
      <c r="AH2322" s="83"/>
      <c r="AI2322" s="107"/>
      <c r="AJ2322" s="83"/>
      <c r="AK2322" s="83"/>
      <c r="AL2322" s="107"/>
      <c r="AM2322" s="83"/>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customHeight="1" x14ac:dyDescent="0.3">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83"/>
      <c r="AC2323" s="107"/>
      <c r="AD2323" s="83"/>
      <c r="AE2323" s="83"/>
      <c r="AF2323" s="83"/>
      <c r="AG2323" s="107"/>
      <c r="AH2323" s="83"/>
      <c r="AI2323" s="107"/>
      <c r="AJ2323" s="83"/>
      <c r="AK2323" s="83"/>
      <c r="AL2323" s="107"/>
      <c r="AM2323" s="83"/>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customHeight="1" x14ac:dyDescent="0.3">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83"/>
      <c r="AC2324" s="107"/>
      <c r="AD2324" s="83"/>
      <c r="AE2324" s="83"/>
      <c r="AF2324" s="83"/>
      <c r="AG2324" s="107"/>
      <c r="AH2324" s="83"/>
      <c r="AI2324" s="107"/>
      <c r="AJ2324" s="83"/>
      <c r="AK2324" s="83"/>
      <c r="AL2324" s="107"/>
      <c r="AM2324" s="83"/>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customHeight="1" x14ac:dyDescent="0.3">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83"/>
      <c r="AC2325" s="107"/>
      <c r="AD2325" s="83"/>
      <c r="AE2325" s="83"/>
      <c r="AF2325" s="83"/>
      <c r="AG2325" s="107"/>
      <c r="AH2325" s="83"/>
      <c r="AI2325" s="107"/>
      <c r="AJ2325" s="83"/>
      <c r="AK2325" s="83"/>
      <c r="AL2325" s="107"/>
      <c r="AM2325" s="83"/>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customHeight="1" x14ac:dyDescent="0.3">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83"/>
      <c r="AC2326" s="107"/>
      <c r="AD2326" s="83"/>
      <c r="AE2326" s="83"/>
      <c r="AF2326" s="83"/>
      <c r="AG2326" s="107"/>
      <c r="AH2326" s="83"/>
      <c r="AI2326" s="107"/>
      <c r="AJ2326" s="83"/>
      <c r="AK2326" s="83"/>
      <c r="AL2326" s="107"/>
      <c r="AM2326" s="83"/>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customHeight="1" x14ac:dyDescent="0.3">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83"/>
      <c r="AC2327" s="107"/>
      <c r="AD2327" s="83"/>
      <c r="AE2327" s="83"/>
      <c r="AF2327" s="83"/>
      <c r="AG2327" s="107"/>
      <c r="AH2327" s="83"/>
      <c r="AI2327" s="107"/>
      <c r="AJ2327" s="83"/>
      <c r="AK2327" s="83"/>
      <c r="AL2327" s="107"/>
      <c r="AM2327" s="83"/>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customHeight="1" x14ac:dyDescent="0.3">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83"/>
      <c r="AC2328" s="107"/>
      <c r="AD2328" s="83"/>
      <c r="AE2328" s="83"/>
      <c r="AF2328" s="83"/>
      <c r="AG2328" s="107"/>
      <c r="AH2328" s="83"/>
      <c r="AI2328" s="107"/>
      <c r="AJ2328" s="83"/>
      <c r="AK2328" s="83"/>
      <c r="AL2328" s="107"/>
      <c r="AM2328" s="83"/>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customHeight="1" x14ac:dyDescent="0.3">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83"/>
      <c r="AC2329" s="107"/>
      <c r="AD2329" s="83"/>
      <c r="AE2329" s="83"/>
      <c r="AF2329" s="83"/>
      <c r="AG2329" s="107"/>
      <c r="AH2329" s="83"/>
      <c r="AI2329" s="107"/>
      <c r="AJ2329" s="83"/>
      <c r="AK2329" s="83"/>
      <c r="AL2329" s="107"/>
      <c r="AM2329" s="83"/>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customHeight="1" x14ac:dyDescent="0.3">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83"/>
      <c r="AC2330" s="107"/>
      <c r="AD2330" s="83"/>
      <c r="AE2330" s="83"/>
      <c r="AF2330" s="83"/>
      <c r="AG2330" s="107"/>
      <c r="AH2330" s="83"/>
      <c r="AI2330" s="107"/>
      <c r="AJ2330" s="83"/>
      <c r="AK2330" s="83"/>
      <c r="AL2330" s="107"/>
      <c r="AM2330" s="83"/>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customHeight="1" x14ac:dyDescent="0.3">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83"/>
      <c r="AC2331" s="107"/>
      <c r="AD2331" s="83"/>
      <c r="AE2331" s="83"/>
      <c r="AF2331" s="83"/>
      <c r="AG2331" s="107"/>
      <c r="AH2331" s="83"/>
      <c r="AI2331" s="107"/>
      <c r="AJ2331" s="83"/>
      <c r="AK2331" s="83"/>
      <c r="AL2331" s="107"/>
      <c r="AM2331" s="83"/>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customHeight="1" x14ac:dyDescent="0.3">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83"/>
      <c r="AC2332" s="107"/>
      <c r="AD2332" s="83"/>
      <c r="AE2332" s="83"/>
      <c r="AF2332" s="83"/>
      <c r="AG2332" s="107"/>
      <c r="AH2332" s="83"/>
      <c r="AI2332" s="107"/>
      <c r="AJ2332" s="83"/>
      <c r="AK2332" s="83"/>
      <c r="AL2332" s="107"/>
      <c r="AM2332" s="83"/>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customHeight="1" x14ac:dyDescent="0.3">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83"/>
      <c r="AC2333" s="107"/>
      <c r="AD2333" s="83"/>
      <c r="AE2333" s="83"/>
      <c r="AF2333" s="83"/>
      <c r="AG2333" s="107"/>
      <c r="AH2333" s="83"/>
      <c r="AI2333" s="107"/>
      <c r="AJ2333" s="83"/>
      <c r="AK2333" s="83"/>
      <c r="AL2333" s="107"/>
      <c r="AM2333" s="83"/>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customHeight="1" x14ac:dyDescent="0.3">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83"/>
      <c r="AC2334" s="107"/>
      <c r="AD2334" s="83"/>
      <c r="AE2334" s="83"/>
      <c r="AF2334" s="83"/>
      <c r="AG2334" s="107"/>
      <c r="AH2334" s="83"/>
      <c r="AI2334" s="107"/>
      <c r="AJ2334" s="83"/>
      <c r="AK2334" s="83"/>
      <c r="AL2334" s="107"/>
      <c r="AM2334" s="83"/>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customHeight="1" x14ac:dyDescent="0.3">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83"/>
      <c r="AC2335" s="107"/>
      <c r="AD2335" s="83"/>
      <c r="AE2335" s="83"/>
      <c r="AF2335" s="83"/>
      <c r="AG2335" s="107"/>
      <c r="AH2335" s="83"/>
      <c r="AI2335" s="107"/>
      <c r="AJ2335" s="83"/>
      <c r="AK2335" s="83"/>
      <c r="AL2335" s="107"/>
      <c r="AM2335" s="83"/>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customHeight="1" x14ac:dyDescent="0.3">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83"/>
      <c r="AC2336" s="107"/>
      <c r="AD2336" s="83"/>
      <c r="AE2336" s="83"/>
      <c r="AF2336" s="83"/>
      <c r="AG2336" s="107"/>
      <c r="AH2336" s="83"/>
      <c r="AI2336" s="107"/>
      <c r="AJ2336" s="83"/>
      <c r="AK2336" s="83"/>
      <c r="AL2336" s="107"/>
      <c r="AM2336" s="83"/>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customHeight="1" x14ac:dyDescent="0.3">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83"/>
      <c r="AC2337" s="107"/>
      <c r="AD2337" s="83"/>
      <c r="AE2337" s="83"/>
      <c r="AF2337" s="83"/>
      <c r="AG2337" s="107"/>
      <c r="AH2337" s="83"/>
      <c r="AI2337" s="107"/>
      <c r="AJ2337" s="83"/>
      <c r="AK2337" s="83"/>
      <c r="AL2337" s="107"/>
      <c r="AM2337" s="83"/>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customHeight="1" x14ac:dyDescent="0.3">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83"/>
      <c r="AC2338" s="107"/>
      <c r="AD2338" s="83"/>
      <c r="AE2338" s="83"/>
      <c r="AF2338" s="83"/>
      <c r="AG2338" s="107"/>
      <c r="AH2338" s="83"/>
      <c r="AI2338" s="107"/>
      <c r="AJ2338" s="83"/>
      <c r="AK2338" s="83"/>
      <c r="AL2338" s="107"/>
      <c r="AM2338" s="83"/>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customHeight="1" x14ac:dyDescent="0.3">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83"/>
      <c r="AC2339" s="107"/>
      <c r="AD2339" s="83"/>
      <c r="AE2339" s="83"/>
      <c r="AF2339" s="83"/>
      <c r="AG2339" s="107"/>
      <c r="AH2339" s="83"/>
      <c r="AI2339" s="107"/>
      <c r="AJ2339" s="83"/>
      <c r="AK2339" s="83"/>
      <c r="AL2339" s="107"/>
      <c r="AM2339" s="83"/>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customHeight="1" x14ac:dyDescent="0.3">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83"/>
      <c r="AC2340" s="107"/>
      <c r="AD2340" s="83"/>
      <c r="AE2340" s="83"/>
      <c r="AF2340" s="83"/>
      <c r="AG2340" s="107"/>
      <c r="AH2340" s="83"/>
      <c r="AI2340" s="107"/>
      <c r="AJ2340" s="83"/>
      <c r="AK2340" s="83"/>
      <c r="AL2340" s="107"/>
      <c r="AM2340" s="83"/>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customHeight="1" x14ac:dyDescent="0.3">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83"/>
      <c r="AC2341" s="107"/>
      <c r="AD2341" s="83"/>
      <c r="AE2341" s="83"/>
      <c r="AF2341" s="83"/>
      <c r="AG2341" s="107"/>
      <c r="AH2341" s="83"/>
      <c r="AI2341" s="107"/>
      <c r="AJ2341" s="83"/>
      <c r="AK2341" s="83"/>
      <c r="AL2341" s="107"/>
      <c r="AM2341" s="83"/>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customHeight="1" x14ac:dyDescent="0.3">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83"/>
      <c r="AC2342" s="107"/>
      <c r="AD2342" s="83"/>
      <c r="AE2342" s="83"/>
      <c r="AF2342" s="83"/>
      <c r="AG2342" s="107"/>
      <c r="AH2342" s="83"/>
      <c r="AI2342" s="107"/>
      <c r="AJ2342" s="83"/>
      <c r="AK2342" s="83"/>
      <c r="AL2342" s="107"/>
      <c r="AM2342" s="83"/>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customHeight="1" x14ac:dyDescent="0.3">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83"/>
      <c r="AC2343" s="107"/>
      <c r="AD2343" s="83"/>
      <c r="AE2343" s="83"/>
      <c r="AF2343" s="83"/>
      <c r="AG2343" s="107"/>
      <c r="AH2343" s="83"/>
      <c r="AI2343" s="107"/>
      <c r="AJ2343" s="83"/>
      <c r="AK2343" s="83"/>
      <c r="AL2343" s="107"/>
      <c r="AM2343" s="83"/>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customHeight="1" x14ac:dyDescent="0.3">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83"/>
      <c r="AC2344" s="107"/>
      <c r="AD2344" s="83"/>
      <c r="AE2344" s="83"/>
      <c r="AF2344" s="83"/>
      <c r="AG2344" s="107"/>
      <c r="AH2344" s="83"/>
      <c r="AI2344" s="107"/>
      <c r="AJ2344" s="83"/>
      <c r="AK2344" s="83"/>
      <c r="AL2344" s="107"/>
      <c r="AM2344" s="83"/>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customHeight="1" x14ac:dyDescent="0.3">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83"/>
      <c r="AC2345" s="107"/>
      <c r="AD2345" s="83"/>
      <c r="AE2345" s="83"/>
      <c r="AF2345" s="83"/>
      <c r="AG2345" s="107"/>
      <c r="AH2345" s="83"/>
      <c r="AI2345" s="107"/>
      <c r="AJ2345" s="83"/>
      <c r="AK2345" s="83"/>
      <c r="AL2345" s="107"/>
      <c r="AM2345" s="83"/>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customHeight="1" x14ac:dyDescent="0.3">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83"/>
      <c r="AC2346" s="107"/>
      <c r="AD2346" s="83"/>
      <c r="AE2346" s="83"/>
      <c r="AF2346" s="83"/>
      <c r="AG2346" s="107"/>
      <c r="AH2346" s="83"/>
      <c r="AI2346" s="107"/>
      <c r="AJ2346" s="83"/>
      <c r="AK2346" s="83"/>
      <c r="AL2346" s="107"/>
      <c r="AM2346" s="83"/>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customHeight="1" x14ac:dyDescent="0.3">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83"/>
      <c r="AC2347" s="107"/>
      <c r="AD2347" s="83"/>
      <c r="AE2347" s="83"/>
      <c r="AF2347" s="83"/>
      <c r="AG2347" s="107"/>
      <c r="AH2347" s="83"/>
      <c r="AI2347" s="107"/>
      <c r="AJ2347" s="83"/>
      <c r="AK2347" s="83"/>
      <c r="AL2347" s="107"/>
      <c r="AM2347" s="83"/>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customHeight="1" x14ac:dyDescent="0.3">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83"/>
      <c r="AC2348" s="107"/>
      <c r="AD2348" s="83"/>
      <c r="AE2348" s="83"/>
      <c r="AF2348" s="83"/>
      <c r="AG2348" s="107"/>
      <c r="AH2348" s="83"/>
      <c r="AI2348" s="107"/>
      <c r="AJ2348" s="83"/>
      <c r="AK2348" s="83"/>
      <c r="AL2348" s="107"/>
      <c r="AM2348" s="83"/>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customHeight="1" x14ac:dyDescent="0.3">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83"/>
      <c r="AC2349" s="107"/>
      <c r="AD2349" s="83"/>
      <c r="AE2349" s="83"/>
      <c r="AF2349" s="83"/>
      <c r="AG2349" s="107"/>
      <c r="AH2349" s="83"/>
      <c r="AI2349" s="107"/>
      <c r="AJ2349" s="83"/>
      <c r="AK2349" s="83"/>
      <c r="AL2349" s="107"/>
      <c r="AM2349" s="83"/>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customHeight="1" x14ac:dyDescent="0.3">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83"/>
      <c r="AC2350" s="107"/>
      <c r="AD2350" s="83"/>
      <c r="AE2350" s="83"/>
      <c r="AF2350" s="83"/>
      <c r="AG2350" s="107"/>
      <c r="AH2350" s="83"/>
      <c r="AI2350" s="107"/>
      <c r="AJ2350" s="83"/>
      <c r="AK2350" s="83"/>
      <c r="AL2350" s="107"/>
      <c r="AM2350" s="83"/>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customHeight="1" x14ac:dyDescent="0.3">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83"/>
      <c r="AC2351" s="107"/>
      <c r="AD2351" s="83"/>
      <c r="AE2351" s="83"/>
      <c r="AF2351" s="83"/>
      <c r="AG2351" s="107"/>
      <c r="AH2351" s="83"/>
      <c r="AI2351" s="107"/>
      <c r="AJ2351" s="83"/>
      <c r="AK2351" s="83"/>
      <c r="AL2351" s="107"/>
      <c r="AM2351" s="83"/>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customHeight="1" x14ac:dyDescent="0.3">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83"/>
      <c r="AC2352" s="107"/>
      <c r="AD2352" s="83"/>
      <c r="AE2352" s="83"/>
      <c r="AF2352" s="83"/>
      <c r="AG2352" s="107"/>
      <c r="AH2352" s="83"/>
      <c r="AI2352" s="107"/>
      <c r="AJ2352" s="83"/>
      <c r="AK2352" s="83"/>
      <c r="AL2352" s="107"/>
      <c r="AM2352" s="83"/>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customHeight="1" x14ac:dyDescent="0.3">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83"/>
      <c r="AC2353" s="107"/>
      <c r="AD2353" s="83"/>
      <c r="AE2353" s="83"/>
      <c r="AF2353" s="83"/>
      <c r="AG2353" s="107"/>
      <c r="AH2353" s="83"/>
      <c r="AI2353" s="107"/>
      <c r="AJ2353" s="83"/>
      <c r="AK2353" s="83"/>
      <c r="AL2353" s="107"/>
      <c r="AM2353" s="83"/>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customHeight="1" x14ac:dyDescent="0.3">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83"/>
      <c r="AC2354" s="107"/>
      <c r="AD2354" s="83"/>
      <c r="AE2354" s="83"/>
      <c r="AF2354" s="83"/>
      <c r="AG2354" s="107"/>
      <c r="AH2354" s="83"/>
      <c r="AI2354" s="107"/>
      <c r="AJ2354" s="83"/>
      <c r="AK2354" s="83"/>
      <c r="AL2354" s="107"/>
      <c r="AM2354" s="83"/>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customHeight="1" x14ac:dyDescent="0.3">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83"/>
      <c r="AC2355" s="107"/>
      <c r="AD2355" s="83"/>
      <c r="AE2355" s="83"/>
      <c r="AF2355" s="83"/>
      <c r="AG2355" s="107"/>
      <c r="AH2355" s="83"/>
      <c r="AI2355" s="107"/>
      <c r="AJ2355" s="83"/>
      <c r="AK2355" s="83"/>
      <c r="AL2355" s="107"/>
      <c r="AM2355" s="83"/>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customHeight="1" x14ac:dyDescent="0.3">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83"/>
      <c r="AC2356" s="107"/>
      <c r="AD2356" s="83"/>
      <c r="AE2356" s="83"/>
      <c r="AF2356" s="83"/>
      <c r="AG2356" s="107"/>
      <c r="AH2356" s="83"/>
      <c r="AI2356" s="107"/>
      <c r="AJ2356" s="83"/>
      <c r="AK2356" s="83"/>
      <c r="AL2356" s="107"/>
      <c r="AM2356" s="83"/>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customHeight="1" x14ac:dyDescent="0.3">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83"/>
      <c r="AC2357" s="107"/>
      <c r="AD2357" s="83"/>
      <c r="AE2357" s="83"/>
      <c r="AF2357" s="83"/>
      <c r="AG2357" s="107"/>
      <c r="AH2357" s="83"/>
      <c r="AI2357" s="107"/>
      <c r="AJ2357" s="83"/>
      <c r="AK2357" s="83"/>
      <c r="AL2357" s="107"/>
      <c r="AM2357" s="83"/>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customHeight="1" x14ac:dyDescent="0.3">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83"/>
      <c r="AC2358" s="107"/>
      <c r="AD2358" s="83"/>
      <c r="AE2358" s="83"/>
      <c r="AF2358" s="83"/>
      <c r="AG2358" s="107"/>
      <c r="AH2358" s="83"/>
      <c r="AI2358" s="107"/>
      <c r="AJ2358" s="83"/>
      <c r="AK2358" s="83"/>
      <c r="AL2358" s="107"/>
      <c r="AM2358" s="83"/>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customHeight="1" x14ac:dyDescent="0.3">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83"/>
      <c r="AC2359" s="107"/>
      <c r="AD2359" s="83"/>
      <c r="AE2359" s="83"/>
      <c r="AF2359" s="83"/>
      <c r="AG2359" s="107"/>
      <c r="AH2359" s="83"/>
      <c r="AI2359" s="107"/>
      <c r="AJ2359" s="83"/>
      <c r="AK2359" s="83"/>
      <c r="AL2359" s="107"/>
      <c r="AM2359" s="83"/>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customHeight="1" x14ac:dyDescent="0.3">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83"/>
      <c r="AC2360" s="107"/>
      <c r="AD2360" s="83"/>
      <c r="AE2360" s="83"/>
      <c r="AF2360" s="83"/>
      <c r="AG2360" s="107"/>
      <c r="AH2360" s="83"/>
      <c r="AI2360" s="107"/>
      <c r="AJ2360" s="83"/>
      <c r="AK2360" s="83"/>
      <c r="AL2360" s="107"/>
      <c r="AM2360" s="83"/>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customHeight="1" x14ac:dyDescent="0.3">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83"/>
      <c r="AC2361" s="107"/>
      <c r="AD2361" s="83"/>
      <c r="AE2361" s="83"/>
      <c r="AF2361" s="83"/>
      <c r="AG2361" s="107"/>
      <c r="AH2361" s="83"/>
      <c r="AI2361" s="107"/>
      <c r="AJ2361" s="83"/>
      <c r="AK2361" s="83"/>
      <c r="AL2361" s="107"/>
      <c r="AM2361" s="83"/>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customHeight="1" x14ac:dyDescent="0.3">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83"/>
      <c r="AC2362" s="107"/>
      <c r="AD2362" s="83"/>
      <c r="AE2362" s="83"/>
      <c r="AF2362" s="83"/>
      <c r="AG2362" s="107"/>
      <c r="AH2362" s="83"/>
      <c r="AI2362" s="107"/>
      <c r="AJ2362" s="83"/>
      <c r="AK2362" s="83"/>
      <c r="AL2362" s="107"/>
      <c r="AM2362" s="83"/>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customHeight="1" x14ac:dyDescent="0.3">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83"/>
      <c r="AC2363" s="107"/>
      <c r="AD2363" s="83"/>
      <c r="AE2363" s="83"/>
      <c r="AF2363" s="83"/>
      <c r="AG2363" s="107"/>
      <c r="AH2363" s="83"/>
      <c r="AI2363" s="107"/>
      <c r="AJ2363" s="83"/>
      <c r="AK2363" s="83"/>
      <c r="AL2363" s="107"/>
      <c r="AM2363" s="83"/>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customHeight="1" x14ac:dyDescent="0.3">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83"/>
      <c r="AC2364" s="107"/>
      <c r="AD2364" s="83"/>
      <c r="AE2364" s="83"/>
      <c r="AF2364" s="83"/>
      <c r="AG2364" s="107"/>
      <c r="AH2364" s="83"/>
      <c r="AI2364" s="107"/>
      <c r="AJ2364" s="83"/>
      <c r="AK2364" s="83"/>
      <c r="AL2364" s="107"/>
      <c r="AM2364" s="83"/>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customHeight="1" x14ac:dyDescent="0.3">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83"/>
      <c r="AC2365" s="107"/>
      <c r="AD2365" s="83"/>
      <c r="AE2365" s="83"/>
      <c r="AF2365" s="83"/>
      <c r="AG2365" s="107"/>
      <c r="AH2365" s="83"/>
      <c r="AI2365" s="107"/>
      <c r="AJ2365" s="83"/>
      <c r="AK2365" s="83"/>
      <c r="AL2365" s="107"/>
      <c r="AM2365" s="83"/>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customHeight="1" x14ac:dyDescent="0.3">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83"/>
      <c r="AC2366" s="107"/>
      <c r="AD2366" s="83"/>
      <c r="AE2366" s="83"/>
      <c r="AF2366" s="83"/>
      <c r="AG2366" s="107"/>
      <c r="AH2366" s="83"/>
      <c r="AI2366" s="107"/>
      <c r="AJ2366" s="83"/>
      <c r="AK2366" s="83"/>
      <c r="AL2366" s="107"/>
      <c r="AM2366" s="83"/>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customHeight="1" x14ac:dyDescent="0.3">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83"/>
      <c r="AC2367" s="107"/>
      <c r="AD2367" s="83"/>
      <c r="AE2367" s="83"/>
      <c r="AF2367" s="83"/>
      <c r="AG2367" s="107"/>
      <c r="AH2367" s="83"/>
      <c r="AI2367" s="107"/>
      <c r="AJ2367" s="83"/>
      <c r="AK2367" s="83"/>
      <c r="AL2367" s="107"/>
      <c r="AM2367" s="83"/>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customHeight="1" x14ac:dyDescent="0.3">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83"/>
      <c r="AC2368" s="107"/>
      <c r="AD2368" s="83"/>
      <c r="AE2368" s="83"/>
      <c r="AF2368" s="83"/>
      <c r="AG2368" s="107"/>
      <c r="AH2368" s="83"/>
      <c r="AI2368" s="107"/>
      <c r="AJ2368" s="83"/>
      <c r="AK2368" s="83"/>
      <c r="AL2368" s="107"/>
      <c r="AM2368" s="83"/>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customHeight="1" x14ac:dyDescent="0.3">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83"/>
      <c r="AC2369" s="107"/>
      <c r="AD2369" s="83"/>
      <c r="AE2369" s="83"/>
      <c r="AF2369" s="83"/>
      <c r="AG2369" s="107"/>
      <c r="AH2369" s="83"/>
      <c r="AI2369" s="107"/>
      <c r="AJ2369" s="83"/>
      <c r="AK2369" s="83"/>
      <c r="AL2369" s="107"/>
      <c r="AM2369" s="83"/>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customHeight="1" x14ac:dyDescent="0.3">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83"/>
      <c r="AC2370" s="107"/>
      <c r="AD2370" s="83"/>
      <c r="AE2370" s="83"/>
      <c r="AF2370" s="83"/>
      <c r="AG2370" s="107"/>
      <c r="AH2370" s="83"/>
      <c r="AI2370" s="107"/>
      <c r="AJ2370" s="83"/>
      <c r="AK2370" s="83"/>
      <c r="AL2370" s="107"/>
      <c r="AM2370" s="83"/>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customHeight="1" x14ac:dyDescent="0.3">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83"/>
      <c r="AC2371" s="107"/>
      <c r="AD2371" s="83"/>
      <c r="AE2371" s="83"/>
      <c r="AF2371" s="83"/>
      <c r="AG2371" s="107"/>
      <c r="AH2371" s="83"/>
      <c r="AI2371" s="107"/>
      <c r="AJ2371" s="83"/>
      <c r="AK2371" s="83"/>
      <c r="AL2371" s="107"/>
      <c r="AM2371" s="83"/>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customHeight="1" x14ac:dyDescent="0.3">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83"/>
      <c r="AC2372" s="107"/>
      <c r="AD2372" s="83"/>
      <c r="AE2372" s="83"/>
      <c r="AF2372" s="83"/>
      <c r="AG2372" s="107"/>
      <c r="AH2372" s="83"/>
      <c r="AI2372" s="107"/>
      <c r="AJ2372" s="83"/>
      <c r="AK2372" s="83"/>
      <c r="AL2372" s="107"/>
      <c r="AM2372" s="83"/>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customHeight="1" x14ac:dyDescent="0.3">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83"/>
      <c r="AC2373" s="107"/>
      <c r="AD2373" s="83"/>
      <c r="AE2373" s="83"/>
      <c r="AF2373" s="83"/>
      <c r="AG2373" s="107"/>
      <c r="AH2373" s="83"/>
      <c r="AI2373" s="107"/>
      <c r="AJ2373" s="83"/>
      <c r="AK2373" s="83"/>
      <c r="AL2373" s="107"/>
      <c r="AM2373" s="83"/>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customHeight="1" x14ac:dyDescent="0.3">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83"/>
      <c r="AC2374" s="107"/>
      <c r="AD2374" s="83"/>
      <c r="AE2374" s="83"/>
      <c r="AF2374" s="83"/>
      <c r="AG2374" s="107"/>
      <c r="AH2374" s="83"/>
      <c r="AI2374" s="107"/>
      <c r="AJ2374" s="83"/>
      <c r="AK2374" s="83"/>
      <c r="AL2374" s="107"/>
      <c r="AM2374" s="83"/>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customHeight="1" x14ac:dyDescent="0.3">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83"/>
      <c r="AC2375" s="107"/>
      <c r="AD2375" s="83"/>
      <c r="AE2375" s="83"/>
      <c r="AF2375" s="83"/>
      <c r="AG2375" s="107"/>
      <c r="AH2375" s="83"/>
      <c r="AI2375" s="107"/>
      <c r="AJ2375" s="83"/>
      <c r="AK2375" s="83"/>
      <c r="AL2375" s="107"/>
      <c r="AM2375" s="83"/>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customHeight="1" x14ac:dyDescent="0.3">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83"/>
      <c r="AC2376" s="107"/>
      <c r="AD2376" s="83"/>
      <c r="AE2376" s="83"/>
      <c r="AF2376" s="83"/>
      <c r="AG2376" s="107"/>
      <c r="AH2376" s="83"/>
      <c r="AI2376" s="107"/>
      <c r="AJ2376" s="83"/>
      <c r="AK2376" s="83"/>
      <c r="AL2376" s="107"/>
      <c r="AM2376" s="83"/>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customHeight="1" x14ac:dyDescent="0.3">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83"/>
      <c r="AC2377" s="107"/>
      <c r="AD2377" s="83"/>
      <c r="AE2377" s="83"/>
      <c r="AF2377" s="83"/>
      <c r="AG2377" s="107"/>
      <c r="AH2377" s="83"/>
      <c r="AI2377" s="107"/>
      <c r="AJ2377" s="83"/>
      <c r="AK2377" s="83"/>
      <c r="AL2377" s="107"/>
      <c r="AM2377" s="83"/>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customHeight="1" x14ac:dyDescent="0.3">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83"/>
      <c r="AC2378" s="107"/>
      <c r="AD2378" s="83"/>
      <c r="AE2378" s="83"/>
      <c r="AF2378" s="83"/>
      <c r="AG2378" s="107"/>
      <c r="AH2378" s="83"/>
      <c r="AI2378" s="107"/>
      <c r="AJ2378" s="83"/>
      <c r="AK2378" s="83"/>
      <c r="AL2378" s="107"/>
      <c r="AM2378" s="83"/>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customHeight="1" x14ac:dyDescent="0.3">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83"/>
      <c r="AC2379" s="107"/>
      <c r="AD2379" s="83"/>
      <c r="AE2379" s="83"/>
      <c r="AF2379" s="83"/>
      <c r="AG2379" s="107"/>
      <c r="AH2379" s="83"/>
      <c r="AI2379" s="107"/>
      <c r="AJ2379" s="83"/>
      <c r="AK2379" s="83"/>
      <c r="AL2379" s="107"/>
      <c r="AM2379" s="83"/>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customHeight="1" x14ac:dyDescent="0.3">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83"/>
      <c r="AC2380" s="107"/>
      <c r="AD2380" s="83"/>
      <c r="AE2380" s="83"/>
      <c r="AF2380" s="83"/>
      <c r="AG2380" s="107"/>
      <c r="AH2380" s="83"/>
      <c r="AI2380" s="107"/>
      <c r="AJ2380" s="83"/>
      <c r="AK2380" s="83"/>
      <c r="AL2380" s="107"/>
      <c r="AM2380" s="83"/>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customHeight="1" x14ac:dyDescent="0.3">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83"/>
      <c r="AC2381" s="107"/>
      <c r="AD2381" s="83"/>
      <c r="AE2381" s="83"/>
      <c r="AF2381" s="83"/>
      <c r="AG2381" s="107"/>
      <c r="AH2381" s="83"/>
      <c r="AI2381" s="107"/>
      <c r="AJ2381" s="83"/>
      <c r="AK2381" s="83"/>
      <c r="AL2381" s="107"/>
      <c r="AM2381" s="83"/>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customHeight="1" x14ac:dyDescent="0.3">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83"/>
      <c r="AC2382" s="107"/>
      <c r="AD2382" s="83"/>
      <c r="AE2382" s="83"/>
      <c r="AF2382" s="83"/>
      <c r="AG2382" s="107"/>
      <c r="AH2382" s="83"/>
      <c r="AI2382" s="107"/>
      <c r="AJ2382" s="83"/>
      <c r="AK2382" s="83"/>
      <c r="AL2382" s="107"/>
      <c r="AM2382" s="83"/>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customHeight="1" x14ac:dyDescent="0.3">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83"/>
      <c r="AC2383" s="107"/>
      <c r="AD2383" s="83"/>
      <c r="AE2383" s="83"/>
      <c r="AF2383" s="83"/>
      <c r="AG2383" s="107"/>
      <c r="AH2383" s="83"/>
      <c r="AI2383" s="107"/>
      <c r="AJ2383" s="83"/>
      <c r="AK2383" s="83"/>
      <c r="AL2383" s="107"/>
      <c r="AM2383" s="83"/>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customHeight="1" x14ac:dyDescent="0.3">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83"/>
      <c r="AC2384" s="107"/>
      <c r="AD2384" s="83"/>
      <c r="AE2384" s="83"/>
      <c r="AF2384" s="83"/>
      <c r="AG2384" s="107"/>
      <c r="AH2384" s="83"/>
      <c r="AI2384" s="107"/>
      <c r="AJ2384" s="83"/>
      <c r="AK2384" s="83"/>
      <c r="AL2384" s="107"/>
      <c r="AM2384" s="83"/>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customHeight="1" x14ac:dyDescent="0.3">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83"/>
      <c r="AC2385" s="107"/>
      <c r="AD2385" s="83"/>
      <c r="AE2385" s="83"/>
      <c r="AF2385" s="83"/>
      <c r="AG2385" s="107"/>
      <c r="AH2385" s="83"/>
      <c r="AI2385" s="107"/>
      <c r="AJ2385" s="83"/>
      <c r="AK2385" s="83"/>
      <c r="AL2385" s="107"/>
      <c r="AM2385" s="83"/>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customHeight="1" x14ac:dyDescent="0.3">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83"/>
      <c r="AC2386" s="107"/>
      <c r="AD2386" s="83"/>
      <c r="AE2386" s="83"/>
      <c r="AF2386" s="83"/>
      <c r="AG2386" s="107"/>
      <c r="AH2386" s="83"/>
      <c r="AI2386" s="107"/>
      <c r="AJ2386" s="83"/>
      <c r="AK2386" s="83"/>
      <c r="AL2386" s="107"/>
      <c r="AM2386" s="83"/>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customHeight="1" x14ac:dyDescent="0.3">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83"/>
      <c r="AC2387" s="107"/>
      <c r="AD2387" s="83"/>
      <c r="AE2387" s="83"/>
      <c r="AF2387" s="83"/>
      <c r="AG2387" s="107"/>
      <c r="AH2387" s="83"/>
      <c r="AI2387" s="107"/>
      <c r="AJ2387" s="83"/>
      <c r="AK2387" s="83"/>
      <c r="AL2387" s="107"/>
      <c r="AM2387" s="83"/>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customHeight="1" x14ac:dyDescent="0.3">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83"/>
      <c r="AC2388" s="107"/>
      <c r="AD2388" s="83"/>
      <c r="AE2388" s="83"/>
      <c r="AF2388" s="83"/>
      <c r="AG2388" s="107"/>
      <c r="AH2388" s="83"/>
      <c r="AI2388" s="107"/>
      <c r="AJ2388" s="83"/>
      <c r="AK2388" s="83"/>
      <c r="AL2388" s="107"/>
      <c r="AM2388" s="83"/>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customHeight="1" x14ac:dyDescent="0.3">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83"/>
      <c r="AC2389" s="107"/>
      <c r="AD2389" s="83"/>
      <c r="AE2389" s="83"/>
      <c r="AF2389" s="83"/>
      <c r="AG2389" s="107"/>
      <c r="AH2389" s="83"/>
      <c r="AI2389" s="107"/>
      <c r="AJ2389" s="83"/>
      <c r="AK2389" s="83"/>
      <c r="AL2389" s="107"/>
      <c r="AM2389" s="83"/>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customHeight="1" x14ac:dyDescent="0.3">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83"/>
      <c r="AC2390" s="107"/>
      <c r="AD2390" s="83"/>
      <c r="AE2390" s="83"/>
      <c r="AF2390" s="83"/>
      <c r="AG2390" s="107"/>
      <c r="AH2390" s="83"/>
      <c r="AI2390" s="107"/>
      <c r="AJ2390" s="83"/>
      <c r="AK2390" s="83"/>
      <c r="AL2390" s="107"/>
      <c r="AM2390" s="83"/>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customHeight="1" x14ac:dyDescent="0.3">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83"/>
      <c r="AC2391" s="107"/>
      <c r="AD2391" s="83"/>
      <c r="AE2391" s="83"/>
      <c r="AF2391" s="83"/>
      <c r="AG2391" s="107"/>
      <c r="AH2391" s="83"/>
      <c r="AI2391" s="107"/>
      <c r="AJ2391" s="83"/>
      <c r="AK2391" s="83"/>
      <c r="AL2391" s="107"/>
      <c r="AM2391" s="83"/>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customHeight="1" x14ac:dyDescent="0.3">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83"/>
      <c r="AC2392" s="107"/>
      <c r="AD2392" s="83"/>
      <c r="AE2392" s="83"/>
      <c r="AF2392" s="83"/>
      <c r="AG2392" s="107"/>
      <c r="AH2392" s="83"/>
      <c r="AI2392" s="107"/>
      <c r="AJ2392" s="83"/>
      <c r="AK2392" s="83"/>
      <c r="AL2392" s="107"/>
      <c r="AM2392" s="83"/>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customHeight="1" x14ac:dyDescent="0.3">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83"/>
      <c r="AC2393" s="107"/>
      <c r="AD2393" s="83"/>
      <c r="AE2393" s="83"/>
      <c r="AF2393" s="83"/>
      <c r="AG2393" s="107"/>
      <c r="AH2393" s="83"/>
      <c r="AI2393" s="107"/>
      <c r="AJ2393" s="83"/>
      <c r="AK2393" s="83"/>
      <c r="AL2393" s="107"/>
      <c r="AM2393" s="83"/>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customHeight="1" x14ac:dyDescent="0.3">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83"/>
      <c r="AC2394" s="107"/>
      <c r="AD2394" s="83"/>
      <c r="AE2394" s="83"/>
      <c r="AF2394" s="83"/>
      <c r="AG2394" s="107"/>
      <c r="AH2394" s="83"/>
      <c r="AI2394" s="107"/>
      <c r="AJ2394" s="83"/>
      <c r="AK2394" s="83"/>
      <c r="AL2394" s="107"/>
      <c r="AM2394" s="83"/>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customHeight="1" x14ac:dyDescent="0.3">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83"/>
      <c r="AC2395" s="107"/>
      <c r="AD2395" s="83"/>
      <c r="AE2395" s="83"/>
      <c r="AF2395" s="83"/>
      <c r="AG2395" s="107"/>
      <c r="AH2395" s="83"/>
      <c r="AI2395" s="107"/>
      <c r="AJ2395" s="83"/>
      <c r="AK2395" s="83"/>
      <c r="AL2395" s="107"/>
      <c r="AM2395" s="83"/>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customHeight="1" x14ac:dyDescent="0.3">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83"/>
      <c r="AC2396" s="107"/>
      <c r="AD2396" s="83"/>
      <c r="AE2396" s="83"/>
      <c r="AF2396" s="83"/>
      <c r="AG2396" s="107"/>
      <c r="AH2396" s="83"/>
      <c r="AI2396" s="107"/>
      <c r="AJ2396" s="83"/>
      <c r="AK2396" s="83"/>
      <c r="AL2396" s="107"/>
      <c r="AM2396" s="83"/>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customHeight="1" x14ac:dyDescent="0.3">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83"/>
      <c r="AC2397" s="107"/>
      <c r="AD2397" s="83"/>
      <c r="AE2397" s="83"/>
      <c r="AF2397" s="83"/>
      <c r="AG2397" s="107"/>
      <c r="AH2397" s="83"/>
      <c r="AI2397" s="107"/>
      <c r="AJ2397" s="83"/>
      <c r="AK2397" s="83"/>
      <c r="AL2397" s="107"/>
      <c r="AM2397" s="83"/>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customHeight="1" x14ac:dyDescent="0.3">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83"/>
      <c r="AC2398" s="107"/>
      <c r="AD2398" s="83"/>
      <c r="AE2398" s="83"/>
      <c r="AF2398" s="83"/>
      <c r="AG2398" s="107"/>
      <c r="AH2398" s="83"/>
      <c r="AI2398" s="107"/>
      <c r="AJ2398" s="83"/>
      <c r="AK2398" s="83"/>
      <c r="AL2398" s="107"/>
      <c r="AM2398" s="83"/>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customHeight="1" x14ac:dyDescent="0.3">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83"/>
      <c r="AC2399" s="107"/>
      <c r="AD2399" s="83"/>
      <c r="AE2399" s="83"/>
      <c r="AF2399" s="83"/>
      <c r="AG2399" s="107"/>
      <c r="AH2399" s="83"/>
      <c r="AI2399" s="107"/>
      <c r="AJ2399" s="83"/>
      <c r="AK2399" s="83"/>
      <c r="AL2399" s="107"/>
      <c r="AM2399" s="83"/>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customHeight="1" x14ac:dyDescent="0.3">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83"/>
      <c r="AC2400" s="107"/>
      <c r="AD2400" s="83"/>
      <c r="AE2400" s="83"/>
      <c r="AF2400" s="83"/>
      <c r="AG2400" s="107"/>
      <c r="AH2400" s="83"/>
      <c r="AI2400" s="107"/>
      <c r="AJ2400" s="83"/>
      <c r="AK2400" s="83"/>
      <c r="AL2400" s="107"/>
      <c r="AM2400" s="83"/>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customHeight="1" x14ac:dyDescent="0.3">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83"/>
      <c r="AC2401" s="107"/>
      <c r="AD2401" s="83"/>
      <c r="AE2401" s="83"/>
      <c r="AF2401" s="83"/>
      <c r="AG2401" s="107"/>
      <c r="AH2401" s="83"/>
      <c r="AI2401" s="107"/>
      <c r="AJ2401" s="83"/>
      <c r="AK2401" s="83"/>
      <c r="AL2401" s="107"/>
      <c r="AM2401" s="83"/>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customHeight="1" x14ac:dyDescent="0.3">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83"/>
      <c r="AC2402" s="107"/>
      <c r="AD2402" s="83"/>
      <c r="AE2402" s="83"/>
      <c r="AF2402" s="83"/>
      <c r="AG2402" s="107"/>
      <c r="AH2402" s="83"/>
      <c r="AI2402" s="107"/>
      <c r="AJ2402" s="83"/>
      <c r="AK2402" s="83"/>
      <c r="AL2402" s="107"/>
      <c r="AM2402" s="83"/>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customHeight="1" x14ac:dyDescent="0.3">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83"/>
      <c r="AC2403" s="107"/>
      <c r="AD2403" s="83"/>
      <c r="AE2403" s="83"/>
      <c r="AF2403" s="83"/>
      <c r="AG2403" s="107"/>
      <c r="AH2403" s="83"/>
      <c r="AI2403" s="107"/>
      <c r="AJ2403" s="83"/>
      <c r="AK2403" s="83"/>
      <c r="AL2403" s="107"/>
      <c r="AM2403" s="83"/>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customHeight="1" x14ac:dyDescent="0.3">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83"/>
      <c r="AC2404" s="107"/>
      <c r="AD2404" s="83"/>
      <c r="AE2404" s="83"/>
      <c r="AF2404" s="83"/>
      <c r="AG2404" s="107"/>
      <c r="AH2404" s="83"/>
      <c r="AI2404" s="107"/>
      <c r="AJ2404" s="83"/>
      <c r="AK2404" s="83"/>
      <c r="AL2404" s="107"/>
      <c r="AM2404" s="83"/>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customHeight="1" x14ac:dyDescent="0.3">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83"/>
      <c r="AC2405" s="107"/>
      <c r="AD2405" s="83"/>
      <c r="AE2405" s="83"/>
      <c r="AF2405" s="83"/>
      <c r="AG2405" s="107"/>
      <c r="AH2405" s="83"/>
      <c r="AI2405" s="107"/>
      <c r="AJ2405" s="83"/>
      <c r="AK2405" s="83"/>
      <c r="AL2405" s="107"/>
      <c r="AM2405" s="83"/>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customHeight="1" x14ac:dyDescent="0.3">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83"/>
      <c r="AC2406" s="107"/>
      <c r="AD2406" s="83"/>
      <c r="AE2406" s="83"/>
      <c r="AF2406" s="83"/>
      <c r="AG2406" s="107"/>
      <c r="AH2406" s="83"/>
      <c r="AI2406" s="107"/>
      <c r="AJ2406" s="83"/>
      <c r="AK2406" s="83"/>
      <c r="AL2406" s="107"/>
      <c r="AM2406" s="83"/>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customHeight="1" x14ac:dyDescent="0.3">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83"/>
      <c r="AC2407" s="107"/>
      <c r="AD2407" s="83"/>
      <c r="AE2407" s="83"/>
      <c r="AF2407" s="83"/>
      <c r="AG2407" s="107"/>
      <c r="AH2407" s="83"/>
      <c r="AI2407" s="107"/>
      <c r="AJ2407" s="83"/>
      <c r="AK2407" s="83"/>
      <c r="AL2407" s="107"/>
      <c r="AM2407" s="83"/>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customHeight="1" x14ac:dyDescent="0.3">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83"/>
      <c r="AC2408" s="107"/>
      <c r="AD2408" s="83"/>
      <c r="AE2408" s="83"/>
      <c r="AF2408" s="83"/>
      <c r="AG2408" s="107"/>
      <c r="AH2408" s="83"/>
      <c r="AI2408" s="107"/>
      <c r="AJ2408" s="83"/>
      <c r="AK2408" s="83"/>
      <c r="AL2408" s="107"/>
      <c r="AM2408" s="83"/>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customHeight="1" x14ac:dyDescent="0.3">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83"/>
      <c r="AC2409" s="107"/>
      <c r="AD2409" s="83"/>
      <c r="AE2409" s="83"/>
      <c r="AF2409" s="83"/>
      <c r="AG2409" s="107"/>
      <c r="AH2409" s="83"/>
      <c r="AI2409" s="107"/>
      <c r="AJ2409" s="83"/>
      <c r="AK2409" s="83"/>
      <c r="AL2409" s="107"/>
      <c r="AM2409" s="83"/>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customHeight="1" x14ac:dyDescent="0.3">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83"/>
      <c r="AC2410" s="107"/>
      <c r="AD2410" s="83"/>
      <c r="AE2410" s="83"/>
      <c r="AF2410" s="83"/>
      <c r="AG2410" s="107"/>
      <c r="AH2410" s="83"/>
      <c r="AI2410" s="107"/>
      <c r="AJ2410" s="83"/>
      <c r="AK2410" s="83"/>
      <c r="AL2410" s="107"/>
      <c r="AM2410" s="83"/>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customHeight="1" x14ac:dyDescent="0.3">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83"/>
      <c r="AC2411" s="107"/>
      <c r="AD2411" s="83"/>
      <c r="AE2411" s="83"/>
      <c r="AF2411" s="83"/>
      <c r="AG2411" s="107"/>
      <c r="AH2411" s="83"/>
      <c r="AI2411" s="107"/>
      <c r="AJ2411" s="83"/>
      <c r="AK2411" s="83"/>
      <c r="AL2411" s="107"/>
      <c r="AM2411" s="83"/>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customHeight="1" x14ac:dyDescent="0.3">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83"/>
      <c r="AC2412" s="107"/>
      <c r="AD2412" s="83"/>
      <c r="AE2412" s="83"/>
      <c r="AF2412" s="83"/>
      <c r="AG2412" s="107"/>
      <c r="AH2412" s="83"/>
      <c r="AI2412" s="107"/>
      <c r="AJ2412" s="83"/>
      <c r="AK2412" s="83"/>
      <c r="AL2412" s="107"/>
      <c r="AM2412" s="83"/>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customHeight="1" x14ac:dyDescent="0.3">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83"/>
      <c r="AC2413" s="107"/>
      <c r="AD2413" s="83"/>
      <c r="AE2413" s="83"/>
      <c r="AF2413" s="83"/>
      <c r="AG2413" s="107"/>
      <c r="AH2413" s="83"/>
      <c r="AI2413" s="107"/>
      <c r="AJ2413" s="83"/>
      <c r="AK2413" s="83"/>
      <c r="AL2413" s="107"/>
      <c r="AM2413" s="83"/>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customHeight="1" x14ac:dyDescent="0.3">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83"/>
      <c r="AC2414" s="107"/>
      <c r="AD2414" s="83"/>
      <c r="AE2414" s="83"/>
      <c r="AF2414" s="83"/>
      <c r="AG2414" s="107"/>
      <c r="AH2414" s="83"/>
      <c r="AI2414" s="107"/>
      <c r="AJ2414" s="83"/>
      <c r="AK2414" s="83"/>
      <c r="AL2414" s="107"/>
      <c r="AM2414" s="83"/>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customHeight="1" x14ac:dyDescent="0.3">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83"/>
      <c r="AC2415" s="107"/>
      <c r="AD2415" s="83"/>
      <c r="AE2415" s="83"/>
      <c r="AF2415" s="83"/>
      <c r="AG2415" s="107"/>
      <c r="AH2415" s="83"/>
      <c r="AI2415" s="107"/>
      <c r="AJ2415" s="83"/>
      <c r="AK2415" s="83"/>
      <c r="AL2415" s="107"/>
      <c r="AM2415" s="83"/>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customHeight="1" x14ac:dyDescent="0.3">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83"/>
      <c r="AC2416" s="107"/>
      <c r="AD2416" s="83"/>
      <c r="AE2416" s="83"/>
      <c r="AF2416" s="83"/>
      <c r="AG2416" s="107"/>
      <c r="AH2416" s="83"/>
      <c r="AI2416" s="107"/>
      <c r="AJ2416" s="83"/>
      <c r="AK2416" s="83"/>
      <c r="AL2416" s="107"/>
      <c r="AM2416" s="83"/>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customHeight="1" x14ac:dyDescent="0.3">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83"/>
      <c r="AC2417" s="107"/>
      <c r="AD2417" s="83"/>
      <c r="AE2417" s="83"/>
      <c r="AF2417" s="83"/>
      <c r="AG2417" s="107"/>
      <c r="AH2417" s="83"/>
      <c r="AI2417" s="107"/>
      <c r="AJ2417" s="83"/>
      <c r="AK2417" s="83"/>
      <c r="AL2417" s="107"/>
      <c r="AM2417" s="83"/>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customHeight="1" x14ac:dyDescent="0.3">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83"/>
      <c r="AC2418" s="107"/>
      <c r="AD2418" s="83"/>
      <c r="AE2418" s="83"/>
      <c r="AF2418" s="83"/>
      <c r="AG2418" s="107"/>
      <c r="AH2418" s="83"/>
      <c r="AI2418" s="107"/>
      <c r="AJ2418" s="83"/>
      <c r="AK2418" s="83"/>
      <c r="AL2418" s="107"/>
      <c r="AM2418" s="83"/>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customHeight="1" x14ac:dyDescent="0.3">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83"/>
      <c r="AC2419" s="107"/>
      <c r="AD2419" s="83"/>
      <c r="AE2419" s="83"/>
      <c r="AF2419" s="83"/>
      <c r="AG2419" s="107"/>
      <c r="AH2419" s="83"/>
      <c r="AI2419" s="107"/>
      <c r="AJ2419" s="83"/>
      <c r="AK2419" s="83"/>
      <c r="AL2419" s="107"/>
      <c r="AM2419" s="83"/>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customHeight="1" x14ac:dyDescent="0.3">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83"/>
      <c r="AC2420" s="107"/>
      <c r="AD2420" s="83"/>
      <c r="AE2420" s="83"/>
      <c r="AF2420" s="83"/>
      <c r="AG2420" s="107"/>
      <c r="AH2420" s="83"/>
      <c r="AI2420" s="107"/>
      <c r="AJ2420" s="83"/>
      <c r="AK2420" s="83"/>
      <c r="AL2420" s="107"/>
      <c r="AM2420" s="83"/>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customHeight="1" x14ac:dyDescent="0.3">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83"/>
      <c r="AC2421" s="107"/>
      <c r="AD2421" s="83"/>
      <c r="AE2421" s="83"/>
      <c r="AF2421" s="83"/>
      <c r="AG2421" s="107"/>
      <c r="AH2421" s="83"/>
      <c r="AI2421" s="107"/>
      <c r="AJ2421" s="83"/>
      <c r="AK2421" s="83"/>
      <c r="AL2421" s="107"/>
      <c r="AM2421" s="83"/>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customHeight="1" x14ac:dyDescent="0.3">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83"/>
      <c r="AC2422" s="107"/>
      <c r="AD2422" s="83"/>
      <c r="AE2422" s="83"/>
      <c r="AF2422" s="83"/>
      <c r="AG2422" s="107"/>
      <c r="AH2422" s="83"/>
      <c r="AI2422" s="107"/>
      <c r="AJ2422" s="83"/>
      <c r="AK2422" s="83"/>
      <c r="AL2422" s="107"/>
      <c r="AM2422" s="83"/>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customHeight="1" x14ac:dyDescent="0.3">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83"/>
      <c r="AC2423" s="107"/>
      <c r="AD2423" s="83"/>
      <c r="AE2423" s="83"/>
      <c r="AF2423" s="83"/>
      <c r="AG2423" s="107"/>
      <c r="AH2423" s="83"/>
      <c r="AI2423" s="107"/>
      <c r="AJ2423" s="83"/>
      <c r="AK2423" s="83"/>
      <c r="AL2423" s="107"/>
      <c r="AM2423" s="83"/>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customHeight="1" x14ac:dyDescent="0.3">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83"/>
      <c r="AC2424" s="107"/>
      <c r="AD2424" s="83"/>
      <c r="AE2424" s="83"/>
      <c r="AF2424" s="83"/>
      <c r="AG2424" s="107"/>
      <c r="AH2424" s="83"/>
      <c r="AI2424" s="107"/>
      <c r="AJ2424" s="83"/>
      <c r="AK2424" s="83"/>
      <c r="AL2424" s="107"/>
      <c r="AM2424" s="83"/>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customHeight="1" x14ac:dyDescent="0.3">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83"/>
      <c r="AC2425" s="107"/>
      <c r="AD2425" s="83"/>
      <c r="AE2425" s="83"/>
      <c r="AF2425" s="83"/>
      <c r="AG2425" s="107"/>
      <c r="AH2425" s="83"/>
      <c r="AI2425" s="107"/>
      <c r="AJ2425" s="83"/>
      <c r="AK2425" s="83"/>
      <c r="AL2425" s="107"/>
      <c r="AM2425" s="83"/>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customHeight="1" x14ac:dyDescent="0.3">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83"/>
      <c r="AC2426" s="107"/>
      <c r="AD2426" s="83"/>
      <c r="AE2426" s="83"/>
      <c r="AF2426" s="83"/>
      <c r="AG2426" s="107"/>
      <c r="AH2426" s="83"/>
      <c r="AI2426" s="107"/>
      <c r="AJ2426" s="83"/>
      <c r="AK2426" s="83"/>
      <c r="AL2426" s="107"/>
      <c r="AM2426" s="83"/>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customHeight="1" x14ac:dyDescent="0.3">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83"/>
      <c r="AC2427" s="107"/>
      <c r="AD2427" s="83"/>
      <c r="AE2427" s="83"/>
      <c r="AF2427" s="83"/>
      <c r="AG2427" s="107"/>
      <c r="AH2427" s="83"/>
      <c r="AI2427" s="107"/>
      <c r="AJ2427" s="83"/>
      <c r="AK2427" s="83"/>
      <c r="AL2427" s="107"/>
      <c r="AM2427" s="83"/>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customHeight="1" x14ac:dyDescent="0.3">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83"/>
      <c r="AC2428" s="107"/>
      <c r="AD2428" s="83"/>
      <c r="AE2428" s="83"/>
      <c r="AF2428" s="83"/>
      <c r="AG2428" s="107"/>
      <c r="AH2428" s="83"/>
      <c r="AI2428" s="107"/>
      <c r="AJ2428" s="83"/>
      <c r="AK2428" s="83"/>
      <c r="AL2428" s="107"/>
      <c r="AM2428" s="83"/>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customHeight="1" x14ac:dyDescent="0.3">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83"/>
      <c r="AC2429" s="107"/>
      <c r="AD2429" s="83"/>
      <c r="AE2429" s="83"/>
      <c r="AF2429" s="83"/>
      <c r="AG2429" s="107"/>
      <c r="AH2429" s="83"/>
      <c r="AI2429" s="107"/>
      <c r="AJ2429" s="83"/>
      <c r="AK2429" s="83"/>
      <c r="AL2429" s="107"/>
      <c r="AM2429" s="83"/>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customHeight="1" x14ac:dyDescent="0.3">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83"/>
      <c r="AC2430" s="107"/>
      <c r="AD2430" s="83"/>
      <c r="AE2430" s="83"/>
      <c r="AF2430" s="83"/>
      <c r="AG2430" s="107"/>
      <c r="AH2430" s="83"/>
      <c r="AI2430" s="107"/>
      <c r="AJ2430" s="83"/>
      <c r="AK2430" s="83"/>
      <c r="AL2430" s="107"/>
      <c r="AM2430" s="83"/>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customHeight="1" x14ac:dyDescent="0.3">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83"/>
      <c r="AC2431" s="107"/>
      <c r="AD2431" s="83"/>
      <c r="AE2431" s="83"/>
      <c r="AF2431" s="83"/>
      <c r="AG2431" s="107"/>
      <c r="AH2431" s="83"/>
      <c r="AI2431" s="107"/>
      <c r="AJ2431" s="83"/>
      <c r="AK2431" s="83"/>
      <c r="AL2431" s="107"/>
      <c r="AM2431" s="83"/>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customHeight="1" x14ac:dyDescent="0.3">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83"/>
      <c r="AC2432" s="107"/>
      <c r="AD2432" s="83"/>
      <c r="AE2432" s="83"/>
      <c r="AF2432" s="83"/>
      <c r="AG2432" s="107"/>
      <c r="AH2432" s="83"/>
      <c r="AI2432" s="107"/>
      <c r="AJ2432" s="83"/>
      <c r="AK2432" s="83"/>
      <c r="AL2432" s="107"/>
      <c r="AM2432" s="83"/>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customHeight="1" x14ac:dyDescent="0.3">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83"/>
      <c r="AC2433" s="107"/>
      <c r="AD2433" s="83"/>
      <c r="AE2433" s="83"/>
      <c r="AF2433" s="83"/>
      <c r="AG2433" s="107"/>
      <c r="AH2433" s="83"/>
      <c r="AI2433" s="107"/>
      <c r="AJ2433" s="83"/>
      <c r="AK2433" s="83"/>
      <c r="AL2433" s="107"/>
      <c r="AM2433" s="83"/>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customHeight="1" x14ac:dyDescent="0.3">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83"/>
      <c r="AC2434" s="107"/>
      <c r="AD2434" s="83"/>
      <c r="AE2434" s="83"/>
      <c r="AF2434" s="83"/>
      <c r="AG2434" s="107"/>
      <c r="AH2434" s="83"/>
      <c r="AI2434" s="107"/>
      <c r="AJ2434" s="83"/>
      <c r="AK2434" s="83"/>
      <c r="AL2434" s="107"/>
      <c r="AM2434" s="83"/>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customHeight="1" x14ac:dyDescent="0.3">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83"/>
      <c r="AC2435" s="107"/>
      <c r="AD2435" s="83"/>
      <c r="AE2435" s="83"/>
      <c r="AF2435" s="83"/>
      <c r="AG2435" s="107"/>
      <c r="AH2435" s="83"/>
      <c r="AI2435" s="107"/>
      <c r="AJ2435" s="83"/>
      <c r="AK2435" s="83"/>
      <c r="AL2435" s="107"/>
      <c r="AM2435" s="83"/>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customHeight="1" x14ac:dyDescent="0.3">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83"/>
      <c r="AC2436" s="107"/>
      <c r="AD2436" s="83"/>
      <c r="AE2436" s="83"/>
      <c r="AF2436" s="83"/>
      <c r="AG2436" s="107"/>
      <c r="AH2436" s="83"/>
      <c r="AI2436" s="107"/>
      <c r="AJ2436" s="83"/>
      <c r="AK2436" s="83"/>
      <c r="AL2436" s="107"/>
      <c r="AM2436" s="83"/>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customHeight="1" x14ac:dyDescent="0.3">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83"/>
      <c r="AC2437" s="107"/>
      <c r="AD2437" s="83"/>
      <c r="AE2437" s="83"/>
      <c r="AF2437" s="83"/>
      <c r="AG2437" s="107"/>
      <c r="AH2437" s="83"/>
      <c r="AI2437" s="107"/>
      <c r="AJ2437" s="83"/>
      <c r="AK2437" s="83"/>
      <c r="AL2437" s="107"/>
      <c r="AM2437" s="83"/>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customHeight="1" x14ac:dyDescent="0.3">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83"/>
      <c r="AC2438" s="107"/>
      <c r="AD2438" s="83"/>
      <c r="AE2438" s="83"/>
      <c r="AF2438" s="83"/>
      <c r="AG2438" s="107"/>
      <c r="AH2438" s="83"/>
      <c r="AI2438" s="107"/>
      <c r="AJ2438" s="83"/>
      <c r="AK2438" s="83"/>
      <c r="AL2438" s="107"/>
      <c r="AM2438" s="83"/>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customHeight="1" x14ac:dyDescent="0.3">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83"/>
      <c r="AC2439" s="107"/>
      <c r="AD2439" s="83"/>
      <c r="AE2439" s="83"/>
      <c r="AF2439" s="83"/>
      <c r="AG2439" s="107"/>
      <c r="AH2439" s="83"/>
      <c r="AI2439" s="107"/>
      <c r="AJ2439" s="83"/>
      <c r="AK2439" s="83"/>
      <c r="AL2439" s="107"/>
      <c r="AM2439" s="83"/>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customHeight="1" x14ac:dyDescent="0.3">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83"/>
      <c r="AC2440" s="107"/>
      <c r="AD2440" s="83"/>
      <c r="AE2440" s="83"/>
      <c r="AF2440" s="83"/>
      <c r="AG2440" s="107"/>
      <c r="AH2440" s="83"/>
      <c r="AI2440" s="107"/>
      <c r="AJ2440" s="83"/>
      <c r="AK2440" s="83"/>
      <c r="AL2440" s="107"/>
      <c r="AM2440" s="83"/>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customHeight="1" x14ac:dyDescent="0.3">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83"/>
      <c r="AC2441" s="107"/>
      <c r="AD2441" s="83"/>
      <c r="AE2441" s="83"/>
      <c r="AF2441" s="83"/>
      <c r="AG2441" s="107"/>
      <c r="AH2441" s="83"/>
      <c r="AI2441" s="107"/>
      <c r="AJ2441" s="83"/>
      <c r="AK2441" s="83"/>
      <c r="AL2441" s="107"/>
      <c r="AM2441" s="83"/>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customHeight="1" x14ac:dyDescent="0.3">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83"/>
      <c r="AC2442" s="107"/>
      <c r="AD2442" s="83"/>
      <c r="AE2442" s="83"/>
      <c r="AF2442" s="83"/>
      <c r="AG2442" s="107"/>
      <c r="AH2442" s="83"/>
      <c r="AI2442" s="107"/>
      <c r="AJ2442" s="83"/>
      <c r="AK2442" s="83"/>
      <c r="AL2442" s="107"/>
      <c r="AM2442" s="83"/>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customHeight="1" x14ac:dyDescent="0.3">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83"/>
      <c r="AC2443" s="107"/>
      <c r="AD2443" s="83"/>
      <c r="AE2443" s="83"/>
      <c r="AF2443" s="83"/>
      <c r="AG2443" s="107"/>
      <c r="AH2443" s="83"/>
      <c r="AI2443" s="107"/>
      <c r="AJ2443" s="83"/>
      <c r="AK2443" s="83"/>
      <c r="AL2443" s="107"/>
      <c r="AM2443" s="83"/>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customHeight="1" x14ac:dyDescent="0.3">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83"/>
      <c r="AC2444" s="107"/>
      <c r="AD2444" s="83"/>
      <c r="AE2444" s="83"/>
      <c r="AF2444" s="83"/>
      <c r="AG2444" s="107"/>
      <c r="AH2444" s="83"/>
      <c r="AI2444" s="107"/>
      <c r="AJ2444" s="83"/>
      <c r="AK2444" s="83"/>
      <c r="AL2444" s="107"/>
      <c r="AM2444" s="83"/>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customHeight="1" x14ac:dyDescent="0.3">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83"/>
      <c r="AC2445" s="107"/>
      <c r="AD2445" s="83"/>
      <c r="AE2445" s="83"/>
      <c r="AF2445" s="83"/>
      <c r="AG2445" s="107"/>
      <c r="AH2445" s="83"/>
      <c r="AI2445" s="107"/>
      <c r="AJ2445" s="83"/>
      <c r="AK2445" s="83"/>
      <c r="AL2445" s="107"/>
      <c r="AM2445" s="83"/>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customHeight="1" x14ac:dyDescent="0.3">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83"/>
      <c r="AC2446" s="107"/>
      <c r="AD2446" s="83"/>
      <c r="AE2446" s="83"/>
      <c r="AF2446" s="83"/>
      <c r="AG2446" s="107"/>
      <c r="AH2446" s="83"/>
      <c r="AI2446" s="107"/>
      <c r="AJ2446" s="83"/>
      <c r="AK2446" s="83"/>
      <c r="AL2446" s="107"/>
      <c r="AM2446" s="83"/>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customHeight="1" x14ac:dyDescent="0.3">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83"/>
      <c r="AC2447" s="107"/>
      <c r="AD2447" s="83"/>
      <c r="AE2447" s="83"/>
      <c r="AF2447" s="83"/>
      <c r="AG2447" s="107"/>
      <c r="AH2447" s="83"/>
      <c r="AI2447" s="107"/>
      <c r="AJ2447" s="83"/>
      <c r="AK2447" s="83"/>
      <c r="AL2447" s="107"/>
      <c r="AM2447" s="83"/>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customHeight="1" x14ac:dyDescent="0.3">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83"/>
      <c r="AC2448" s="107"/>
      <c r="AD2448" s="83"/>
      <c r="AE2448" s="83"/>
      <c r="AF2448" s="83"/>
      <c r="AG2448" s="107"/>
      <c r="AH2448" s="83"/>
      <c r="AI2448" s="107"/>
      <c r="AJ2448" s="83"/>
      <c r="AK2448" s="83"/>
      <c r="AL2448" s="107"/>
      <c r="AM2448" s="83"/>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customHeight="1" x14ac:dyDescent="0.3">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83"/>
      <c r="AC2449" s="107"/>
      <c r="AD2449" s="83"/>
      <c r="AE2449" s="83"/>
      <c r="AF2449" s="83"/>
      <c r="AG2449" s="107"/>
      <c r="AH2449" s="83"/>
      <c r="AI2449" s="107"/>
      <c r="AJ2449" s="83"/>
      <c r="AK2449" s="83"/>
      <c r="AL2449" s="107"/>
      <c r="AM2449" s="83"/>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customHeight="1" x14ac:dyDescent="0.3">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83"/>
      <c r="AC2450" s="107"/>
      <c r="AD2450" s="83"/>
      <c r="AE2450" s="83"/>
      <c r="AF2450" s="83"/>
      <c r="AG2450" s="107"/>
      <c r="AH2450" s="83"/>
      <c r="AI2450" s="107"/>
      <c r="AJ2450" s="83"/>
      <c r="AK2450" s="83"/>
      <c r="AL2450" s="107"/>
      <c r="AM2450" s="83"/>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customHeight="1" x14ac:dyDescent="0.3">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83"/>
      <c r="AC2451" s="107"/>
      <c r="AD2451" s="83"/>
      <c r="AE2451" s="83"/>
      <c r="AF2451" s="83"/>
      <c r="AG2451" s="107"/>
      <c r="AH2451" s="83"/>
      <c r="AI2451" s="107"/>
      <c r="AJ2451" s="83"/>
      <c r="AK2451" s="83"/>
      <c r="AL2451" s="107"/>
      <c r="AM2451" s="83"/>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customHeight="1" x14ac:dyDescent="0.3">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83"/>
      <c r="AC2452" s="107"/>
      <c r="AD2452" s="83"/>
      <c r="AE2452" s="83"/>
      <c r="AF2452" s="83"/>
      <c r="AG2452" s="107"/>
      <c r="AH2452" s="83"/>
      <c r="AI2452" s="107"/>
      <c r="AJ2452" s="83"/>
      <c r="AK2452" s="83"/>
      <c r="AL2452" s="107"/>
      <c r="AM2452" s="83"/>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customHeight="1" x14ac:dyDescent="0.3">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83"/>
      <c r="AC2453" s="107"/>
      <c r="AD2453" s="83"/>
      <c r="AE2453" s="83"/>
      <c r="AF2453" s="83"/>
      <c r="AG2453" s="107"/>
      <c r="AH2453" s="83"/>
      <c r="AI2453" s="107"/>
      <c r="AJ2453" s="83"/>
      <c r="AK2453" s="83"/>
      <c r="AL2453" s="107"/>
      <c r="AM2453" s="83"/>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customHeight="1" x14ac:dyDescent="0.3">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83"/>
      <c r="AC2454" s="107"/>
      <c r="AD2454" s="83"/>
      <c r="AE2454" s="83"/>
      <c r="AF2454" s="83"/>
      <c r="AG2454" s="107"/>
      <c r="AH2454" s="83"/>
      <c r="AI2454" s="107"/>
      <c r="AJ2454" s="83"/>
      <c r="AK2454" s="83"/>
      <c r="AL2454" s="107"/>
      <c r="AM2454" s="83"/>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customHeight="1" x14ac:dyDescent="0.3">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83"/>
      <c r="AC2455" s="107"/>
      <c r="AD2455" s="83"/>
      <c r="AE2455" s="83"/>
      <c r="AF2455" s="83"/>
      <c r="AG2455" s="107"/>
      <c r="AH2455" s="83"/>
      <c r="AI2455" s="107"/>
      <c r="AJ2455" s="83"/>
      <c r="AK2455" s="83"/>
      <c r="AL2455" s="107"/>
      <c r="AM2455" s="83"/>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customHeight="1" x14ac:dyDescent="0.3">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83"/>
      <c r="AC2456" s="107"/>
      <c r="AD2456" s="83"/>
      <c r="AE2456" s="83"/>
      <c r="AF2456" s="83"/>
      <c r="AG2456" s="107"/>
      <c r="AH2456" s="83"/>
      <c r="AI2456" s="107"/>
      <c r="AJ2456" s="83"/>
      <c r="AK2456" s="83"/>
      <c r="AL2456" s="107"/>
      <c r="AM2456" s="83"/>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customHeight="1" x14ac:dyDescent="0.3">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83"/>
      <c r="AC2457" s="107"/>
      <c r="AD2457" s="83"/>
      <c r="AE2457" s="83"/>
      <c r="AF2457" s="83"/>
      <c r="AG2457" s="107"/>
      <c r="AH2457" s="83"/>
      <c r="AI2457" s="107"/>
      <c r="AJ2457" s="83"/>
      <c r="AK2457" s="83"/>
      <c r="AL2457" s="107"/>
      <c r="AM2457" s="83"/>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customHeight="1" x14ac:dyDescent="0.3">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83"/>
      <c r="AC2458" s="107"/>
      <c r="AD2458" s="83"/>
      <c r="AE2458" s="83"/>
      <c r="AF2458" s="83"/>
      <c r="AG2458" s="107"/>
      <c r="AH2458" s="83"/>
      <c r="AI2458" s="107"/>
      <c r="AJ2458" s="83"/>
      <c r="AK2458" s="83"/>
      <c r="AL2458" s="107"/>
      <c r="AM2458" s="83"/>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customHeight="1" x14ac:dyDescent="0.3">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83"/>
      <c r="AC2459" s="107"/>
      <c r="AD2459" s="83"/>
      <c r="AE2459" s="83"/>
      <c r="AF2459" s="83"/>
      <c r="AG2459" s="107"/>
      <c r="AH2459" s="83"/>
      <c r="AI2459" s="107"/>
      <c r="AJ2459" s="83"/>
      <c r="AK2459" s="83"/>
      <c r="AL2459" s="107"/>
      <c r="AM2459" s="83"/>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customHeight="1" x14ac:dyDescent="0.3">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83"/>
      <c r="AC2460" s="107"/>
      <c r="AD2460" s="83"/>
      <c r="AE2460" s="83"/>
      <c r="AF2460" s="83"/>
      <c r="AG2460" s="107"/>
      <c r="AH2460" s="83"/>
      <c r="AI2460" s="107"/>
      <c r="AJ2460" s="83"/>
      <c r="AK2460" s="83"/>
      <c r="AL2460" s="107"/>
      <c r="AM2460" s="83"/>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customHeight="1" x14ac:dyDescent="0.3">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83"/>
      <c r="AC2461" s="107"/>
      <c r="AD2461" s="83"/>
      <c r="AE2461" s="83"/>
      <c r="AF2461" s="83"/>
      <c r="AG2461" s="107"/>
      <c r="AH2461" s="83"/>
      <c r="AI2461" s="107"/>
      <c r="AJ2461" s="83"/>
      <c r="AK2461" s="83"/>
      <c r="AL2461" s="107"/>
      <c r="AM2461" s="83"/>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customHeight="1" x14ac:dyDescent="0.3">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83"/>
      <c r="AC2462" s="107"/>
      <c r="AD2462" s="83"/>
      <c r="AE2462" s="83"/>
      <c r="AF2462" s="83"/>
      <c r="AG2462" s="107"/>
      <c r="AH2462" s="83"/>
      <c r="AI2462" s="107"/>
      <c r="AJ2462" s="83"/>
      <c r="AK2462" s="83"/>
      <c r="AL2462" s="107"/>
      <c r="AM2462" s="83"/>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customHeight="1" x14ac:dyDescent="0.3">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83"/>
      <c r="AC2463" s="107"/>
      <c r="AD2463" s="83"/>
      <c r="AE2463" s="83"/>
      <c r="AF2463" s="83"/>
      <c r="AG2463" s="107"/>
      <c r="AH2463" s="83"/>
      <c r="AI2463" s="107"/>
      <c r="AJ2463" s="83"/>
      <c r="AK2463" s="83"/>
      <c r="AL2463" s="107"/>
      <c r="AM2463" s="83"/>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customHeight="1" x14ac:dyDescent="0.3">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83"/>
      <c r="AC2464" s="107"/>
      <c r="AD2464" s="83"/>
      <c r="AE2464" s="83"/>
      <c r="AF2464" s="83"/>
      <c r="AG2464" s="107"/>
      <c r="AH2464" s="83"/>
      <c r="AI2464" s="107"/>
      <c r="AJ2464" s="83"/>
      <c r="AK2464" s="83"/>
      <c r="AL2464" s="107"/>
      <c r="AM2464" s="83"/>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customHeight="1" x14ac:dyDescent="0.3">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83"/>
      <c r="AC2465" s="107"/>
      <c r="AD2465" s="83"/>
      <c r="AE2465" s="83"/>
      <c r="AF2465" s="83"/>
      <c r="AG2465" s="107"/>
      <c r="AH2465" s="83"/>
      <c r="AI2465" s="107"/>
      <c r="AJ2465" s="83"/>
      <c r="AK2465" s="83"/>
      <c r="AL2465" s="107"/>
      <c r="AM2465" s="83"/>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customHeight="1" x14ac:dyDescent="0.3">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83"/>
      <c r="AC2466" s="107"/>
      <c r="AD2466" s="83"/>
      <c r="AE2466" s="83"/>
      <c r="AF2466" s="83"/>
      <c r="AG2466" s="107"/>
      <c r="AH2466" s="83"/>
      <c r="AI2466" s="107"/>
      <c r="AJ2466" s="83"/>
      <c r="AK2466" s="83"/>
      <c r="AL2466" s="107"/>
      <c r="AM2466" s="83"/>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customHeight="1" x14ac:dyDescent="0.3">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83"/>
      <c r="AC2467" s="107"/>
      <c r="AD2467" s="83"/>
      <c r="AE2467" s="83"/>
      <c r="AF2467" s="83"/>
      <c r="AG2467" s="107"/>
      <c r="AH2467" s="83"/>
      <c r="AI2467" s="107"/>
      <c r="AJ2467" s="83"/>
      <c r="AK2467" s="83"/>
      <c r="AL2467" s="107"/>
      <c r="AM2467" s="83"/>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customHeight="1" x14ac:dyDescent="0.3">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83"/>
      <c r="AC2468" s="107"/>
      <c r="AD2468" s="83"/>
      <c r="AE2468" s="83"/>
      <c r="AF2468" s="83"/>
      <c r="AG2468" s="107"/>
      <c r="AH2468" s="83"/>
      <c r="AI2468" s="107"/>
      <c r="AJ2468" s="83"/>
      <c r="AK2468" s="83"/>
      <c r="AL2468" s="107"/>
      <c r="AM2468" s="83"/>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customHeight="1" x14ac:dyDescent="0.3">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83"/>
      <c r="AC2469" s="107"/>
      <c r="AD2469" s="83"/>
      <c r="AE2469" s="83"/>
      <c r="AF2469" s="83"/>
      <c r="AG2469" s="107"/>
      <c r="AH2469" s="83"/>
      <c r="AI2469" s="107"/>
      <c r="AJ2469" s="83"/>
      <c r="AK2469" s="83"/>
      <c r="AL2469" s="107"/>
      <c r="AM2469" s="83"/>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customHeight="1" x14ac:dyDescent="0.3">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83"/>
      <c r="AC2470" s="107"/>
      <c r="AD2470" s="83"/>
      <c r="AE2470" s="83"/>
      <c r="AF2470" s="83"/>
      <c r="AG2470" s="107"/>
      <c r="AH2470" s="83"/>
      <c r="AI2470" s="107"/>
      <c r="AJ2470" s="83"/>
      <c r="AK2470" s="83"/>
      <c r="AL2470" s="107"/>
      <c r="AM2470" s="83"/>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customHeight="1" x14ac:dyDescent="0.3">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83"/>
      <c r="AC2471" s="107"/>
      <c r="AD2471" s="83"/>
      <c r="AE2471" s="83"/>
      <c r="AF2471" s="83"/>
      <c r="AG2471" s="107"/>
      <c r="AH2471" s="83"/>
      <c r="AI2471" s="107"/>
      <c r="AJ2471" s="83"/>
      <c r="AK2471" s="83"/>
      <c r="AL2471" s="107"/>
      <c r="AM2471" s="83"/>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customHeight="1" x14ac:dyDescent="0.3">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83"/>
      <c r="AC2472" s="107"/>
      <c r="AD2472" s="83"/>
      <c r="AE2472" s="83"/>
      <c r="AF2472" s="83"/>
      <c r="AG2472" s="107"/>
      <c r="AH2472" s="83"/>
      <c r="AI2472" s="107"/>
      <c r="AJ2472" s="83"/>
      <c r="AK2472" s="83"/>
      <c r="AL2472" s="107"/>
      <c r="AM2472" s="83"/>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customHeight="1" x14ac:dyDescent="0.3">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83"/>
      <c r="AC2473" s="107"/>
      <c r="AD2473" s="83"/>
      <c r="AE2473" s="83"/>
      <c r="AF2473" s="83"/>
      <c r="AG2473" s="107"/>
      <c r="AH2473" s="83"/>
      <c r="AI2473" s="107"/>
      <c r="AJ2473" s="83"/>
      <c r="AK2473" s="83"/>
      <c r="AL2473" s="107"/>
      <c r="AM2473" s="83"/>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customHeight="1" x14ac:dyDescent="0.3">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83"/>
      <c r="AC2474" s="107"/>
      <c r="AD2474" s="83"/>
      <c r="AE2474" s="83"/>
      <c r="AF2474" s="83"/>
      <c r="AG2474" s="107"/>
      <c r="AH2474" s="83"/>
      <c r="AI2474" s="107"/>
      <c r="AJ2474" s="83"/>
      <c r="AK2474" s="83"/>
      <c r="AL2474" s="107"/>
      <c r="AM2474" s="83"/>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customHeight="1" x14ac:dyDescent="0.3">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83"/>
      <c r="AC2475" s="107"/>
      <c r="AD2475" s="83"/>
      <c r="AE2475" s="83"/>
      <c r="AF2475" s="83"/>
      <c r="AG2475" s="107"/>
      <c r="AH2475" s="83"/>
      <c r="AI2475" s="107"/>
      <c r="AJ2475" s="83"/>
      <c r="AK2475" s="83"/>
      <c r="AL2475" s="107"/>
      <c r="AM2475" s="83"/>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customHeight="1" x14ac:dyDescent="0.3">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83"/>
      <c r="AC2476" s="107"/>
      <c r="AD2476" s="83"/>
      <c r="AE2476" s="83"/>
      <c r="AF2476" s="83"/>
      <c r="AG2476" s="107"/>
      <c r="AH2476" s="83"/>
      <c r="AI2476" s="107"/>
      <c r="AJ2476" s="83"/>
      <c r="AK2476" s="83"/>
      <c r="AL2476" s="107"/>
      <c r="AM2476" s="83"/>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customHeight="1" x14ac:dyDescent="0.3">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83"/>
      <c r="AC2477" s="107"/>
      <c r="AD2477" s="83"/>
      <c r="AE2477" s="83"/>
      <c r="AF2477" s="83"/>
      <c r="AG2477" s="107"/>
      <c r="AH2477" s="83"/>
      <c r="AI2477" s="107"/>
      <c r="AJ2477" s="83"/>
      <c r="AK2477" s="83"/>
      <c r="AL2477" s="107"/>
      <c r="AM2477" s="83"/>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customHeight="1" x14ac:dyDescent="0.3">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83"/>
      <c r="AC2478" s="107"/>
      <c r="AD2478" s="83"/>
      <c r="AE2478" s="83"/>
      <c r="AF2478" s="83"/>
      <c r="AG2478" s="107"/>
      <c r="AH2478" s="83"/>
      <c r="AI2478" s="107"/>
      <c r="AJ2478" s="83"/>
      <c r="AK2478" s="83"/>
      <c r="AL2478" s="107"/>
      <c r="AM2478" s="83"/>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customHeight="1" x14ac:dyDescent="0.3">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83"/>
      <c r="AC2479" s="107"/>
      <c r="AD2479" s="83"/>
      <c r="AE2479" s="83"/>
      <c r="AF2479" s="83"/>
      <c r="AG2479" s="107"/>
      <c r="AH2479" s="83"/>
      <c r="AI2479" s="107"/>
      <c r="AJ2479" s="83"/>
      <c r="AK2479" s="83"/>
      <c r="AL2479" s="107"/>
      <c r="AM2479" s="83"/>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customHeight="1" x14ac:dyDescent="0.3">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83"/>
      <c r="AC2480" s="107"/>
      <c r="AD2480" s="83"/>
      <c r="AE2480" s="83"/>
      <c r="AF2480" s="83"/>
      <c r="AG2480" s="107"/>
      <c r="AH2480" s="83"/>
      <c r="AI2480" s="107"/>
      <c r="AJ2480" s="83"/>
      <c r="AK2480" s="83"/>
      <c r="AL2480" s="107"/>
      <c r="AM2480" s="83"/>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customHeight="1" x14ac:dyDescent="0.3">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83"/>
      <c r="AC2481" s="107"/>
      <c r="AD2481" s="83"/>
      <c r="AE2481" s="83"/>
      <c r="AF2481" s="83"/>
      <c r="AG2481" s="107"/>
      <c r="AH2481" s="83"/>
      <c r="AI2481" s="107"/>
      <c r="AJ2481" s="83"/>
      <c r="AK2481" s="83"/>
      <c r="AL2481" s="107"/>
      <c r="AM2481" s="83"/>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customHeight="1" x14ac:dyDescent="0.3">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83"/>
      <c r="AC2482" s="107"/>
      <c r="AD2482" s="83"/>
      <c r="AE2482" s="83"/>
      <c r="AF2482" s="83"/>
      <c r="AG2482" s="107"/>
      <c r="AH2482" s="83"/>
      <c r="AI2482" s="107"/>
      <c r="AJ2482" s="83"/>
      <c r="AK2482" s="83"/>
      <c r="AL2482" s="107"/>
      <c r="AM2482" s="83"/>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customHeight="1" x14ac:dyDescent="0.3">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83"/>
      <c r="AC2483" s="107"/>
      <c r="AD2483" s="83"/>
      <c r="AE2483" s="83"/>
      <c r="AF2483" s="83"/>
      <c r="AG2483" s="107"/>
      <c r="AH2483" s="83"/>
      <c r="AI2483" s="107"/>
      <c r="AJ2483" s="83"/>
      <c r="AK2483" s="83"/>
      <c r="AL2483" s="107"/>
      <c r="AM2483" s="83"/>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customHeight="1" x14ac:dyDescent="0.3">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83"/>
      <c r="AC2484" s="107"/>
      <c r="AD2484" s="83"/>
      <c r="AE2484" s="83"/>
      <c r="AF2484" s="83"/>
      <c r="AG2484" s="107"/>
      <c r="AH2484" s="83"/>
      <c r="AI2484" s="107"/>
      <c r="AJ2484" s="83"/>
      <c r="AK2484" s="83"/>
      <c r="AL2484" s="107"/>
      <c r="AM2484" s="83"/>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customHeight="1" x14ac:dyDescent="0.3">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83"/>
      <c r="AC2485" s="107"/>
      <c r="AD2485" s="83"/>
      <c r="AE2485" s="83"/>
      <c r="AF2485" s="83"/>
      <c r="AG2485" s="107"/>
      <c r="AH2485" s="83"/>
      <c r="AI2485" s="107"/>
      <c r="AJ2485" s="83"/>
      <c r="AK2485" s="83"/>
      <c r="AL2485" s="107"/>
      <c r="AM2485" s="83"/>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customHeight="1" x14ac:dyDescent="0.3">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83"/>
      <c r="AC2486" s="107"/>
      <c r="AD2486" s="83"/>
      <c r="AE2486" s="83"/>
      <c r="AF2486" s="83"/>
      <c r="AG2486" s="107"/>
      <c r="AH2486" s="83"/>
      <c r="AI2486" s="107"/>
      <c r="AJ2486" s="83"/>
      <c r="AK2486" s="83"/>
      <c r="AL2486" s="107"/>
      <c r="AM2486" s="83"/>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customHeight="1" x14ac:dyDescent="0.3">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83"/>
      <c r="AC2487" s="107"/>
      <c r="AD2487" s="83"/>
      <c r="AE2487" s="83"/>
      <c r="AF2487" s="83"/>
      <c r="AG2487" s="107"/>
      <c r="AH2487" s="83"/>
      <c r="AI2487" s="107"/>
      <c r="AJ2487" s="83"/>
      <c r="AK2487" s="83"/>
      <c r="AL2487" s="107"/>
      <c r="AM2487" s="83"/>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customHeight="1" x14ac:dyDescent="0.3">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83"/>
      <c r="AC2488" s="107"/>
      <c r="AD2488" s="83"/>
      <c r="AE2488" s="83"/>
      <c r="AF2488" s="83"/>
      <c r="AG2488" s="107"/>
      <c r="AH2488" s="83"/>
      <c r="AI2488" s="107"/>
      <c r="AJ2488" s="83"/>
      <c r="AK2488" s="83"/>
      <c r="AL2488" s="107"/>
      <c r="AM2488" s="83"/>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customHeight="1" x14ac:dyDescent="0.3">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83"/>
      <c r="AC2489" s="107"/>
      <c r="AD2489" s="83"/>
      <c r="AE2489" s="83"/>
      <c r="AF2489" s="83"/>
      <c r="AG2489" s="107"/>
      <c r="AH2489" s="83"/>
      <c r="AI2489" s="107"/>
      <c r="AJ2489" s="83"/>
      <c r="AK2489" s="83"/>
      <c r="AL2489" s="107"/>
      <c r="AM2489" s="83"/>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customHeight="1" x14ac:dyDescent="0.3">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83"/>
      <c r="AC2490" s="107"/>
      <c r="AD2490" s="83"/>
      <c r="AE2490" s="83"/>
      <c r="AF2490" s="83"/>
      <c r="AG2490" s="107"/>
      <c r="AH2490" s="83"/>
      <c r="AI2490" s="107"/>
      <c r="AJ2490" s="83"/>
      <c r="AK2490" s="83"/>
      <c r="AL2490" s="107"/>
      <c r="AM2490" s="83"/>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customHeight="1" x14ac:dyDescent="0.3">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83"/>
      <c r="AC2491" s="107"/>
      <c r="AD2491" s="83"/>
      <c r="AE2491" s="83"/>
      <c r="AF2491" s="83"/>
      <c r="AG2491" s="107"/>
      <c r="AH2491" s="83"/>
      <c r="AI2491" s="107"/>
      <c r="AJ2491" s="83"/>
      <c r="AK2491" s="83"/>
      <c r="AL2491" s="107"/>
      <c r="AM2491" s="83"/>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customHeight="1" x14ac:dyDescent="0.3">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83"/>
      <c r="AC2492" s="107"/>
      <c r="AD2492" s="83"/>
      <c r="AE2492" s="83"/>
      <c r="AF2492" s="83"/>
      <c r="AG2492" s="107"/>
      <c r="AH2492" s="83"/>
      <c r="AI2492" s="107"/>
      <c r="AJ2492" s="83"/>
      <c r="AK2492" s="83"/>
      <c r="AL2492" s="107"/>
      <c r="AM2492" s="83"/>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customHeight="1" x14ac:dyDescent="0.3">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83"/>
      <c r="AC2493" s="107"/>
      <c r="AD2493" s="83"/>
      <c r="AE2493" s="83"/>
      <c r="AF2493" s="83"/>
      <c r="AG2493" s="107"/>
      <c r="AH2493" s="83"/>
      <c r="AI2493" s="107"/>
      <c r="AJ2493" s="83"/>
      <c r="AK2493" s="83"/>
      <c r="AL2493" s="107"/>
      <c r="AM2493" s="83"/>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customHeight="1" x14ac:dyDescent="0.3">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83"/>
      <c r="AC2494" s="107"/>
      <c r="AD2494" s="83"/>
      <c r="AE2494" s="83"/>
      <c r="AF2494" s="83"/>
      <c r="AG2494" s="107"/>
      <c r="AH2494" s="83"/>
      <c r="AI2494" s="107"/>
      <c r="AJ2494" s="83"/>
      <c r="AK2494" s="83"/>
      <c r="AL2494" s="107"/>
      <c r="AM2494" s="83"/>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customHeight="1" x14ac:dyDescent="0.3">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83"/>
      <c r="AC2495" s="107"/>
      <c r="AD2495" s="83"/>
      <c r="AE2495" s="83"/>
      <c r="AF2495" s="83"/>
      <c r="AG2495" s="107"/>
      <c r="AH2495" s="83"/>
      <c r="AI2495" s="107"/>
      <c r="AJ2495" s="83"/>
      <c r="AK2495" s="83"/>
      <c r="AL2495" s="107"/>
      <c r="AM2495" s="83"/>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customHeight="1" x14ac:dyDescent="0.3">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83"/>
      <c r="AC2496" s="107"/>
      <c r="AD2496" s="83"/>
      <c r="AE2496" s="83"/>
      <c r="AF2496" s="83"/>
      <c r="AG2496" s="107"/>
      <c r="AH2496" s="83"/>
      <c r="AI2496" s="107"/>
      <c r="AJ2496" s="83"/>
      <c r="AK2496" s="83"/>
      <c r="AL2496" s="107"/>
      <c r="AM2496" s="83"/>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customHeight="1" x14ac:dyDescent="0.3">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83"/>
      <c r="AC2497" s="107"/>
      <c r="AD2497" s="83"/>
      <c r="AE2497" s="83"/>
      <c r="AF2497" s="83"/>
      <c r="AG2497" s="107"/>
      <c r="AH2497" s="83"/>
      <c r="AI2497" s="107"/>
      <c r="AJ2497" s="83"/>
      <c r="AK2497" s="83"/>
      <c r="AL2497" s="107"/>
      <c r="AM2497" s="83"/>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customHeight="1" x14ac:dyDescent="0.3">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83"/>
      <c r="AC2498" s="107"/>
      <c r="AD2498" s="83"/>
      <c r="AE2498" s="83"/>
      <c r="AF2498" s="83"/>
      <c r="AG2498" s="107"/>
      <c r="AH2498" s="83"/>
      <c r="AI2498" s="107"/>
      <c r="AJ2498" s="83"/>
      <c r="AK2498" s="83"/>
      <c r="AL2498" s="107"/>
      <c r="AM2498" s="83"/>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customHeight="1" x14ac:dyDescent="0.3">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83"/>
      <c r="AC2499" s="107"/>
      <c r="AD2499" s="83"/>
      <c r="AE2499" s="83"/>
      <c r="AF2499" s="83"/>
      <c r="AG2499" s="107"/>
      <c r="AH2499" s="83"/>
      <c r="AI2499" s="107"/>
      <c r="AJ2499" s="83"/>
      <c r="AK2499" s="83"/>
      <c r="AL2499" s="107"/>
      <c r="AM2499" s="83"/>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customHeight="1" x14ac:dyDescent="0.3">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83"/>
      <c r="AC2500" s="107"/>
      <c r="AD2500" s="83"/>
      <c r="AE2500" s="83"/>
      <c r="AF2500" s="83"/>
      <c r="AG2500" s="107"/>
      <c r="AH2500" s="83"/>
      <c r="AI2500" s="107"/>
      <c r="AJ2500" s="83"/>
      <c r="AK2500" s="83"/>
      <c r="AL2500" s="107"/>
      <c r="AM2500" s="83"/>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customHeight="1" x14ac:dyDescent="0.3">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83"/>
      <c r="AC2501" s="107"/>
      <c r="AD2501" s="83"/>
      <c r="AE2501" s="83"/>
      <c r="AF2501" s="83"/>
      <c r="AG2501" s="107"/>
      <c r="AH2501" s="83"/>
      <c r="AI2501" s="107"/>
      <c r="AJ2501" s="83"/>
      <c r="AK2501" s="83"/>
      <c r="AL2501" s="107"/>
      <c r="AM2501" s="83"/>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customHeight="1" x14ac:dyDescent="0.3">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83"/>
      <c r="AC2502" s="107"/>
      <c r="AD2502" s="83"/>
      <c r="AE2502" s="83"/>
      <c r="AF2502" s="83"/>
      <c r="AG2502" s="107"/>
      <c r="AH2502" s="83"/>
      <c r="AI2502" s="107"/>
      <c r="AJ2502" s="83"/>
      <c r="AK2502" s="83"/>
      <c r="AL2502" s="107"/>
      <c r="AM2502" s="83"/>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customHeight="1" x14ac:dyDescent="0.3">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83"/>
      <c r="AC2503" s="107"/>
      <c r="AD2503" s="83"/>
      <c r="AE2503" s="83"/>
      <c r="AF2503" s="83"/>
      <c r="AG2503" s="107"/>
      <c r="AH2503" s="83"/>
      <c r="AI2503" s="107"/>
      <c r="AJ2503" s="83"/>
      <c r="AK2503" s="83"/>
      <c r="AL2503" s="107"/>
      <c r="AM2503" s="83"/>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customHeight="1" x14ac:dyDescent="0.3">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83"/>
      <c r="AC2504" s="107"/>
      <c r="AD2504" s="83"/>
      <c r="AE2504" s="83"/>
      <c r="AF2504" s="83"/>
      <c r="AG2504" s="107"/>
      <c r="AH2504" s="83"/>
      <c r="AI2504" s="107"/>
      <c r="AJ2504" s="83"/>
      <c r="AK2504" s="83"/>
      <c r="AL2504" s="107"/>
      <c r="AM2504" s="83"/>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customHeight="1" x14ac:dyDescent="0.3">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83"/>
      <c r="AC2505" s="107"/>
      <c r="AD2505" s="83"/>
      <c r="AE2505" s="83"/>
      <c r="AF2505" s="83"/>
      <c r="AG2505" s="107"/>
      <c r="AH2505" s="83"/>
      <c r="AI2505" s="107"/>
      <c r="AJ2505" s="83"/>
      <c r="AK2505" s="83"/>
      <c r="AL2505" s="107"/>
      <c r="AM2505" s="83"/>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customHeight="1" x14ac:dyDescent="0.3">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83"/>
      <c r="AC2506" s="107"/>
      <c r="AD2506" s="83"/>
      <c r="AE2506" s="83"/>
      <c r="AF2506" s="83"/>
      <c r="AG2506" s="107"/>
      <c r="AH2506" s="83"/>
      <c r="AI2506" s="107"/>
      <c r="AJ2506" s="83"/>
      <c r="AK2506" s="83"/>
      <c r="AL2506" s="107"/>
      <c r="AM2506" s="83"/>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customHeight="1" x14ac:dyDescent="0.3">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83"/>
      <c r="AC2507" s="107"/>
      <c r="AD2507" s="83"/>
      <c r="AE2507" s="83"/>
      <c r="AF2507" s="83"/>
      <c r="AG2507" s="107"/>
      <c r="AH2507" s="83"/>
      <c r="AI2507" s="107"/>
      <c r="AJ2507" s="83"/>
      <c r="AK2507" s="83"/>
      <c r="AL2507" s="107"/>
      <c r="AM2507" s="83"/>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customHeight="1" x14ac:dyDescent="0.3">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83"/>
      <c r="AC2508" s="107"/>
      <c r="AD2508" s="83"/>
      <c r="AE2508" s="83"/>
      <c r="AF2508" s="83"/>
      <c r="AG2508" s="107"/>
      <c r="AH2508" s="83"/>
      <c r="AI2508" s="107"/>
      <c r="AJ2508" s="83"/>
      <c r="AK2508" s="83"/>
      <c r="AL2508" s="107"/>
      <c r="AM2508" s="83"/>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customHeight="1" x14ac:dyDescent="0.3">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83"/>
      <c r="AC2509" s="107"/>
      <c r="AD2509" s="83"/>
      <c r="AE2509" s="83"/>
      <c r="AF2509" s="83"/>
      <c r="AG2509" s="107"/>
      <c r="AH2509" s="83"/>
      <c r="AI2509" s="107"/>
      <c r="AJ2509" s="83"/>
      <c r="AK2509" s="83"/>
      <c r="AL2509" s="107"/>
      <c r="AM2509" s="83"/>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customHeight="1" x14ac:dyDescent="0.3">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83"/>
      <c r="AC2510" s="107"/>
      <c r="AD2510" s="83"/>
      <c r="AE2510" s="83"/>
      <c r="AF2510" s="83"/>
      <c r="AG2510" s="107"/>
      <c r="AH2510" s="83"/>
      <c r="AI2510" s="107"/>
      <c r="AJ2510" s="83"/>
      <c r="AK2510" s="83"/>
      <c r="AL2510" s="107"/>
      <c r="AM2510" s="83"/>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customHeight="1" x14ac:dyDescent="0.3">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83"/>
      <c r="AC2511" s="107"/>
      <c r="AD2511" s="83"/>
      <c r="AE2511" s="83"/>
      <c r="AF2511" s="83"/>
      <c r="AG2511" s="107"/>
      <c r="AH2511" s="83"/>
      <c r="AI2511" s="107"/>
      <c r="AJ2511" s="83"/>
      <c r="AK2511" s="83"/>
      <c r="AL2511" s="107"/>
      <c r="AM2511" s="83"/>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customHeight="1" x14ac:dyDescent="0.3">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83"/>
      <c r="AC2512" s="107"/>
      <c r="AD2512" s="83"/>
      <c r="AE2512" s="83"/>
      <c r="AF2512" s="83"/>
      <c r="AG2512" s="107"/>
      <c r="AH2512" s="83"/>
      <c r="AI2512" s="107"/>
      <c r="AJ2512" s="83"/>
      <c r="AK2512" s="83"/>
      <c r="AL2512" s="107"/>
      <c r="AM2512" s="83"/>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customHeight="1" x14ac:dyDescent="0.3">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83"/>
      <c r="AC2513" s="107"/>
      <c r="AD2513" s="83"/>
      <c r="AE2513" s="83"/>
      <c r="AF2513" s="83"/>
      <c r="AG2513" s="107"/>
      <c r="AH2513" s="83"/>
      <c r="AI2513" s="107"/>
      <c r="AJ2513" s="83"/>
      <c r="AK2513" s="83"/>
      <c r="AL2513" s="107"/>
      <c r="AM2513" s="83"/>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customHeight="1" x14ac:dyDescent="0.3">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83"/>
      <c r="AC2514" s="107"/>
      <c r="AD2514" s="83"/>
      <c r="AE2514" s="83"/>
      <c r="AF2514" s="83"/>
      <c r="AG2514" s="107"/>
      <c r="AH2514" s="83"/>
      <c r="AI2514" s="107"/>
      <c r="AJ2514" s="83"/>
      <c r="AK2514" s="83"/>
      <c r="AL2514" s="107"/>
      <c r="AM2514" s="83"/>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customHeight="1" x14ac:dyDescent="0.3">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83"/>
      <c r="AC2515" s="107"/>
      <c r="AD2515" s="83"/>
      <c r="AE2515" s="83"/>
      <c r="AF2515" s="83"/>
      <c r="AG2515" s="107"/>
      <c r="AH2515" s="83"/>
      <c r="AI2515" s="107"/>
      <c r="AJ2515" s="83"/>
      <c r="AK2515" s="83"/>
      <c r="AL2515" s="107"/>
      <c r="AM2515" s="83"/>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customHeight="1" x14ac:dyDescent="0.3">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83"/>
      <c r="AC2516" s="107"/>
      <c r="AD2516" s="83"/>
      <c r="AE2516" s="83"/>
      <c r="AF2516" s="83"/>
      <c r="AG2516" s="107"/>
      <c r="AH2516" s="83"/>
      <c r="AI2516" s="107"/>
      <c r="AJ2516" s="83"/>
      <c r="AK2516" s="83"/>
      <c r="AL2516" s="107"/>
      <c r="AM2516" s="83"/>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customHeight="1" x14ac:dyDescent="0.3">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83"/>
      <c r="AC2517" s="107"/>
      <c r="AD2517" s="83"/>
      <c r="AE2517" s="83"/>
      <c r="AF2517" s="83"/>
      <c r="AG2517" s="107"/>
      <c r="AH2517" s="83"/>
      <c r="AI2517" s="107"/>
      <c r="AJ2517" s="83"/>
      <c r="AK2517" s="83"/>
      <c r="AL2517" s="107"/>
      <c r="AM2517" s="83"/>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customHeight="1" x14ac:dyDescent="0.3">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83"/>
      <c r="AC2518" s="107"/>
      <c r="AD2518" s="83"/>
      <c r="AE2518" s="83"/>
      <c r="AF2518" s="83"/>
      <c r="AG2518" s="107"/>
      <c r="AH2518" s="83"/>
      <c r="AI2518" s="107"/>
      <c r="AJ2518" s="83"/>
      <c r="AK2518" s="83"/>
      <c r="AL2518" s="107"/>
      <c r="AM2518" s="83"/>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customHeight="1" x14ac:dyDescent="0.3">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83"/>
      <c r="AC2519" s="107"/>
      <c r="AD2519" s="83"/>
      <c r="AE2519" s="83"/>
      <c r="AF2519" s="83"/>
      <c r="AG2519" s="107"/>
      <c r="AH2519" s="83"/>
      <c r="AI2519" s="107"/>
      <c r="AJ2519" s="83"/>
      <c r="AK2519" s="83"/>
      <c r="AL2519" s="107"/>
      <c r="AM2519" s="83"/>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customHeight="1" x14ac:dyDescent="0.3">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83"/>
      <c r="AC2520" s="107"/>
      <c r="AD2520" s="83"/>
      <c r="AE2520" s="83"/>
      <c r="AF2520" s="83"/>
      <c r="AG2520" s="107"/>
      <c r="AH2520" s="83"/>
      <c r="AI2520" s="107"/>
      <c r="AJ2520" s="83"/>
      <c r="AK2520" s="83"/>
      <c r="AL2520" s="107"/>
      <c r="AM2520" s="83"/>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customHeight="1" x14ac:dyDescent="0.3">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83"/>
      <c r="AC2521" s="107"/>
      <c r="AD2521" s="83"/>
      <c r="AE2521" s="83"/>
      <c r="AF2521" s="83"/>
      <c r="AG2521" s="107"/>
      <c r="AH2521" s="83"/>
      <c r="AI2521" s="107"/>
      <c r="AJ2521" s="83"/>
      <c r="AK2521" s="83"/>
      <c r="AL2521" s="107"/>
      <c r="AM2521" s="83"/>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customHeight="1" x14ac:dyDescent="0.3">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83"/>
      <c r="AC2522" s="107"/>
      <c r="AD2522" s="83"/>
      <c r="AE2522" s="83"/>
      <c r="AF2522" s="83"/>
      <c r="AG2522" s="107"/>
      <c r="AH2522" s="83"/>
      <c r="AI2522" s="107"/>
      <c r="AJ2522" s="83"/>
      <c r="AK2522" s="83"/>
      <c r="AL2522" s="107"/>
      <c r="AM2522" s="83"/>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customHeight="1" x14ac:dyDescent="0.3">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83"/>
      <c r="AC2523" s="107"/>
      <c r="AD2523" s="83"/>
      <c r="AE2523" s="83"/>
      <c r="AF2523" s="83"/>
      <c r="AG2523" s="107"/>
      <c r="AH2523" s="83"/>
      <c r="AI2523" s="107"/>
      <c r="AJ2523" s="83"/>
      <c r="AK2523" s="83"/>
      <c r="AL2523" s="107"/>
      <c r="AM2523" s="83"/>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customHeight="1" x14ac:dyDescent="0.3">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83"/>
      <c r="AC2524" s="107"/>
      <c r="AD2524" s="83"/>
      <c r="AE2524" s="83"/>
      <c r="AF2524" s="83"/>
      <c r="AG2524" s="107"/>
      <c r="AH2524" s="83"/>
      <c r="AI2524" s="107"/>
      <c r="AJ2524" s="83"/>
      <c r="AK2524" s="83"/>
      <c r="AL2524" s="107"/>
      <c r="AM2524" s="83"/>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customHeight="1" x14ac:dyDescent="0.3">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83"/>
      <c r="AC2525" s="107"/>
      <c r="AD2525" s="83"/>
      <c r="AE2525" s="83"/>
      <c r="AF2525" s="83"/>
      <c r="AG2525" s="107"/>
      <c r="AH2525" s="83"/>
      <c r="AI2525" s="107"/>
      <c r="AJ2525" s="83"/>
      <c r="AK2525" s="83"/>
      <c r="AL2525" s="107"/>
      <c r="AM2525" s="83"/>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customHeight="1" x14ac:dyDescent="0.3">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83"/>
      <c r="AC2526" s="107"/>
      <c r="AD2526" s="83"/>
      <c r="AE2526" s="83"/>
      <c r="AF2526" s="83"/>
      <c r="AG2526" s="107"/>
      <c r="AH2526" s="83"/>
      <c r="AI2526" s="107"/>
      <c r="AJ2526" s="83"/>
      <c r="AK2526" s="83"/>
      <c r="AL2526" s="107"/>
      <c r="AM2526" s="83"/>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customHeight="1" x14ac:dyDescent="0.3">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83"/>
      <c r="AC2527" s="107"/>
      <c r="AD2527" s="83"/>
      <c r="AE2527" s="83"/>
      <c r="AF2527" s="83"/>
      <c r="AG2527" s="107"/>
      <c r="AH2527" s="83"/>
      <c r="AI2527" s="107"/>
      <c r="AJ2527" s="83"/>
      <c r="AK2527" s="83"/>
      <c r="AL2527" s="107"/>
      <c r="AM2527" s="83"/>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customHeight="1" x14ac:dyDescent="0.3">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83"/>
      <c r="AC2528" s="107"/>
      <c r="AD2528" s="83"/>
      <c r="AE2528" s="83"/>
      <c r="AF2528" s="83"/>
      <c r="AG2528" s="107"/>
      <c r="AH2528" s="83"/>
      <c r="AI2528" s="107"/>
      <c r="AJ2528" s="83"/>
      <c r="AK2528" s="83"/>
      <c r="AL2528" s="107"/>
      <c r="AM2528" s="83"/>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customHeight="1" x14ac:dyDescent="0.3">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83"/>
      <c r="AC2529" s="107"/>
      <c r="AD2529" s="83"/>
      <c r="AE2529" s="83"/>
      <c r="AF2529" s="83"/>
      <c r="AG2529" s="107"/>
      <c r="AH2529" s="83"/>
      <c r="AI2529" s="107"/>
      <c r="AJ2529" s="83"/>
      <c r="AK2529" s="83"/>
      <c r="AL2529" s="107"/>
      <c r="AM2529" s="83"/>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customHeight="1" x14ac:dyDescent="0.3">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83"/>
      <c r="AC2530" s="107"/>
      <c r="AD2530" s="83"/>
      <c r="AE2530" s="83"/>
      <c r="AF2530" s="83"/>
      <c r="AG2530" s="107"/>
      <c r="AH2530" s="83"/>
      <c r="AI2530" s="107"/>
      <c r="AJ2530" s="83"/>
      <c r="AK2530" s="83"/>
      <c r="AL2530" s="107"/>
      <c r="AM2530" s="83"/>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customHeight="1" x14ac:dyDescent="0.3">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83"/>
      <c r="AC2531" s="107"/>
      <c r="AD2531" s="83"/>
      <c r="AE2531" s="83"/>
      <c r="AF2531" s="83"/>
      <c r="AG2531" s="107"/>
      <c r="AH2531" s="83"/>
      <c r="AI2531" s="107"/>
      <c r="AJ2531" s="83"/>
      <c r="AK2531" s="83"/>
      <c r="AL2531" s="107"/>
      <c r="AM2531" s="83"/>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customHeight="1" x14ac:dyDescent="0.3">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83"/>
      <c r="AC2532" s="107"/>
      <c r="AD2532" s="83"/>
      <c r="AE2532" s="83"/>
      <c r="AF2532" s="83"/>
      <c r="AG2532" s="107"/>
      <c r="AH2532" s="83"/>
      <c r="AI2532" s="107"/>
      <c r="AJ2532" s="83"/>
      <c r="AK2532" s="83"/>
      <c r="AL2532" s="107"/>
      <c r="AM2532" s="83"/>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customHeight="1" x14ac:dyDescent="0.3">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83"/>
      <c r="AC2533" s="107"/>
      <c r="AD2533" s="83"/>
      <c r="AE2533" s="83"/>
      <c r="AF2533" s="83"/>
      <c r="AG2533" s="107"/>
      <c r="AH2533" s="83"/>
      <c r="AI2533" s="107"/>
      <c r="AJ2533" s="83"/>
      <c r="AK2533" s="83"/>
      <c r="AL2533" s="107"/>
      <c r="AM2533" s="83"/>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customHeight="1" x14ac:dyDescent="0.3">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83"/>
      <c r="AC2534" s="107"/>
      <c r="AD2534" s="83"/>
      <c r="AE2534" s="83"/>
      <c r="AF2534" s="83"/>
      <c r="AG2534" s="107"/>
      <c r="AH2534" s="83"/>
      <c r="AI2534" s="107"/>
      <c r="AJ2534" s="83"/>
      <c r="AK2534" s="83"/>
      <c r="AL2534" s="107"/>
      <c r="AM2534" s="83"/>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customHeight="1" x14ac:dyDescent="0.3">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83"/>
      <c r="AC2535" s="107"/>
      <c r="AD2535" s="83"/>
      <c r="AE2535" s="83"/>
      <c r="AF2535" s="83"/>
      <c r="AG2535" s="107"/>
      <c r="AH2535" s="83"/>
      <c r="AI2535" s="107"/>
      <c r="AJ2535" s="83"/>
      <c r="AK2535" s="83"/>
      <c r="AL2535" s="107"/>
      <c r="AM2535" s="83"/>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customHeight="1" x14ac:dyDescent="0.3">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83"/>
      <c r="AC2536" s="107"/>
      <c r="AD2536" s="83"/>
      <c r="AE2536" s="83"/>
      <c r="AF2536" s="83"/>
      <c r="AG2536" s="107"/>
      <c r="AH2536" s="83"/>
      <c r="AI2536" s="107"/>
      <c r="AJ2536" s="83"/>
      <c r="AK2536" s="83"/>
      <c r="AL2536" s="107"/>
      <c r="AM2536" s="83"/>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customHeight="1" x14ac:dyDescent="0.3">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83"/>
      <c r="AC2537" s="107"/>
      <c r="AD2537" s="83"/>
      <c r="AE2537" s="83"/>
      <c r="AF2537" s="83"/>
      <c r="AG2537" s="107"/>
      <c r="AH2537" s="83"/>
      <c r="AI2537" s="107"/>
      <c r="AJ2537" s="83"/>
      <c r="AK2537" s="83"/>
      <c r="AL2537" s="107"/>
      <c r="AM2537" s="83"/>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customHeight="1" x14ac:dyDescent="0.3">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83"/>
      <c r="AC2538" s="107"/>
      <c r="AD2538" s="83"/>
      <c r="AE2538" s="83"/>
      <c r="AF2538" s="83"/>
      <c r="AG2538" s="107"/>
      <c r="AH2538" s="83"/>
      <c r="AI2538" s="107"/>
      <c r="AJ2538" s="83"/>
      <c r="AK2538" s="83"/>
      <c r="AL2538" s="107"/>
      <c r="AM2538" s="83"/>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customHeight="1" x14ac:dyDescent="0.3">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83"/>
      <c r="AC2539" s="107"/>
      <c r="AD2539" s="83"/>
      <c r="AE2539" s="83"/>
      <c r="AF2539" s="83"/>
      <c r="AG2539" s="107"/>
      <c r="AH2539" s="83"/>
      <c r="AI2539" s="107"/>
      <c r="AJ2539" s="83"/>
      <c r="AK2539" s="83"/>
      <c r="AL2539" s="107"/>
      <c r="AM2539" s="83"/>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customHeight="1" x14ac:dyDescent="0.3">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83"/>
      <c r="AC2540" s="107"/>
      <c r="AD2540" s="83"/>
      <c r="AE2540" s="83"/>
      <c r="AF2540" s="83"/>
      <c r="AG2540" s="107"/>
      <c r="AH2540" s="83"/>
      <c r="AI2540" s="107"/>
      <c r="AJ2540" s="83"/>
      <c r="AK2540" s="83"/>
      <c r="AL2540" s="107"/>
      <c r="AM2540" s="83"/>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customHeight="1" x14ac:dyDescent="0.3">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83"/>
      <c r="AC2541" s="107"/>
      <c r="AD2541" s="83"/>
      <c r="AE2541" s="83"/>
      <c r="AF2541" s="83"/>
      <c r="AG2541" s="107"/>
      <c r="AH2541" s="83"/>
      <c r="AI2541" s="107"/>
      <c r="AJ2541" s="83"/>
      <c r="AK2541" s="83"/>
      <c r="AL2541" s="107"/>
      <c r="AM2541" s="83"/>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customHeight="1" x14ac:dyDescent="0.3">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83"/>
      <c r="AC2542" s="107"/>
      <c r="AD2542" s="83"/>
      <c r="AE2542" s="83"/>
      <c r="AF2542" s="83"/>
      <c r="AG2542" s="107"/>
      <c r="AH2542" s="83"/>
      <c r="AI2542" s="107"/>
      <c r="AJ2542" s="83"/>
      <c r="AK2542" s="83"/>
      <c r="AL2542" s="107"/>
      <c r="AM2542" s="83"/>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customHeight="1" x14ac:dyDescent="0.3">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83"/>
      <c r="AC2543" s="107"/>
      <c r="AD2543" s="83"/>
      <c r="AE2543" s="83"/>
      <c r="AF2543" s="83"/>
      <c r="AG2543" s="107"/>
      <c r="AH2543" s="83"/>
      <c r="AI2543" s="107"/>
      <c r="AJ2543" s="83"/>
      <c r="AK2543" s="83"/>
      <c r="AL2543" s="107"/>
      <c r="AM2543" s="83"/>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customHeight="1" x14ac:dyDescent="0.3">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83"/>
      <c r="AC2544" s="107"/>
      <c r="AD2544" s="83"/>
      <c r="AE2544" s="83"/>
      <c r="AF2544" s="83"/>
      <c r="AG2544" s="107"/>
      <c r="AH2544" s="83"/>
      <c r="AI2544" s="107"/>
      <c r="AJ2544" s="83"/>
      <c r="AK2544" s="83"/>
      <c r="AL2544" s="107"/>
      <c r="AM2544" s="83"/>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customHeight="1" x14ac:dyDescent="0.3">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83"/>
      <c r="AC2545" s="107"/>
      <c r="AD2545" s="83"/>
      <c r="AE2545" s="83"/>
      <c r="AF2545" s="83"/>
      <c r="AG2545" s="107"/>
      <c r="AH2545" s="83"/>
      <c r="AI2545" s="107"/>
      <c r="AJ2545" s="83"/>
      <c r="AK2545" s="83"/>
      <c r="AL2545" s="107"/>
      <c r="AM2545" s="83"/>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customHeight="1" x14ac:dyDescent="0.3">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83"/>
      <c r="AC2546" s="107"/>
      <c r="AD2546" s="83"/>
      <c r="AE2546" s="83"/>
      <c r="AF2546" s="83"/>
      <c r="AG2546" s="107"/>
      <c r="AH2546" s="83"/>
      <c r="AI2546" s="107"/>
      <c r="AJ2546" s="83"/>
      <c r="AK2546" s="83"/>
      <c r="AL2546" s="107"/>
      <c r="AM2546" s="83"/>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customHeight="1" x14ac:dyDescent="0.3">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83"/>
      <c r="AC2547" s="107"/>
      <c r="AD2547" s="83"/>
      <c r="AE2547" s="83"/>
      <c r="AF2547" s="83"/>
      <c r="AG2547" s="107"/>
      <c r="AH2547" s="83"/>
      <c r="AI2547" s="107"/>
      <c r="AJ2547" s="83"/>
      <c r="AK2547" s="83"/>
      <c r="AL2547" s="107"/>
      <c r="AM2547" s="83"/>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customHeight="1" x14ac:dyDescent="0.3">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83"/>
      <c r="AC2548" s="107"/>
      <c r="AD2548" s="83"/>
      <c r="AE2548" s="83"/>
      <c r="AF2548" s="83"/>
      <c r="AG2548" s="107"/>
      <c r="AH2548" s="83"/>
      <c r="AI2548" s="107"/>
      <c r="AJ2548" s="83"/>
      <c r="AK2548" s="83"/>
      <c r="AL2548" s="107"/>
      <c r="AM2548" s="83"/>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customHeight="1" x14ac:dyDescent="0.3">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83"/>
      <c r="AC2549" s="107"/>
      <c r="AD2549" s="83"/>
      <c r="AE2549" s="83"/>
      <c r="AF2549" s="83"/>
      <c r="AG2549" s="107"/>
      <c r="AH2549" s="83"/>
      <c r="AI2549" s="107"/>
      <c r="AJ2549" s="83"/>
      <c r="AK2549" s="83"/>
      <c r="AL2549" s="107"/>
      <c r="AM2549" s="83"/>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customHeight="1" x14ac:dyDescent="0.3">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83"/>
      <c r="AC2550" s="107"/>
      <c r="AD2550" s="83"/>
      <c r="AE2550" s="83"/>
      <c r="AF2550" s="83"/>
      <c r="AG2550" s="107"/>
      <c r="AH2550" s="83"/>
      <c r="AI2550" s="107"/>
      <c r="AJ2550" s="83"/>
      <c r="AK2550" s="83"/>
      <c r="AL2550" s="107"/>
      <c r="AM2550" s="83"/>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customHeight="1" x14ac:dyDescent="0.3">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83"/>
      <c r="AC2551" s="107"/>
      <c r="AD2551" s="83"/>
      <c r="AE2551" s="83"/>
      <c r="AF2551" s="83"/>
      <c r="AG2551" s="107"/>
      <c r="AH2551" s="83"/>
      <c r="AI2551" s="107"/>
      <c r="AJ2551" s="83"/>
      <c r="AK2551" s="83"/>
      <c r="AL2551" s="107"/>
      <c r="AM2551" s="83"/>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customHeight="1" x14ac:dyDescent="0.3">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83"/>
      <c r="AC2552" s="107"/>
      <c r="AD2552" s="83"/>
      <c r="AE2552" s="83"/>
      <c r="AF2552" s="83"/>
      <c r="AG2552" s="107"/>
      <c r="AH2552" s="83"/>
      <c r="AI2552" s="107"/>
      <c r="AJ2552" s="83"/>
      <c r="AK2552" s="83"/>
      <c r="AL2552" s="107"/>
      <c r="AM2552" s="83"/>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customHeight="1" x14ac:dyDescent="0.3">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83"/>
      <c r="AC2553" s="107"/>
      <c r="AD2553" s="83"/>
      <c r="AE2553" s="83"/>
      <c r="AF2553" s="83"/>
      <c r="AG2553" s="107"/>
      <c r="AH2553" s="83"/>
      <c r="AI2553" s="107"/>
      <c r="AJ2553" s="83"/>
      <c r="AK2553" s="83"/>
      <c r="AL2553" s="107"/>
      <c r="AM2553" s="83"/>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customHeight="1" x14ac:dyDescent="0.3">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83"/>
      <c r="AC2554" s="107"/>
      <c r="AD2554" s="83"/>
      <c r="AE2554" s="83"/>
      <c r="AF2554" s="83"/>
      <c r="AG2554" s="107"/>
      <c r="AH2554" s="83"/>
      <c r="AI2554" s="107"/>
      <c r="AJ2554" s="83"/>
      <c r="AK2554" s="83"/>
      <c r="AL2554" s="107"/>
      <c r="AM2554" s="83"/>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customHeight="1" x14ac:dyDescent="0.3">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83"/>
      <c r="AC2555" s="107"/>
      <c r="AD2555" s="83"/>
      <c r="AE2555" s="83"/>
      <c r="AF2555" s="83"/>
      <c r="AG2555" s="107"/>
      <c r="AH2555" s="83"/>
      <c r="AI2555" s="107"/>
      <c r="AJ2555" s="83"/>
      <c r="AK2555" s="83"/>
      <c r="AL2555" s="107"/>
      <c r="AM2555" s="83"/>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customHeight="1" x14ac:dyDescent="0.3">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83"/>
      <c r="AC2556" s="107"/>
      <c r="AD2556" s="83"/>
      <c r="AE2556" s="83"/>
      <c r="AF2556" s="83"/>
      <c r="AG2556" s="107"/>
      <c r="AH2556" s="83"/>
      <c r="AI2556" s="107"/>
      <c r="AJ2556" s="83"/>
      <c r="AK2556" s="83"/>
      <c r="AL2556" s="107"/>
      <c r="AM2556" s="83"/>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customHeight="1" x14ac:dyDescent="0.3">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83"/>
      <c r="AC2557" s="107"/>
      <c r="AD2557" s="83"/>
      <c r="AE2557" s="83"/>
      <c r="AF2557" s="83"/>
      <c r="AG2557" s="107"/>
      <c r="AH2557" s="83"/>
      <c r="AI2557" s="107"/>
      <c r="AJ2557" s="83"/>
      <c r="AK2557" s="83"/>
      <c r="AL2557" s="107"/>
      <c r="AM2557" s="83"/>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customHeight="1" x14ac:dyDescent="0.3">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83"/>
      <c r="AC2558" s="107"/>
      <c r="AD2558" s="83"/>
      <c r="AE2558" s="83"/>
      <c r="AF2558" s="83"/>
      <c r="AG2558" s="107"/>
      <c r="AH2558" s="83"/>
      <c r="AI2558" s="107"/>
      <c r="AJ2558" s="83"/>
      <c r="AK2558" s="83"/>
      <c r="AL2558" s="107"/>
      <c r="AM2558" s="83"/>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customHeight="1" x14ac:dyDescent="0.3">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83"/>
      <c r="AC2559" s="107"/>
      <c r="AD2559" s="83"/>
      <c r="AE2559" s="83"/>
      <c r="AF2559" s="83"/>
      <c r="AG2559" s="107"/>
      <c r="AH2559" s="83"/>
      <c r="AI2559" s="107"/>
      <c r="AJ2559" s="83"/>
      <c r="AK2559" s="83"/>
      <c r="AL2559" s="107"/>
      <c r="AM2559" s="83"/>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customHeight="1" x14ac:dyDescent="0.3">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83"/>
      <c r="AC2560" s="107"/>
      <c r="AD2560" s="83"/>
      <c r="AE2560" s="83"/>
      <c r="AF2560" s="83"/>
      <c r="AG2560" s="107"/>
      <c r="AH2560" s="83"/>
      <c r="AI2560" s="107"/>
      <c r="AJ2560" s="83"/>
      <c r="AK2560" s="83"/>
      <c r="AL2560" s="107"/>
      <c r="AM2560" s="83"/>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customHeight="1" x14ac:dyDescent="0.3">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83"/>
      <c r="AC2561" s="107"/>
      <c r="AD2561" s="83"/>
      <c r="AE2561" s="83"/>
      <c r="AF2561" s="83"/>
      <c r="AG2561" s="107"/>
      <c r="AH2561" s="83"/>
      <c r="AI2561" s="107"/>
      <c r="AJ2561" s="83"/>
      <c r="AK2561" s="83"/>
      <c r="AL2561" s="107"/>
      <c r="AM2561" s="83"/>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customHeight="1" x14ac:dyDescent="0.3">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83"/>
      <c r="AC2562" s="107"/>
      <c r="AD2562" s="83"/>
      <c r="AE2562" s="83"/>
      <c r="AF2562" s="83"/>
      <c r="AG2562" s="107"/>
      <c r="AH2562" s="83"/>
      <c r="AI2562" s="107"/>
      <c r="AJ2562" s="83"/>
      <c r="AK2562" s="83"/>
      <c r="AL2562" s="107"/>
      <c r="AM2562" s="83"/>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customHeight="1" x14ac:dyDescent="0.3">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83"/>
      <c r="AC2563" s="107"/>
      <c r="AD2563" s="83"/>
      <c r="AE2563" s="83"/>
      <c r="AF2563" s="83"/>
      <c r="AG2563" s="107"/>
      <c r="AH2563" s="83"/>
      <c r="AI2563" s="107"/>
      <c r="AJ2563" s="83"/>
      <c r="AK2563" s="83"/>
      <c r="AL2563" s="107"/>
      <c r="AM2563" s="83"/>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customHeight="1" x14ac:dyDescent="0.3">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83"/>
      <c r="AC2564" s="107"/>
      <c r="AD2564" s="83"/>
      <c r="AE2564" s="83"/>
      <c r="AF2564" s="83"/>
      <c r="AG2564" s="107"/>
      <c r="AH2564" s="83"/>
      <c r="AI2564" s="107"/>
      <c r="AJ2564" s="83"/>
      <c r="AK2564" s="83"/>
      <c r="AL2564" s="107"/>
      <c r="AM2564" s="83"/>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customHeight="1" x14ac:dyDescent="0.3">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83"/>
      <c r="AC2565" s="107"/>
      <c r="AD2565" s="83"/>
      <c r="AE2565" s="83"/>
      <c r="AF2565" s="83"/>
      <c r="AG2565" s="107"/>
      <c r="AH2565" s="83"/>
      <c r="AI2565" s="107"/>
      <c r="AJ2565" s="83"/>
      <c r="AK2565" s="83"/>
      <c r="AL2565" s="107"/>
      <c r="AM2565" s="83"/>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customHeight="1" x14ac:dyDescent="0.3">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83"/>
      <c r="AC2566" s="107"/>
      <c r="AD2566" s="83"/>
      <c r="AE2566" s="83"/>
      <c r="AF2566" s="83"/>
      <c r="AG2566" s="107"/>
      <c r="AH2566" s="83"/>
      <c r="AI2566" s="107"/>
      <c r="AJ2566" s="83"/>
      <c r="AK2566" s="83"/>
      <c r="AL2566" s="107"/>
      <c r="AM2566" s="83"/>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customHeight="1" x14ac:dyDescent="0.3">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83"/>
      <c r="AC2567" s="107"/>
      <c r="AD2567" s="83"/>
      <c r="AE2567" s="83"/>
      <c r="AF2567" s="83"/>
      <c r="AG2567" s="107"/>
      <c r="AH2567" s="83"/>
      <c r="AI2567" s="107"/>
      <c r="AJ2567" s="83"/>
      <c r="AK2567" s="83"/>
      <c r="AL2567" s="107"/>
      <c r="AM2567" s="83"/>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customHeight="1" x14ac:dyDescent="0.3">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83"/>
      <c r="AC2568" s="107"/>
      <c r="AD2568" s="83"/>
      <c r="AE2568" s="83"/>
      <c r="AF2568" s="83"/>
      <c r="AG2568" s="107"/>
      <c r="AH2568" s="83"/>
      <c r="AI2568" s="107"/>
      <c r="AJ2568" s="83"/>
      <c r="AK2568" s="83"/>
      <c r="AL2568" s="107"/>
      <c r="AM2568" s="83"/>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customHeight="1" x14ac:dyDescent="0.3">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83"/>
      <c r="AC2569" s="107"/>
      <c r="AD2569" s="83"/>
      <c r="AE2569" s="83"/>
      <c r="AF2569" s="83"/>
      <c r="AG2569" s="107"/>
      <c r="AH2569" s="83"/>
      <c r="AI2569" s="107"/>
      <c r="AJ2569" s="83"/>
      <c r="AK2569" s="83"/>
      <c r="AL2569" s="107"/>
      <c r="AM2569" s="83"/>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customHeight="1" x14ac:dyDescent="0.3">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83"/>
      <c r="AC2570" s="107"/>
      <c r="AD2570" s="83"/>
      <c r="AE2570" s="83"/>
      <c r="AF2570" s="83"/>
      <c r="AG2570" s="107"/>
      <c r="AH2570" s="83"/>
      <c r="AI2570" s="107"/>
      <c r="AJ2570" s="83"/>
      <c r="AK2570" s="83"/>
      <c r="AL2570" s="107"/>
      <c r="AM2570" s="83"/>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customHeight="1" x14ac:dyDescent="0.3">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83"/>
      <c r="AC2571" s="107"/>
      <c r="AD2571" s="83"/>
      <c r="AE2571" s="83"/>
      <c r="AF2571" s="83"/>
      <c r="AG2571" s="107"/>
      <c r="AH2571" s="83"/>
      <c r="AI2571" s="107"/>
      <c r="AJ2571" s="83"/>
      <c r="AK2571" s="83"/>
      <c r="AL2571" s="107"/>
      <c r="AM2571" s="83"/>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customHeight="1" x14ac:dyDescent="0.3">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83"/>
      <c r="AC2572" s="107"/>
      <c r="AD2572" s="83"/>
      <c r="AE2572" s="83"/>
      <c r="AF2572" s="83"/>
      <c r="AG2572" s="107"/>
      <c r="AH2572" s="83"/>
      <c r="AI2572" s="107"/>
      <c r="AJ2572" s="83"/>
      <c r="AK2572" s="83"/>
      <c r="AL2572" s="107"/>
      <c r="AM2572" s="83"/>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customHeight="1" x14ac:dyDescent="0.3">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83"/>
      <c r="AC2573" s="107"/>
      <c r="AD2573" s="83"/>
      <c r="AE2573" s="83"/>
      <c r="AF2573" s="83"/>
      <c r="AG2573" s="107"/>
      <c r="AH2573" s="83"/>
      <c r="AI2573" s="107"/>
      <c r="AJ2573" s="83"/>
      <c r="AK2573" s="83"/>
      <c r="AL2573" s="107"/>
      <c r="AM2573" s="83"/>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customHeight="1" x14ac:dyDescent="0.3">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83"/>
      <c r="AC2574" s="107"/>
      <c r="AD2574" s="83"/>
      <c r="AE2574" s="83"/>
      <c r="AF2574" s="83"/>
      <c r="AG2574" s="107"/>
      <c r="AH2574" s="83"/>
      <c r="AI2574" s="107"/>
      <c r="AJ2574" s="83"/>
      <c r="AK2574" s="83"/>
      <c r="AL2574" s="107"/>
      <c r="AM2574" s="83"/>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customHeight="1" x14ac:dyDescent="0.3">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83"/>
      <c r="AC2575" s="107"/>
      <c r="AD2575" s="83"/>
      <c r="AE2575" s="83"/>
      <c r="AF2575" s="83"/>
      <c r="AG2575" s="107"/>
      <c r="AH2575" s="83"/>
      <c r="AI2575" s="107"/>
      <c r="AJ2575" s="83"/>
      <c r="AK2575" s="83"/>
      <c r="AL2575" s="107"/>
      <c r="AM2575" s="83"/>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customHeight="1" x14ac:dyDescent="0.3">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83"/>
      <c r="AC2576" s="107"/>
      <c r="AD2576" s="83"/>
      <c r="AE2576" s="83"/>
      <c r="AF2576" s="83"/>
      <c r="AG2576" s="107"/>
      <c r="AH2576" s="83"/>
      <c r="AI2576" s="107"/>
      <c r="AJ2576" s="83"/>
      <c r="AK2576" s="83"/>
      <c r="AL2576" s="107"/>
      <c r="AM2576" s="83"/>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customHeight="1" x14ac:dyDescent="0.3">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83"/>
      <c r="AC2577" s="107"/>
      <c r="AD2577" s="83"/>
      <c r="AE2577" s="83"/>
      <c r="AF2577" s="83"/>
      <c r="AG2577" s="107"/>
      <c r="AH2577" s="83"/>
      <c r="AI2577" s="107"/>
      <c r="AJ2577" s="83"/>
      <c r="AK2577" s="83"/>
      <c r="AL2577" s="107"/>
      <c r="AM2577" s="83"/>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customHeight="1" x14ac:dyDescent="0.3">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83"/>
      <c r="AC2578" s="107"/>
      <c r="AD2578" s="83"/>
      <c r="AE2578" s="83"/>
      <c r="AF2578" s="83"/>
      <c r="AG2578" s="107"/>
      <c r="AH2578" s="83"/>
      <c r="AI2578" s="107"/>
      <c r="AJ2578" s="83"/>
      <c r="AK2578" s="83"/>
      <c r="AL2578" s="107"/>
      <c r="AM2578" s="83"/>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customHeight="1" x14ac:dyDescent="0.3">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83"/>
      <c r="AC2579" s="107"/>
      <c r="AD2579" s="83"/>
      <c r="AE2579" s="83"/>
      <c r="AF2579" s="83"/>
      <c r="AG2579" s="107"/>
      <c r="AH2579" s="83"/>
      <c r="AI2579" s="107"/>
      <c r="AJ2579" s="83"/>
      <c r="AK2579" s="83"/>
      <c r="AL2579" s="107"/>
      <c r="AM2579" s="83"/>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customHeight="1" x14ac:dyDescent="0.3">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83"/>
      <c r="AC2580" s="107"/>
      <c r="AD2580" s="83"/>
      <c r="AE2580" s="83"/>
      <c r="AF2580" s="83"/>
      <c r="AG2580" s="107"/>
      <c r="AH2580" s="83"/>
      <c r="AI2580" s="107"/>
      <c r="AJ2580" s="83"/>
      <c r="AK2580" s="83"/>
      <c r="AL2580" s="107"/>
      <c r="AM2580" s="83"/>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customHeight="1" x14ac:dyDescent="0.3">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83"/>
      <c r="AC2581" s="107"/>
      <c r="AD2581" s="83"/>
      <c r="AE2581" s="83"/>
      <c r="AF2581" s="83"/>
      <c r="AG2581" s="107"/>
      <c r="AH2581" s="83"/>
      <c r="AI2581" s="107"/>
      <c r="AJ2581" s="83"/>
      <c r="AK2581" s="83"/>
      <c r="AL2581" s="107"/>
      <c r="AM2581" s="83"/>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customHeight="1" x14ac:dyDescent="0.3">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83"/>
      <c r="AC2582" s="107"/>
      <c r="AD2582" s="83"/>
      <c r="AE2582" s="83"/>
      <c r="AF2582" s="83"/>
      <c r="AG2582" s="107"/>
      <c r="AH2582" s="83"/>
      <c r="AI2582" s="107"/>
      <c r="AJ2582" s="83"/>
      <c r="AK2582" s="83"/>
      <c r="AL2582" s="107"/>
      <c r="AM2582" s="83"/>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customHeight="1" x14ac:dyDescent="0.3">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83"/>
      <c r="AC2583" s="107"/>
      <c r="AD2583" s="83"/>
      <c r="AE2583" s="83"/>
      <c r="AF2583" s="83"/>
      <c r="AG2583" s="107"/>
      <c r="AH2583" s="83"/>
      <c r="AI2583" s="107"/>
      <c r="AJ2583" s="83"/>
      <c r="AK2583" s="83"/>
      <c r="AL2583" s="107"/>
      <c r="AM2583" s="83"/>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customHeight="1" x14ac:dyDescent="0.3">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83"/>
      <c r="AC2584" s="107"/>
      <c r="AD2584" s="83"/>
      <c r="AE2584" s="83"/>
      <c r="AF2584" s="83"/>
      <c r="AG2584" s="107"/>
      <c r="AH2584" s="83"/>
      <c r="AI2584" s="107"/>
      <c r="AJ2584" s="83"/>
      <c r="AK2584" s="83"/>
      <c r="AL2584" s="107"/>
      <c r="AM2584" s="83"/>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customHeight="1" x14ac:dyDescent="0.3">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83"/>
      <c r="AC2585" s="107"/>
      <c r="AD2585" s="83"/>
      <c r="AE2585" s="83"/>
      <c r="AF2585" s="83"/>
      <c r="AG2585" s="107"/>
      <c r="AH2585" s="83"/>
      <c r="AI2585" s="107"/>
      <c r="AJ2585" s="83"/>
      <c r="AK2585" s="83"/>
      <c r="AL2585" s="107"/>
      <c r="AM2585" s="83"/>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customHeight="1" x14ac:dyDescent="0.3">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83"/>
      <c r="AC2586" s="107"/>
      <c r="AD2586" s="83"/>
      <c r="AE2586" s="83"/>
      <c r="AF2586" s="83"/>
      <c r="AG2586" s="107"/>
      <c r="AH2586" s="83"/>
      <c r="AI2586" s="107"/>
      <c r="AJ2586" s="83"/>
      <c r="AK2586" s="83"/>
      <c r="AL2586" s="107"/>
      <c r="AM2586" s="83"/>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customHeight="1" x14ac:dyDescent="0.3">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83"/>
      <c r="AC2587" s="107"/>
      <c r="AD2587" s="83"/>
      <c r="AE2587" s="83"/>
      <c r="AF2587" s="83"/>
      <c r="AG2587" s="107"/>
      <c r="AH2587" s="83"/>
      <c r="AI2587" s="107"/>
      <c r="AJ2587" s="83"/>
      <c r="AK2587" s="83"/>
      <c r="AL2587" s="107"/>
      <c r="AM2587" s="83"/>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customHeight="1" x14ac:dyDescent="0.3">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83"/>
      <c r="AC2588" s="107"/>
      <c r="AD2588" s="83"/>
      <c r="AE2588" s="83"/>
      <c r="AF2588" s="83"/>
      <c r="AG2588" s="107"/>
      <c r="AH2588" s="83"/>
      <c r="AI2588" s="107"/>
      <c r="AJ2588" s="83"/>
      <c r="AK2588" s="83"/>
      <c r="AL2588" s="107"/>
      <c r="AM2588" s="83"/>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customHeight="1" x14ac:dyDescent="0.3">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83"/>
      <c r="AC2589" s="107"/>
      <c r="AD2589" s="83"/>
      <c r="AE2589" s="83"/>
      <c r="AF2589" s="83"/>
      <c r="AG2589" s="107"/>
      <c r="AH2589" s="83"/>
      <c r="AI2589" s="107"/>
      <c r="AJ2589" s="83"/>
      <c r="AK2589" s="83"/>
      <c r="AL2589" s="107"/>
      <c r="AM2589" s="83"/>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customHeight="1" x14ac:dyDescent="0.3">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83"/>
      <c r="AC2590" s="107"/>
      <c r="AD2590" s="83"/>
      <c r="AE2590" s="83"/>
      <c r="AF2590" s="83"/>
      <c r="AG2590" s="107"/>
      <c r="AH2590" s="83"/>
      <c r="AI2590" s="107"/>
      <c r="AJ2590" s="83"/>
      <c r="AK2590" s="83"/>
      <c r="AL2590" s="107"/>
      <c r="AM2590" s="83"/>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customHeight="1" x14ac:dyDescent="0.3">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83"/>
      <c r="AC2591" s="107"/>
      <c r="AD2591" s="83"/>
      <c r="AE2591" s="83"/>
      <c r="AF2591" s="83"/>
      <c r="AG2591" s="107"/>
      <c r="AH2591" s="83"/>
      <c r="AI2591" s="107"/>
      <c r="AJ2591" s="83"/>
      <c r="AK2591" s="83"/>
      <c r="AL2591" s="107"/>
      <c r="AM2591" s="83"/>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customHeight="1" x14ac:dyDescent="0.3">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83"/>
      <c r="AC2592" s="107"/>
      <c r="AD2592" s="83"/>
      <c r="AE2592" s="83"/>
      <c r="AF2592" s="83"/>
      <c r="AG2592" s="107"/>
      <c r="AH2592" s="83"/>
      <c r="AI2592" s="107"/>
      <c r="AJ2592" s="83"/>
      <c r="AK2592" s="83"/>
      <c r="AL2592" s="107"/>
      <c r="AM2592" s="83"/>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customHeight="1" x14ac:dyDescent="0.3">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83"/>
      <c r="AC2593" s="107"/>
      <c r="AD2593" s="83"/>
      <c r="AE2593" s="83"/>
      <c r="AF2593" s="83"/>
      <c r="AG2593" s="107"/>
      <c r="AH2593" s="83"/>
      <c r="AI2593" s="107"/>
      <c r="AJ2593" s="83"/>
      <c r="AK2593" s="83"/>
      <c r="AL2593" s="107"/>
      <c r="AM2593" s="83"/>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customHeight="1" x14ac:dyDescent="0.3">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83"/>
      <c r="AC2594" s="107"/>
      <c r="AD2594" s="83"/>
      <c r="AE2594" s="83"/>
      <c r="AF2594" s="83"/>
      <c r="AG2594" s="107"/>
      <c r="AH2594" s="83"/>
      <c r="AI2594" s="107"/>
      <c r="AJ2594" s="83"/>
      <c r="AK2594" s="83"/>
      <c r="AL2594" s="107"/>
      <c r="AM2594" s="83"/>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customHeight="1" x14ac:dyDescent="0.3">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83"/>
      <c r="AC2595" s="107"/>
      <c r="AD2595" s="83"/>
      <c r="AE2595" s="83"/>
      <c r="AF2595" s="83"/>
      <c r="AG2595" s="107"/>
      <c r="AH2595" s="83"/>
      <c r="AI2595" s="107"/>
      <c r="AJ2595" s="83"/>
      <c r="AK2595" s="83"/>
      <c r="AL2595" s="107"/>
      <c r="AM2595" s="83"/>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customHeight="1" x14ac:dyDescent="0.3">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83"/>
      <c r="AC2596" s="107"/>
      <c r="AD2596" s="83"/>
      <c r="AE2596" s="83"/>
      <c r="AF2596" s="83"/>
      <c r="AG2596" s="107"/>
      <c r="AH2596" s="83"/>
      <c r="AI2596" s="107"/>
      <c r="AJ2596" s="83"/>
      <c r="AK2596" s="83"/>
      <c r="AL2596" s="107"/>
      <c r="AM2596" s="83"/>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customHeight="1" x14ac:dyDescent="0.3">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83"/>
      <c r="AC2597" s="107"/>
      <c r="AD2597" s="83"/>
      <c r="AE2597" s="83"/>
      <c r="AF2597" s="83"/>
      <c r="AG2597" s="107"/>
      <c r="AH2597" s="83"/>
      <c r="AI2597" s="107"/>
      <c r="AJ2597" s="83"/>
      <c r="AK2597" s="83"/>
      <c r="AL2597" s="107"/>
      <c r="AM2597" s="83"/>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customHeight="1" x14ac:dyDescent="0.3">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83"/>
      <c r="AC2598" s="107"/>
      <c r="AD2598" s="83"/>
      <c r="AE2598" s="83"/>
      <c r="AF2598" s="83"/>
      <c r="AG2598" s="107"/>
      <c r="AH2598" s="83"/>
      <c r="AI2598" s="107"/>
      <c r="AJ2598" s="83"/>
      <c r="AK2598" s="83"/>
      <c r="AL2598" s="107"/>
      <c r="AM2598" s="83"/>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customHeight="1" x14ac:dyDescent="0.3">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83"/>
      <c r="AC2599" s="107"/>
      <c r="AD2599" s="83"/>
      <c r="AE2599" s="83"/>
      <c r="AF2599" s="83"/>
      <c r="AG2599" s="107"/>
      <c r="AH2599" s="83"/>
      <c r="AI2599" s="107"/>
      <c r="AJ2599" s="83"/>
      <c r="AK2599" s="83"/>
      <c r="AL2599" s="107"/>
      <c r="AM2599" s="83"/>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customHeight="1" x14ac:dyDescent="0.3">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83"/>
      <c r="AC2600" s="107"/>
      <c r="AD2600" s="83"/>
      <c r="AE2600" s="83"/>
      <c r="AF2600" s="83"/>
      <c r="AG2600" s="107"/>
      <c r="AH2600" s="83"/>
      <c r="AI2600" s="107"/>
      <c r="AJ2600" s="83"/>
      <c r="AK2600" s="83"/>
      <c r="AL2600" s="107"/>
      <c r="AM2600" s="83"/>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customHeight="1" x14ac:dyDescent="0.3">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83"/>
      <c r="AC2601" s="107"/>
      <c r="AD2601" s="83"/>
      <c r="AE2601" s="83"/>
      <c r="AF2601" s="83"/>
      <c r="AG2601" s="107"/>
      <c r="AH2601" s="83"/>
      <c r="AI2601" s="107"/>
      <c r="AJ2601" s="83"/>
      <c r="AK2601" s="83"/>
      <c r="AL2601" s="107"/>
      <c r="AM2601" s="83"/>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customHeight="1" x14ac:dyDescent="0.3">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83"/>
      <c r="AC2602" s="107"/>
      <c r="AD2602" s="83"/>
      <c r="AE2602" s="83"/>
      <c r="AF2602" s="83"/>
      <c r="AG2602" s="107"/>
      <c r="AH2602" s="83"/>
      <c r="AI2602" s="107"/>
      <c r="AJ2602" s="83"/>
      <c r="AK2602" s="83"/>
      <c r="AL2602" s="107"/>
      <c r="AM2602" s="83"/>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customHeight="1" x14ac:dyDescent="0.3">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83"/>
      <c r="AC2603" s="107"/>
      <c r="AD2603" s="83"/>
      <c r="AE2603" s="83"/>
      <c r="AF2603" s="83"/>
      <c r="AG2603" s="107"/>
      <c r="AH2603" s="83"/>
      <c r="AI2603" s="107"/>
      <c r="AJ2603" s="83"/>
      <c r="AK2603" s="83"/>
      <c r="AL2603" s="107"/>
      <c r="AM2603" s="83"/>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customHeight="1" x14ac:dyDescent="0.3">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83"/>
      <c r="AC2604" s="107"/>
      <c r="AD2604" s="83"/>
      <c r="AE2604" s="83"/>
      <c r="AF2604" s="83"/>
      <c r="AG2604" s="107"/>
      <c r="AH2604" s="83"/>
      <c r="AI2604" s="107"/>
      <c r="AJ2604" s="83"/>
      <c r="AK2604" s="83"/>
      <c r="AL2604" s="107"/>
      <c r="AM2604" s="83"/>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customHeight="1" x14ac:dyDescent="0.3">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83"/>
      <c r="AC2605" s="107"/>
      <c r="AD2605" s="83"/>
      <c r="AE2605" s="83"/>
      <c r="AF2605" s="83"/>
      <c r="AG2605" s="107"/>
      <c r="AH2605" s="83"/>
      <c r="AI2605" s="107"/>
      <c r="AJ2605" s="83"/>
      <c r="AK2605" s="83"/>
      <c r="AL2605" s="107"/>
      <c r="AM2605" s="83"/>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customHeight="1" x14ac:dyDescent="0.3">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83"/>
      <c r="AC2606" s="107"/>
      <c r="AD2606" s="83"/>
      <c r="AE2606" s="83"/>
      <c r="AF2606" s="83"/>
      <c r="AG2606" s="107"/>
      <c r="AH2606" s="83"/>
      <c r="AI2606" s="107"/>
      <c r="AJ2606" s="83"/>
      <c r="AK2606" s="83"/>
      <c r="AL2606" s="107"/>
      <c r="AM2606" s="83"/>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customHeight="1" x14ac:dyDescent="0.3">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83"/>
      <c r="AC2607" s="107"/>
      <c r="AD2607" s="83"/>
      <c r="AE2607" s="83"/>
      <c r="AF2607" s="83"/>
      <c r="AG2607" s="107"/>
      <c r="AH2607" s="83"/>
      <c r="AI2607" s="107"/>
      <c r="AJ2607" s="83"/>
      <c r="AK2607" s="83"/>
      <c r="AL2607" s="107"/>
      <c r="AM2607" s="83"/>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customHeight="1" x14ac:dyDescent="0.3">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83"/>
      <c r="AC2608" s="107"/>
      <c r="AD2608" s="83"/>
      <c r="AE2608" s="83"/>
      <c r="AF2608" s="83"/>
      <c r="AG2608" s="107"/>
      <c r="AH2608" s="83"/>
      <c r="AI2608" s="107"/>
      <c r="AJ2608" s="83"/>
      <c r="AK2608" s="83"/>
      <c r="AL2608" s="107"/>
      <c r="AM2608" s="83"/>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customHeight="1" x14ac:dyDescent="0.3">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83"/>
      <c r="AC2609" s="107"/>
      <c r="AD2609" s="83"/>
      <c r="AE2609" s="83"/>
      <c r="AF2609" s="83"/>
      <c r="AG2609" s="107"/>
      <c r="AH2609" s="83"/>
      <c r="AI2609" s="107"/>
      <c r="AJ2609" s="83"/>
      <c r="AK2609" s="83"/>
      <c r="AL2609" s="107"/>
      <c r="AM2609" s="83"/>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customHeight="1" x14ac:dyDescent="0.3">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83"/>
      <c r="AC2610" s="107"/>
      <c r="AD2610" s="83"/>
      <c r="AE2610" s="83"/>
      <c r="AF2610" s="83"/>
      <c r="AG2610" s="107"/>
      <c r="AH2610" s="83"/>
      <c r="AI2610" s="107"/>
      <c r="AJ2610" s="83"/>
      <c r="AK2610" s="83"/>
      <c r="AL2610" s="107"/>
      <c r="AM2610" s="83"/>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customHeight="1" x14ac:dyDescent="0.3">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83"/>
      <c r="AC2611" s="107"/>
      <c r="AD2611" s="83"/>
      <c r="AE2611" s="83"/>
      <c r="AF2611" s="83"/>
      <c r="AG2611" s="107"/>
      <c r="AH2611" s="83"/>
      <c r="AI2611" s="107"/>
      <c r="AJ2611" s="83"/>
      <c r="AK2611" s="83"/>
      <c r="AL2611" s="107"/>
      <c r="AM2611" s="83"/>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customHeight="1" x14ac:dyDescent="0.3">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83"/>
      <c r="AC2612" s="107"/>
      <c r="AD2612" s="83"/>
      <c r="AE2612" s="83"/>
      <c r="AF2612" s="83"/>
      <c r="AG2612" s="107"/>
      <c r="AH2612" s="83"/>
      <c r="AI2612" s="107"/>
      <c r="AJ2612" s="83"/>
      <c r="AK2612" s="83"/>
      <c r="AL2612" s="107"/>
      <c r="AM2612" s="83"/>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customHeight="1" x14ac:dyDescent="0.3">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83"/>
      <c r="AC2613" s="107"/>
      <c r="AD2613" s="83"/>
      <c r="AE2613" s="83"/>
      <c r="AF2613" s="83"/>
      <c r="AG2613" s="107"/>
      <c r="AH2613" s="83"/>
      <c r="AI2613" s="107"/>
      <c r="AJ2613" s="83"/>
      <c r="AK2613" s="83"/>
      <c r="AL2613" s="107"/>
      <c r="AM2613" s="83"/>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customHeight="1" x14ac:dyDescent="0.3">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83"/>
      <c r="AC2614" s="107"/>
      <c r="AD2614" s="83"/>
      <c r="AE2614" s="83"/>
      <c r="AF2614" s="83"/>
      <c r="AG2614" s="107"/>
      <c r="AH2614" s="83"/>
      <c r="AI2614" s="107"/>
      <c r="AJ2614" s="83"/>
      <c r="AK2614" s="83"/>
      <c r="AL2614" s="107"/>
      <c r="AM2614" s="83"/>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customHeight="1" x14ac:dyDescent="0.3">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83"/>
      <c r="AC2615" s="107"/>
      <c r="AD2615" s="83"/>
      <c r="AE2615" s="83"/>
      <c r="AF2615" s="83"/>
      <c r="AG2615" s="107"/>
      <c r="AH2615" s="83"/>
      <c r="AI2615" s="107"/>
      <c r="AJ2615" s="83"/>
      <c r="AK2615" s="83"/>
      <c r="AL2615" s="107"/>
      <c r="AM2615" s="83"/>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customHeight="1" x14ac:dyDescent="0.3">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83"/>
      <c r="AC2616" s="107"/>
      <c r="AD2616" s="83"/>
      <c r="AE2616" s="83"/>
      <c r="AF2616" s="83"/>
      <c r="AG2616" s="107"/>
      <c r="AH2616" s="83"/>
      <c r="AI2616" s="107"/>
      <c r="AJ2616" s="83"/>
      <c r="AK2616" s="83"/>
      <c r="AL2616" s="107"/>
      <c r="AM2616" s="83"/>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customHeight="1" x14ac:dyDescent="0.3">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83"/>
      <c r="AC2617" s="107"/>
      <c r="AD2617" s="83"/>
      <c r="AE2617" s="83"/>
      <c r="AF2617" s="83"/>
      <c r="AG2617" s="107"/>
      <c r="AH2617" s="83"/>
      <c r="AI2617" s="107"/>
      <c r="AJ2617" s="83"/>
      <c r="AK2617" s="83"/>
      <c r="AL2617" s="107"/>
      <c r="AM2617" s="83"/>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customHeight="1" x14ac:dyDescent="0.3">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83"/>
      <c r="AC2618" s="107"/>
      <c r="AD2618" s="83"/>
      <c r="AE2618" s="83"/>
      <c r="AF2618" s="83"/>
      <c r="AG2618" s="107"/>
      <c r="AH2618" s="83"/>
      <c r="AI2618" s="107"/>
      <c r="AJ2618" s="83"/>
      <c r="AK2618" s="83"/>
      <c r="AL2618" s="107"/>
      <c r="AM2618" s="83"/>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customHeight="1" x14ac:dyDescent="0.3">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83"/>
      <c r="AC2619" s="107"/>
      <c r="AD2619" s="83"/>
      <c r="AE2619" s="83"/>
      <c r="AF2619" s="83"/>
      <c r="AG2619" s="107"/>
      <c r="AH2619" s="83"/>
      <c r="AI2619" s="107"/>
      <c r="AJ2619" s="83"/>
      <c r="AK2619" s="83"/>
      <c r="AL2619" s="107"/>
      <c r="AM2619" s="83"/>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customHeight="1" x14ac:dyDescent="0.3">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83"/>
      <c r="AC2620" s="107"/>
      <c r="AD2620" s="83"/>
      <c r="AE2620" s="83"/>
      <c r="AF2620" s="83"/>
      <c r="AG2620" s="107"/>
      <c r="AH2620" s="83"/>
      <c r="AI2620" s="107"/>
      <c r="AJ2620" s="83"/>
      <c r="AK2620" s="83"/>
      <c r="AL2620" s="107"/>
      <c r="AM2620" s="83"/>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customHeight="1" x14ac:dyDescent="0.3">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83"/>
      <c r="AC2621" s="107"/>
      <c r="AD2621" s="83"/>
      <c r="AE2621" s="83"/>
      <c r="AF2621" s="83"/>
      <c r="AG2621" s="107"/>
      <c r="AH2621" s="83"/>
      <c r="AI2621" s="107"/>
      <c r="AJ2621" s="83"/>
      <c r="AK2621" s="83"/>
      <c r="AL2621" s="107"/>
      <c r="AM2621" s="83"/>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customHeight="1" x14ac:dyDescent="0.3">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83"/>
      <c r="AC2622" s="107"/>
      <c r="AD2622" s="83"/>
      <c r="AE2622" s="83"/>
      <c r="AF2622" s="83"/>
      <c r="AG2622" s="107"/>
      <c r="AH2622" s="83"/>
      <c r="AI2622" s="107"/>
      <c r="AJ2622" s="83"/>
      <c r="AK2622" s="83"/>
      <c r="AL2622" s="107"/>
      <c r="AM2622" s="83"/>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customHeight="1" x14ac:dyDescent="0.3">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83"/>
      <c r="AC2623" s="107"/>
      <c r="AD2623" s="83"/>
      <c r="AE2623" s="83"/>
      <c r="AF2623" s="83"/>
      <c r="AG2623" s="107"/>
      <c r="AH2623" s="83"/>
      <c r="AI2623" s="107"/>
      <c r="AJ2623" s="83"/>
      <c r="AK2623" s="83"/>
      <c r="AL2623" s="107"/>
      <c r="AM2623" s="83"/>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customHeight="1" x14ac:dyDescent="0.3">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83"/>
      <c r="AC2624" s="107"/>
      <c r="AD2624" s="83"/>
      <c r="AE2624" s="83"/>
      <c r="AF2624" s="83"/>
      <c r="AG2624" s="107"/>
      <c r="AH2624" s="83"/>
      <c r="AI2624" s="107"/>
      <c r="AJ2624" s="83"/>
      <c r="AK2624" s="83"/>
      <c r="AL2624" s="107"/>
      <c r="AM2624" s="83"/>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customHeight="1" x14ac:dyDescent="0.3">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83"/>
      <c r="AC2625" s="107"/>
      <c r="AD2625" s="83"/>
      <c r="AE2625" s="83"/>
      <c r="AF2625" s="83"/>
      <c r="AG2625" s="107"/>
      <c r="AH2625" s="83"/>
      <c r="AI2625" s="107"/>
      <c r="AJ2625" s="83"/>
      <c r="AK2625" s="83"/>
      <c r="AL2625" s="107"/>
      <c r="AM2625" s="83"/>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customHeight="1" x14ac:dyDescent="0.3">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83"/>
      <c r="AC2626" s="107"/>
      <c r="AD2626" s="83"/>
      <c r="AE2626" s="83"/>
      <c r="AF2626" s="83"/>
      <c r="AG2626" s="107"/>
      <c r="AH2626" s="83"/>
      <c r="AI2626" s="107"/>
      <c r="AJ2626" s="83"/>
      <c r="AK2626" s="83"/>
      <c r="AL2626" s="107"/>
      <c r="AM2626" s="83"/>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customHeight="1" x14ac:dyDescent="0.3">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83"/>
      <c r="AC2627" s="107"/>
      <c r="AD2627" s="83"/>
      <c r="AE2627" s="83"/>
      <c r="AF2627" s="83"/>
      <c r="AG2627" s="107"/>
      <c r="AH2627" s="83"/>
      <c r="AI2627" s="107"/>
      <c r="AJ2627" s="83"/>
      <c r="AK2627" s="83"/>
      <c r="AL2627" s="107"/>
      <c r="AM2627" s="83"/>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customHeight="1" x14ac:dyDescent="0.3">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83"/>
      <c r="AC2628" s="107"/>
      <c r="AD2628" s="83"/>
      <c r="AE2628" s="83"/>
      <c r="AF2628" s="83"/>
      <c r="AG2628" s="107"/>
      <c r="AH2628" s="83"/>
      <c r="AI2628" s="107"/>
      <c r="AJ2628" s="83"/>
      <c r="AK2628" s="83"/>
      <c r="AL2628" s="107"/>
      <c r="AM2628" s="83"/>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customHeight="1" x14ac:dyDescent="0.3">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83"/>
      <c r="AC2629" s="107"/>
      <c r="AD2629" s="83"/>
      <c r="AE2629" s="83"/>
      <c r="AF2629" s="83"/>
      <c r="AG2629" s="107"/>
      <c r="AH2629" s="83"/>
      <c r="AI2629" s="107"/>
      <c r="AJ2629" s="83"/>
      <c r="AK2629" s="83"/>
      <c r="AL2629" s="107"/>
      <c r="AM2629" s="83"/>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customHeight="1" x14ac:dyDescent="0.3">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83"/>
      <c r="AC2630" s="107"/>
      <c r="AD2630" s="83"/>
      <c r="AE2630" s="83"/>
      <c r="AF2630" s="83"/>
      <c r="AG2630" s="107"/>
      <c r="AH2630" s="83"/>
      <c r="AI2630" s="107"/>
      <c r="AJ2630" s="83"/>
      <c r="AK2630" s="83"/>
      <c r="AL2630" s="107"/>
      <c r="AM2630" s="83"/>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customHeight="1" x14ac:dyDescent="0.3">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83"/>
      <c r="AC2631" s="107"/>
      <c r="AD2631" s="83"/>
      <c r="AE2631" s="83"/>
      <c r="AF2631" s="83"/>
      <c r="AG2631" s="107"/>
      <c r="AH2631" s="83"/>
      <c r="AI2631" s="107"/>
      <c r="AJ2631" s="83"/>
      <c r="AK2631" s="83"/>
      <c r="AL2631" s="107"/>
      <c r="AM2631" s="83"/>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customHeight="1" x14ac:dyDescent="0.3">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83"/>
      <c r="AC2632" s="107"/>
      <c r="AD2632" s="83"/>
      <c r="AE2632" s="83"/>
      <c r="AF2632" s="83"/>
      <c r="AG2632" s="107"/>
      <c r="AH2632" s="83"/>
      <c r="AI2632" s="107"/>
      <c r="AJ2632" s="83"/>
      <c r="AK2632" s="83"/>
      <c r="AL2632" s="107"/>
      <c r="AM2632" s="83"/>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customHeight="1" x14ac:dyDescent="0.3">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83"/>
      <c r="AC2633" s="107"/>
      <c r="AD2633" s="83"/>
      <c r="AE2633" s="83"/>
      <c r="AF2633" s="83"/>
      <c r="AG2633" s="107"/>
      <c r="AH2633" s="83"/>
      <c r="AI2633" s="107"/>
      <c r="AJ2633" s="83"/>
      <c r="AK2633" s="83"/>
      <c r="AL2633" s="107"/>
      <c r="AM2633" s="83"/>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customHeight="1" x14ac:dyDescent="0.3">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83"/>
      <c r="AC2634" s="107"/>
      <c r="AD2634" s="83"/>
      <c r="AE2634" s="83"/>
      <c r="AF2634" s="83"/>
      <c r="AG2634" s="107"/>
      <c r="AH2634" s="83"/>
      <c r="AI2634" s="107"/>
      <c r="AJ2634" s="83"/>
      <c r="AK2634" s="83"/>
      <c r="AL2634" s="107"/>
      <c r="AM2634" s="83"/>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customHeight="1" x14ac:dyDescent="0.3">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83"/>
      <c r="AC2635" s="107"/>
      <c r="AD2635" s="83"/>
      <c r="AE2635" s="83"/>
      <c r="AF2635" s="83"/>
      <c r="AG2635" s="107"/>
      <c r="AH2635" s="83"/>
      <c r="AI2635" s="107"/>
      <c r="AJ2635" s="83"/>
      <c r="AK2635" s="83"/>
      <c r="AL2635" s="107"/>
      <c r="AM2635" s="83"/>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customHeight="1" x14ac:dyDescent="0.3">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83"/>
      <c r="AC2636" s="107"/>
      <c r="AD2636" s="83"/>
      <c r="AE2636" s="83"/>
      <c r="AF2636" s="83"/>
      <c r="AG2636" s="107"/>
      <c r="AH2636" s="83"/>
      <c r="AI2636" s="107"/>
      <c r="AJ2636" s="83"/>
      <c r="AK2636" s="83"/>
      <c r="AL2636" s="107"/>
      <c r="AM2636" s="83"/>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customHeight="1" x14ac:dyDescent="0.3">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83"/>
      <c r="AC2637" s="107"/>
      <c r="AD2637" s="83"/>
      <c r="AE2637" s="83"/>
      <c r="AF2637" s="83"/>
      <c r="AG2637" s="107"/>
      <c r="AH2637" s="83"/>
      <c r="AI2637" s="107"/>
      <c r="AJ2637" s="83"/>
      <c r="AK2637" s="83"/>
      <c r="AL2637" s="107"/>
      <c r="AM2637" s="83"/>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customHeight="1" x14ac:dyDescent="0.3">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83"/>
      <c r="AC2638" s="107"/>
      <c r="AD2638" s="83"/>
      <c r="AE2638" s="83"/>
      <c r="AF2638" s="83"/>
      <c r="AG2638" s="107"/>
      <c r="AH2638" s="83"/>
      <c r="AI2638" s="107"/>
      <c r="AJ2638" s="83"/>
      <c r="AK2638" s="83"/>
      <c r="AL2638" s="107"/>
      <c r="AM2638" s="83"/>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customHeight="1" x14ac:dyDescent="0.3">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83"/>
      <c r="AC2639" s="107"/>
      <c r="AD2639" s="83"/>
      <c r="AE2639" s="83"/>
      <c r="AF2639" s="83"/>
      <c r="AG2639" s="107"/>
      <c r="AH2639" s="83"/>
      <c r="AI2639" s="107"/>
      <c r="AJ2639" s="83"/>
      <c r="AK2639" s="83"/>
      <c r="AL2639" s="107"/>
      <c r="AM2639" s="83"/>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customHeight="1" x14ac:dyDescent="0.3">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83"/>
      <c r="AC2640" s="107"/>
      <c r="AD2640" s="83"/>
      <c r="AE2640" s="83"/>
      <c r="AF2640" s="83"/>
      <c r="AG2640" s="107"/>
      <c r="AH2640" s="83"/>
      <c r="AI2640" s="107"/>
      <c r="AJ2640" s="83"/>
      <c r="AK2640" s="83"/>
      <c r="AL2640" s="107"/>
      <c r="AM2640" s="83"/>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customHeight="1" x14ac:dyDescent="0.3">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83"/>
      <c r="AC2641" s="107"/>
      <c r="AD2641" s="83"/>
      <c r="AE2641" s="83"/>
      <c r="AF2641" s="83"/>
      <c r="AG2641" s="107"/>
      <c r="AH2641" s="83"/>
      <c r="AI2641" s="107"/>
      <c r="AJ2641" s="83"/>
      <c r="AK2641" s="83"/>
      <c r="AL2641" s="107"/>
      <c r="AM2641" s="83"/>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customHeight="1" x14ac:dyDescent="0.3">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83"/>
      <c r="AC2642" s="107"/>
      <c r="AD2642" s="83"/>
      <c r="AE2642" s="83"/>
      <c r="AF2642" s="83"/>
      <c r="AG2642" s="107"/>
      <c r="AH2642" s="83"/>
      <c r="AI2642" s="107"/>
      <c r="AJ2642" s="83"/>
      <c r="AK2642" s="83"/>
      <c r="AL2642" s="107"/>
      <c r="AM2642" s="83"/>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customHeight="1" x14ac:dyDescent="0.3">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83"/>
      <c r="AC2643" s="107"/>
      <c r="AD2643" s="83"/>
      <c r="AE2643" s="83"/>
      <c r="AF2643" s="83"/>
      <c r="AG2643" s="107"/>
      <c r="AH2643" s="83"/>
      <c r="AI2643" s="107"/>
      <c r="AJ2643" s="83"/>
      <c r="AK2643" s="83"/>
      <c r="AL2643" s="107"/>
      <c r="AM2643" s="83"/>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customHeight="1" x14ac:dyDescent="0.3">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83"/>
      <c r="AC2644" s="107"/>
      <c r="AD2644" s="83"/>
      <c r="AE2644" s="83"/>
      <c r="AF2644" s="83"/>
      <c r="AG2644" s="107"/>
      <c r="AH2644" s="83"/>
      <c r="AI2644" s="107"/>
      <c r="AJ2644" s="83"/>
      <c r="AK2644" s="83"/>
      <c r="AL2644" s="107"/>
      <c r="AM2644" s="83"/>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customHeight="1" x14ac:dyDescent="0.3">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83"/>
      <c r="AC2645" s="107"/>
      <c r="AD2645" s="83"/>
      <c r="AE2645" s="83"/>
      <c r="AF2645" s="83"/>
      <c r="AG2645" s="107"/>
      <c r="AH2645" s="83"/>
      <c r="AI2645" s="107"/>
      <c r="AJ2645" s="83"/>
      <c r="AK2645" s="83"/>
      <c r="AL2645" s="107"/>
      <c r="AM2645" s="83"/>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customHeight="1" x14ac:dyDescent="0.3">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83"/>
      <c r="AC2646" s="107"/>
      <c r="AD2646" s="83"/>
      <c r="AE2646" s="83"/>
      <c r="AF2646" s="83"/>
      <c r="AG2646" s="107"/>
      <c r="AH2646" s="83"/>
      <c r="AI2646" s="107"/>
      <c r="AJ2646" s="83"/>
      <c r="AK2646" s="83"/>
      <c r="AL2646" s="107"/>
      <c r="AM2646" s="83"/>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customHeight="1" x14ac:dyDescent="0.3">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83"/>
      <c r="AC2647" s="107"/>
      <c r="AD2647" s="83"/>
      <c r="AE2647" s="83"/>
      <c r="AF2647" s="83"/>
      <c r="AG2647" s="107"/>
      <c r="AH2647" s="83"/>
      <c r="AI2647" s="107"/>
      <c r="AJ2647" s="83"/>
      <c r="AK2647" s="83"/>
      <c r="AL2647" s="107"/>
      <c r="AM2647" s="83"/>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customHeight="1" x14ac:dyDescent="0.3">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83"/>
      <c r="AC2648" s="107"/>
      <c r="AD2648" s="83"/>
      <c r="AE2648" s="83"/>
      <c r="AF2648" s="83"/>
      <c r="AG2648" s="107"/>
      <c r="AH2648" s="83"/>
      <c r="AI2648" s="107"/>
      <c r="AJ2648" s="83"/>
      <c r="AK2648" s="83"/>
      <c r="AL2648" s="107"/>
      <c r="AM2648" s="83"/>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customHeight="1" x14ac:dyDescent="0.3">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83"/>
      <c r="AC2649" s="107"/>
      <c r="AD2649" s="83"/>
      <c r="AE2649" s="83"/>
      <c r="AF2649" s="83"/>
      <c r="AG2649" s="107"/>
      <c r="AH2649" s="83"/>
      <c r="AI2649" s="107"/>
      <c r="AJ2649" s="83"/>
      <c r="AK2649" s="83"/>
      <c r="AL2649" s="107"/>
      <c r="AM2649" s="83"/>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customHeight="1" x14ac:dyDescent="0.3">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83"/>
      <c r="AC2650" s="107"/>
      <c r="AD2650" s="83"/>
      <c r="AE2650" s="83"/>
      <c r="AF2650" s="83"/>
      <c r="AG2650" s="107"/>
      <c r="AH2650" s="83"/>
      <c r="AI2650" s="107"/>
      <c r="AJ2650" s="83"/>
      <c r="AK2650" s="83"/>
      <c r="AL2650" s="107"/>
      <c r="AM2650" s="83"/>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customHeight="1" x14ac:dyDescent="0.3">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83"/>
      <c r="AC2651" s="107"/>
      <c r="AD2651" s="83"/>
      <c r="AE2651" s="83"/>
      <c r="AF2651" s="83"/>
      <c r="AG2651" s="107"/>
      <c r="AH2651" s="83"/>
      <c r="AI2651" s="107"/>
      <c r="AJ2651" s="83"/>
      <c r="AK2651" s="83"/>
      <c r="AL2651" s="107"/>
      <c r="AM2651" s="83"/>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customHeight="1" x14ac:dyDescent="0.3">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83"/>
      <c r="AC2652" s="107"/>
      <c r="AD2652" s="83"/>
      <c r="AE2652" s="83"/>
      <c r="AF2652" s="83"/>
      <c r="AG2652" s="107"/>
      <c r="AH2652" s="83"/>
      <c r="AI2652" s="107"/>
      <c r="AJ2652" s="83"/>
      <c r="AK2652" s="83"/>
      <c r="AL2652" s="107"/>
      <c r="AM2652" s="83"/>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customHeight="1" x14ac:dyDescent="0.3">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83"/>
      <c r="AC2653" s="107"/>
      <c r="AD2653" s="83"/>
      <c r="AE2653" s="83"/>
      <c r="AF2653" s="83"/>
      <c r="AG2653" s="107"/>
      <c r="AH2653" s="83"/>
      <c r="AI2653" s="107"/>
      <c r="AJ2653" s="83"/>
      <c r="AK2653" s="83"/>
      <c r="AL2653" s="107"/>
      <c r="AM2653" s="83"/>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customHeight="1" x14ac:dyDescent="0.3">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83"/>
      <c r="AC2654" s="107"/>
      <c r="AD2654" s="83"/>
      <c r="AE2654" s="83"/>
      <c r="AF2654" s="83"/>
      <c r="AG2654" s="107"/>
      <c r="AH2654" s="83"/>
      <c r="AI2654" s="107"/>
      <c r="AJ2654" s="83"/>
      <c r="AK2654" s="83"/>
      <c r="AL2654" s="107"/>
      <c r="AM2654" s="83"/>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customHeight="1" x14ac:dyDescent="0.3">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83"/>
      <c r="AC2655" s="107"/>
      <c r="AD2655" s="83"/>
      <c r="AE2655" s="83"/>
      <c r="AF2655" s="83"/>
      <c r="AG2655" s="107"/>
      <c r="AH2655" s="83"/>
      <c r="AI2655" s="107"/>
      <c r="AJ2655" s="83"/>
      <c r="AK2655" s="83"/>
      <c r="AL2655" s="107"/>
      <c r="AM2655" s="83"/>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customHeight="1" x14ac:dyDescent="0.3">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83"/>
      <c r="AC2656" s="107"/>
      <c r="AD2656" s="83"/>
      <c r="AE2656" s="83"/>
      <c r="AF2656" s="83"/>
      <c r="AG2656" s="107"/>
      <c r="AH2656" s="83"/>
      <c r="AI2656" s="107"/>
      <c r="AJ2656" s="83"/>
      <c r="AK2656" s="83"/>
      <c r="AL2656" s="107"/>
      <c r="AM2656" s="83"/>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customHeight="1" x14ac:dyDescent="0.3">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83"/>
      <c r="AC2657" s="107"/>
      <c r="AD2657" s="83"/>
      <c r="AE2657" s="83"/>
      <c r="AF2657" s="83"/>
      <c r="AG2657" s="107"/>
      <c r="AH2657" s="83"/>
      <c r="AI2657" s="107"/>
      <c r="AJ2657" s="83"/>
      <c r="AK2657" s="83"/>
      <c r="AL2657" s="107"/>
      <c r="AM2657" s="83"/>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customHeight="1" x14ac:dyDescent="0.3">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83"/>
      <c r="AC2658" s="107"/>
      <c r="AD2658" s="83"/>
      <c r="AE2658" s="83"/>
      <c r="AF2658" s="83"/>
      <c r="AG2658" s="107"/>
      <c r="AH2658" s="83"/>
      <c r="AI2658" s="107"/>
      <c r="AJ2658" s="83"/>
      <c r="AK2658" s="83"/>
      <c r="AL2658" s="107"/>
      <c r="AM2658" s="83"/>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customHeight="1" x14ac:dyDescent="0.3">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83"/>
      <c r="AC2659" s="107"/>
      <c r="AD2659" s="83"/>
      <c r="AE2659" s="83"/>
      <c r="AF2659" s="83"/>
      <c r="AG2659" s="107"/>
      <c r="AH2659" s="83"/>
      <c r="AI2659" s="107"/>
      <c r="AJ2659" s="83"/>
      <c r="AK2659" s="83"/>
      <c r="AL2659" s="107"/>
      <c r="AM2659" s="83"/>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customHeight="1" x14ac:dyDescent="0.3">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83"/>
      <c r="AC2660" s="107"/>
      <c r="AD2660" s="83"/>
      <c r="AE2660" s="83"/>
      <c r="AF2660" s="83"/>
      <c r="AG2660" s="107"/>
      <c r="AH2660" s="83"/>
      <c r="AI2660" s="107"/>
      <c r="AJ2660" s="83"/>
      <c r="AK2660" s="83"/>
      <c r="AL2660" s="107"/>
      <c r="AM2660" s="83"/>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customHeight="1" x14ac:dyDescent="0.3">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83"/>
      <c r="AC2661" s="107"/>
      <c r="AD2661" s="83"/>
      <c r="AE2661" s="83"/>
      <c r="AF2661" s="83"/>
      <c r="AG2661" s="107"/>
      <c r="AH2661" s="83"/>
      <c r="AI2661" s="107"/>
      <c r="AJ2661" s="83"/>
      <c r="AK2661" s="83"/>
      <c r="AL2661" s="107"/>
      <c r="AM2661" s="83"/>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customHeight="1" x14ac:dyDescent="0.3">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83"/>
      <c r="AC2662" s="107"/>
      <c r="AD2662" s="83"/>
      <c r="AE2662" s="83"/>
      <c r="AF2662" s="83"/>
      <c r="AG2662" s="107"/>
      <c r="AH2662" s="83"/>
      <c r="AI2662" s="107"/>
      <c r="AJ2662" s="83"/>
      <c r="AK2662" s="83"/>
      <c r="AL2662" s="107"/>
      <c r="AM2662" s="83"/>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customHeight="1" x14ac:dyDescent="0.3">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83"/>
      <c r="AC2663" s="107"/>
      <c r="AD2663" s="83"/>
      <c r="AE2663" s="83"/>
      <c r="AF2663" s="83"/>
      <c r="AG2663" s="107"/>
      <c r="AH2663" s="83"/>
      <c r="AI2663" s="107"/>
      <c r="AJ2663" s="83"/>
      <c r="AK2663" s="83"/>
      <c r="AL2663" s="107"/>
      <c r="AM2663" s="83"/>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customHeight="1" x14ac:dyDescent="0.3">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83"/>
      <c r="AC2664" s="107"/>
      <c r="AD2664" s="83"/>
      <c r="AE2664" s="83"/>
      <c r="AF2664" s="83"/>
      <c r="AG2664" s="107"/>
      <c r="AH2664" s="83"/>
      <c r="AI2664" s="107"/>
      <c r="AJ2664" s="83"/>
      <c r="AK2664" s="83"/>
      <c r="AL2664" s="107"/>
      <c r="AM2664" s="83"/>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customHeight="1" x14ac:dyDescent="0.3">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83"/>
      <c r="AC2665" s="107"/>
      <c r="AD2665" s="83"/>
      <c r="AE2665" s="83"/>
      <c r="AF2665" s="83"/>
      <c r="AG2665" s="107"/>
      <c r="AH2665" s="83"/>
      <c r="AI2665" s="107"/>
      <c r="AJ2665" s="83"/>
      <c r="AK2665" s="83"/>
      <c r="AL2665" s="107"/>
      <c r="AM2665" s="83"/>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customHeight="1" x14ac:dyDescent="0.3">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83"/>
      <c r="AC2666" s="107"/>
      <c r="AD2666" s="83"/>
      <c r="AE2666" s="83"/>
      <c r="AF2666" s="83"/>
      <c r="AG2666" s="107"/>
      <c r="AH2666" s="83"/>
      <c r="AI2666" s="107"/>
      <c r="AJ2666" s="83"/>
      <c r="AK2666" s="83"/>
      <c r="AL2666" s="107"/>
      <c r="AM2666" s="83"/>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customHeight="1" x14ac:dyDescent="0.3">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83"/>
      <c r="AC2667" s="107"/>
      <c r="AD2667" s="83"/>
      <c r="AE2667" s="83"/>
      <c r="AF2667" s="83"/>
      <c r="AG2667" s="107"/>
      <c r="AH2667" s="83"/>
      <c r="AI2667" s="107"/>
      <c r="AJ2667" s="83"/>
      <c r="AK2667" s="83"/>
      <c r="AL2667" s="107"/>
      <c r="AM2667" s="83"/>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customHeight="1" x14ac:dyDescent="0.3">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83"/>
      <c r="AC2668" s="107"/>
      <c r="AD2668" s="83"/>
      <c r="AE2668" s="83"/>
      <c r="AF2668" s="83"/>
      <c r="AG2668" s="107"/>
      <c r="AH2668" s="83"/>
      <c r="AI2668" s="107"/>
      <c r="AJ2668" s="83"/>
      <c r="AK2668" s="83"/>
      <c r="AL2668" s="107"/>
      <c r="AM2668" s="83"/>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customHeight="1" x14ac:dyDescent="0.3">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83"/>
      <c r="AC2669" s="107"/>
      <c r="AD2669" s="83"/>
      <c r="AE2669" s="83"/>
      <c r="AF2669" s="83"/>
      <c r="AG2669" s="107"/>
      <c r="AH2669" s="83"/>
      <c r="AI2669" s="107"/>
      <c r="AJ2669" s="83"/>
      <c r="AK2669" s="83"/>
      <c r="AL2669" s="107"/>
      <c r="AM2669" s="83"/>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customHeight="1" x14ac:dyDescent="0.3">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83"/>
      <c r="AC2670" s="107"/>
      <c r="AD2670" s="83"/>
      <c r="AE2670" s="83"/>
      <c r="AF2670" s="83"/>
      <c r="AG2670" s="107"/>
      <c r="AH2670" s="83"/>
      <c r="AI2670" s="107"/>
      <c r="AJ2670" s="83"/>
      <c r="AK2670" s="83"/>
      <c r="AL2670" s="107"/>
      <c r="AM2670" s="83"/>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customHeight="1" x14ac:dyDescent="0.3">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83"/>
      <c r="AC2671" s="107"/>
      <c r="AD2671" s="83"/>
      <c r="AE2671" s="83"/>
      <c r="AF2671" s="83"/>
      <c r="AG2671" s="107"/>
      <c r="AH2671" s="83"/>
      <c r="AI2671" s="107"/>
      <c r="AJ2671" s="83"/>
      <c r="AK2671" s="83"/>
      <c r="AL2671" s="107"/>
      <c r="AM2671" s="83"/>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customHeight="1" x14ac:dyDescent="0.3">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83"/>
      <c r="AC2672" s="107"/>
      <c r="AD2672" s="83"/>
      <c r="AE2672" s="83"/>
      <c r="AF2672" s="83"/>
      <c r="AG2672" s="107"/>
      <c r="AH2672" s="83"/>
      <c r="AI2672" s="107"/>
      <c r="AJ2672" s="83"/>
      <c r="AK2672" s="83"/>
      <c r="AL2672" s="107"/>
      <c r="AM2672" s="83"/>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customHeight="1" x14ac:dyDescent="0.3">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83"/>
      <c r="AC2673" s="107"/>
      <c r="AD2673" s="83"/>
      <c r="AE2673" s="83"/>
      <c r="AF2673" s="83"/>
      <c r="AG2673" s="107"/>
      <c r="AH2673" s="83"/>
      <c r="AI2673" s="107"/>
      <c r="AJ2673" s="83"/>
      <c r="AK2673" s="83"/>
      <c r="AL2673" s="107"/>
      <c r="AM2673" s="83"/>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customHeight="1" x14ac:dyDescent="0.3">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83"/>
      <c r="AC2674" s="107"/>
      <c r="AD2674" s="83"/>
      <c r="AE2674" s="83"/>
      <c r="AF2674" s="83"/>
      <c r="AG2674" s="107"/>
      <c r="AH2674" s="83"/>
      <c r="AI2674" s="107"/>
      <c r="AJ2674" s="83"/>
      <c r="AK2674" s="83"/>
      <c r="AL2674" s="107"/>
      <c r="AM2674" s="83"/>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customHeight="1" x14ac:dyDescent="0.3">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83"/>
      <c r="AC2675" s="107"/>
      <c r="AD2675" s="83"/>
      <c r="AE2675" s="83"/>
      <c r="AF2675" s="83"/>
      <c r="AG2675" s="107"/>
      <c r="AH2675" s="83"/>
      <c r="AI2675" s="107"/>
      <c r="AJ2675" s="83"/>
      <c r="AK2675" s="83"/>
      <c r="AL2675" s="107"/>
      <c r="AM2675" s="83"/>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customHeight="1" x14ac:dyDescent="0.3">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83"/>
      <c r="AC2676" s="107"/>
      <c r="AD2676" s="83"/>
      <c r="AE2676" s="83"/>
      <c r="AF2676" s="83"/>
      <c r="AG2676" s="107"/>
      <c r="AH2676" s="83"/>
      <c r="AI2676" s="107"/>
      <c r="AJ2676" s="83"/>
      <c r="AK2676" s="83"/>
      <c r="AL2676" s="107"/>
      <c r="AM2676" s="83"/>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customHeight="1" x14ac:dyDescent="0.3">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83"/>
      <c r="AC2677" s="107"/>
      <c r="AD2677" s="83"/>
      <c r="AE2677" s="83"/>
      <c r="AF2677" s="83"/>
      <c r="AG2677" s="107"/>
      <c r="AH2677" s="83"/>
      <c r="AI2677" s="107"/>
      <c r="AJ2677" s="83"/>
      <c r="AK2677" s="83"/>
      <c r="AL2677" s="107"/>
      <c r="AM2677" s="83"/>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customHeight="1" x14ac:dyDescent="0.3">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83"/>
      <c r="AC2678" s="107"/>
      <c r="AD2678" s="83"/>
      <c r="AE2678" s="83"/>
      <c r="AF2678" s="83"/>
      <c r="AG2678" s="107"/>
      <c r="AH2678" s="83"/>
      <c r="AI2678" s="107"/>
      <c r="AJ2678" s="83"/>
      <c r="AK2678" s="83"/>
      <c r="AL2678" s="107"/>
      <c r="AM2678" s="83"/>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customHeight="1" x14ac:dyDescent="0.3">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83"/>
      <c r="AC2679" s="107"/>
      <c r="AD2679" s="83"/>
      <c r="AE2679" s="83"/>
      <c r="AF2679" s="83"/>
      <c r="AG2679" s="107"/>
      <c r="AH2679" s="83"/>
      <c r="AI2679" s="107"/>
      <c r="AJ2679" s="83"/>
      <c r="AK2679" s="83"/>
      <c r="AL2679" s="107"/>
      <c r="AM2679" s="83"/>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customHeight="1" x14ac:dyDescent="0.3">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83"/>
      <c r="AC2680" s="107"/>
      <c r="AD2680" s="83"/>
      <c r="AE2680" s="83"/>
      <c r="AF2680" s="83"/>
      <c r="AG2680" s="107"/>
      <c r="AH2680" s="83"/>
      <c r="AI2680" s="107"/>
      <c r="AJ2680" s="83"/>
      <c r="AK2680" s="83"/>
      <c r="AL2680" s="107"/>
      <c r="AM2680" s="83"/>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customHeight="1" x14ac:dyDescent="0.3">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83"/>
      <c r="AC2681" s="107"/>
      <c r="AD2681" s="83"/>
      <c r="AE2681" s="83"/>
      <c r="AF2681" s="83"/>
      <c r="AG2681" s="107"/>
      <c r="AH2681" s="83"/>
      <c r="AI2681" s="107"/>
      <c r="AJ2681" s="83"/>
      <c r="AK2681" s="83"/>
      <c r="AL2681" s="107"/>
      <c r="AM2681" s="83"/>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customHeight="1" x14ac:dyDescent="0.3">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83"/>
      <c r="AC2682" s="107"/>
      <c r="AD2682" s="83"/>
      <c r="AE2682" s="83"/>
      <c r="AF2682" s="83"/>
      <c r="AG2682" s="107"/>
      <c r="AH2682" s="83"/>
      <c r="AI2682" s="107"/>
      <c r="AJ2682" s="83"/>
      <c r="AK2682" s="83"/>
      <c r="AL2682" s="107"/>
      <c r="AM2682" s="83"/>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customHeight="1" x14ac:dyDescent="0.3">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83"/>
      <c r="AC2683" s="107"/>
      <c r="AD2683" s="83"/>
      <c r="AE2683" s="83"/>
      <c r="AF2683" s="83"/>
      <c r="AG2683" s="107"/>
      <c r="AH2683" s="83"/>
      <c r="AI2683" s="107"/>
      <c r="AJ2683" s="83"/>
      <c r="AK2683" s="83"/>
      <c r="AL2683" s="107"/>
      <c r="AM2683" s="83"/>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customHeight="1" x14ac:dyDescent="0.3">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83"/>
      <c r="AC2684" s="107"/>
      <c r="AD2684" s="83"/>
      <c r="AE2684" s="83"/>
      <c r="AF2684" s="83"/>
      <c r="AG2684" s="107"/>
      <c r="AH2684" s="83"/>
      <c r="AI2684" s="107"/>
      <c r="AJ2684" s="83"/>
      <c r="AK2684" s="83"/>
      <c r="AL2684" s="107"/>
      <c r="AM2684" s="83"/>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customHeight="1" x14ac:dyDescent="0.3">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83"/>
      <c r="AC2685" s="107"/>
      <c r="AD2685" s="83"/>
      <c r="AE2685" s="83"/>
      <c r="AF2685" s="83"/>
      <c r="AG2685" s="107"/>
      <c r="AH2685" s="83"/>
      <c r="AI2685" s="107"/>
      <c r="AJ2685" s="83"/>
      <c r="AK2685" s="83"/>
      <c r="AL2685" s="107"/>
      <c r="AM2685" s="83"/>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customHeight="1" x14ac:dyDescent="0.3">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83"/>
      <c r="AC2686" s="107"/>
      <c r="AD2686" s="83"/>
      <c r="AE2686" s="83"/>
      <c r="AF2686" s="83"/>
      <c r="AG2686" s="107"/>
      <c r="AH2686" s="83"/>
      <c r="AI2686" s="107"/>
      <c r="AJ2686" s="83"/>
      <c r="AK2686" s="83"/>
      <c r="AL2686" s="107"/>
      <c r="AM2686" s="83"/>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customHeight="1" x14ac:dyDescent="0.3">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83"/>
      <c r="AC2687" s="107"/>
      <c r="AD2687" s="83"/>
      <c r="AE2687" s="83"/>
      <c r="AF2687" s="83"/>
      <c r="AG2687" s="107"/>
      <c r="AH2687" s="83"/>
      <c r="AI2687" s="107"/>
      <c r="AJ2687" s="83"/>
      <c r="AK2687" s="83"/>
      <c r="AL2687" s="107"/>
      <c r="AM2687" s="83"/>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customHeight="1" x14ac:dyDescent="0.3">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83"/>
      <c r="AC2688" s="107"/>
      <c r="AD2688" s="83"/>
      <c r="AE2688" s="83"/>
      <c r="AF2688" s="83"/>
      <c r="AG2688" s="107"/>
      <c r="AH2688" s="83"/>
      <c r="AI2688" s="107"/>
      <c r="AJ2688" s="83"/>
      <c r="AK2688" s="83"/>
      <c r="AL2688" s="107"/>
      <c r="AM2688" s="83"/>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customHeight="1" x14ac:dyDescent="0.3">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83"/>
      <c r="AC2689" s="107"/>
      <c r="AD2689" s="83"/>
      <c r="AE2689" s="83"/>
      <c r="AF2689" s="83"/>
      <c r="AG2689" s="107"/>
      <c r="AH2689" s="83"/>
      <c r="AI2689" s="107"/>
      <c r="AJ2689" s="83"/>
      <c r="AK2689" s="83"/>
      <c r="AL2689" s="107"/>
      <c r="AM2689" s="83"/>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customHeight="1" x14ac:dyDescent="0.3">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83"/>
      <c r="AC2690" s="107"/>
      <c r="AD2690" s="83"/>
      <c r="AE2690" s="83"/>
      <c r="AF2690" s="83"/>
      <c r="AG2690" s="107"/>
      <c r="AH2690" s="83"/>
      <c r="AI2690" s="107"/>
      <c r="AJ2690" s="83"/>
      <c r="AK2690" s="83"/>
      <c r="AL2690" s="107"/>
      <c r="AM2690" s="83"/>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customHeight="1" x14ac:dyDescent="0.3">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83"/>
      <c r="AC2691" s="107"/>
      <c r="AD2691" s="83"/>
      <c r="AE2691" s="83"/>
      <c r="AF2691" s="83"/>
      <c r="AG2691" s="107"/>
      <c r="AH2691" s="83"/>
      <c r="AI2691" s="107"/>
      <c r="AJ2691" s="83"/>
      <c r="AK2691" s="83"/>
      <c r="AL2691" s="107"/>
      <c r="AM2691" s="83"/>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customHeight="1" x14ac:dyDescent="0.3">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83"/>
      <c r="AC2692" s="107"/>
      <c r="AD2692" s="83"/>
      <c r="AE2692" s="83"/>
      <c r="AF2692" s="83"/>
      <c r="AG2692" s="107"/>
      <c r="AH2692" s="83"/>
      <c r="AI2692" s="107"/>
      <c r="AJ2692" s="83"/>
      <c r="AK2692" s="83"/>
      <c r="AL2692" s="107"/>
      <c r="AM2692" s="83"/>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customHeight="1" x14ac:dyDescent="0.3">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83"/>
      <c r="AC2693" s="107"/>
      <c r="AD2693" s="83"/>
      <c r="AE2693" s="83"/>
      <c r="AF2693" s="83"/>
      <c r="AG2693" s="107"/>
      <c r="AH2693" s="83"/>
      <c r="AI2693" s="107"/>
      <c r="AJ2693" s="83"/>
      <c r="AK2693" s="83"/>
      <c r="AL2693" s="107"/>
      <c r="AM2693" s="83"/>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customHeight="1" x14ac:dyDescent="0.3">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83"/>
      <c r="AC2694" s="107"/>
      <c r="AD2694" s="83"/>
      <c r="AE2694" s="83"/>
      <c r="AF2694" s="83"/>
      <c r="AG2694" s="107"/>
      <c r="AH2694" s="83"/>
      <c r="AI2694" s="107"/>
      <c r="AJ2694" s="83"/>
      <c r="AK2694" s="83"/>
      <c r="AL2694" s="107"/>
      <c r="AM2694" s="83"/>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customHeight="1" x14ac:dyDescent="0.3">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83"/>
      <c r="AC2695" s="107"/>
      <c r="AD2695" s="83"/>
      <c r="AE2695" s="83"/>
      <c r="AF2695" s="83"/>
      <c r="AG2695" s="107"/>
      <c r="AH2695" s="83"/>
      <c r="AI2695" s="107"/>
      <c r="AJ2695" s="83"/>
      <c r="AK2695" s="83"/>
      <c r="AL2695" s="107"/>
      <c r="AM2695" s="83"/>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customHeight="1" x14ac:dyDescent="0.3">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83"/>
      <c r="AC2696" s="107"/>
      <c r="AD2696" s="83"/>
      <c r="AE2696" s="83"/>
      <c r="AF2696" s="83"/>
      <c r="AG2696" s="107"/>
      <c r="AH2696" s="83"/>
      <c r="AI2696" s="107"/>
      <c r="AJ2696" s="83"/>
      <c r="AK2696" s="83"/>
      <c r="AL2696" s="107"/>
      <c r="AM2696" s="83"/>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customHeight="1" x14ac:dyDescent="0.3">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83"/>
      <c r="AC2697" s="107"/>
      <c r="AD2697" s="83"/>
      <c r="AE2697" s="83"/>
      <c r="AF2697" s="83"/>
      <c r="AG2697" s="107"/>
      <c r="AH2697" s="83"/>
      <c r="AI2697" s="107"/>
      <c r="AJ2697" s="83"/>
      <c r="AK2697" s="83"/>
      <c r="AL2697" s="107"/>
      <c r="AM2697" s="83"/>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customHeight="1" x14ac:dyDescent="0.3">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83"/>
      <c r="AC2698" s="107"/>
      <c r="AD2698" s="83"/>
      <c r="AE2698" s="83"/>
      <c r="AF2698" s="83"/>
      <c r="AG2698" s="107"/>
      <c r="AH2698" s="83"/>
      <c r="AI2698" s="107"/>
      <c r="AJ2698" s="83"/>
      <c r="AK2698" s="83"/>
      <c r="AL2698" s="107"/>
      <c r="AM2698" s="83"/>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customHeight="1" x14ac:dyDescent="0.3">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83"/>
      <c r="AC2699" s="107"/>
      <c r="AD2699" s="83"/>
      <c r="AE2699" s="83"/>
      <c r="AF2699" s="83"/>
      <c r="AG2699" s="107"/>
      <c r="AH2699" s="83"/>
      <c r="AI2699" s="107"/>
      <c r="AJ2699" s="83"/>
      <c r="AK2699" s="83"/>
      <c r="AL2699" s="107"/>
      <c r="AM2699" s="83"/>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customHeight="1" x14ac:dyDescent="0.3">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83"/>
      <c r="AC2700" s="107"/>
      <c r="AD2700" s="83"/>
      <c r="AE2700" s="83"/>
      <c r="AF2700" s="83"/>
      <c r="AG2700" s="107"/>
      <c r="AH2700" s="83"/>
      <c r="AI2700" s="107"/>
      <c r="AJ2700" s="83"/>
      <c r="AK2700" s="83"/>
      <c r="AL2700" s="107"/>
      <c r="AM2700" s="83"/>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customHeight="1" x14ac:dyDescent="0.3">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83"/>
      <c r="AC2701" s="107"/>
      <c r="AD2701" s="83"/>
      <c r="AE2701" s="83"/>
      <c r="AF2701" s="83"/>
      <c r="AG2701" s="107"/>
      <c r="AH2701" s="83"/>
      <c r="AI2701" s="107"/>
      <c r="AJ2701" s="83"/>
      <c r="AK2701" s="83"/>
      <c r="AL2701" s="107"/>
      <c r="AM2701" s="83"/>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customHeight="1" x14ac:dyDescent="0.3">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83"/>
      <c r="AC2702" s="107"/>
      <c r="AD2702" s="83"/>
      <c r="AE2702" s="83"/>
      <c r="AF2702" s="83"/>
      <c r="AG2702" s="107"/>
      <c r="AH2702" s="83"/>
      <c r="AI2702" s="107"/>
      <c r="AJ2702" s="83"/>
      <c r="AK2702" s="83"/>
      <c r="AL2702" s="107"/>
      <c r="AM2702" s="83"/>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customHeight="1" x14ac:dyDescent="0.3">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83"/>
      <c r="AC2703" s="107"/>
      <c r="AD2703" s="83"/>
      <c r="AE2703" s="83"/>
      <c r="AF2703" s="83"/>
      <c r="AG2703" s="107"/>
      <c r="AH2703" s="83"/>
      <c r="AI2703" s="107"/>
      <c r="AJ2703" s="83"/>
      <c r="AK2703" s="83"/>
      <c r="AL2703" s="107"/>
      <c r="AM2703" s="83"/>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customHeight="1" x14ac:dyDescent="0.3">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83"/>
      <c r="AC2704" s="107"/>
      <c r="AD2704" s="83"/>
      <c r="AE2704" s="83"/>
      <c r="AF2704" s="83"/>
      <c r="AG2704" s="107"/>
      <c r="AH2704" s="83"/>
      <c r="AI2704" s="107"/>
      <c r="AJ2704" s="83"/>
      <c r="AK2704" s="83"/>
      <c r="AL2704" s="107"/>
      <c r="AM2704" s="83"/>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customHeight="1" x14ac:dyDescent="0.3">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83"/>
      <c r="AC2705" s="107"/>
      <c r="AD2705" s="83"/>
      <c r="AE2705" s="83"/>
      <c r="AF2705" s="83"/>
      <c r="AG2705" s="107"/>
      <c r="AH2705" s="83"/>
      <c r="AI2705" s="107"/>
      <c r="AJ2705" s="83"/>
      <c r="AK2705" s="83"/>
      <c r="AL2705" s="107"/>
      <c r="AM2705" s="83"/>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customHeight="1" x14ac:dyDescent="0.3">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83"/>
      <c r="AC2706" s="107"/>
      <c r="AD2706" s="83"/>
      <c r="AE2706" s="83"/>
      <c r="AF2706" s="83"/>
      <c r="AG2706" s="107"/>
      <c r="AH2706" s="83"/>
      <c r="AI2706" s="107"/>
      <c r="AJ2706" s="83"/>
      <c r="AK2706" s="83"/>
      <c r="AL2706" s="107"/>
      <c r="AM2706" s="83"/>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customHeight="1" x14ac:dyDescent="0.3">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83"/>
      <c r="AC2707" s="107"/>
      <c r="AD2707" s="83"/>
      <c r="AE2707" s="83"/>
      <c r="AF2707" s="83"/>
      <c r="AG2707" s="107"/>
      <c r="AH2707" s="83"/>
      <c r="AI2707" s="107"/>
      <c r="AJ2707" s="83"/>
      <c r="AK2707" s="83"/>
      <c r="AL2707" s="107"/>
      <c r="AM2707" s="83"/>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customHeight="1" x14ac:dyDescent="0.3">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83"/>
      <c r="AC2708" s="107"/>
      <c r="AD2708" s="83"/>
      <c r="AE2708" s="83"/>
      <c r="AF2708" s="83"/>
      <c r="AG2708" s="107"/>
      <c r="AH2708" s="83"/>
      <c r="AI2708" s="107"/>
      <c r="AJ2708" s="83"/>
      <c r="AK2708" s="83"/>
      <c r="AL2708" s="107"/>
      <c r="AM2708" s="83"/>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customHeight="1" x14ac:dyDescent="0.3">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83"/>
      <c r="AC2709" s="107"/>
      <c r="AD2709" s="83"/>
      <c r="AE2709" s="83"/>
      <c r="AF2709" s="83"/>
      <c r="AG2709" s="107"/>
      <c r="AH2709" s="83"/>
      <c r="AI2709" s="107"/>
      <c r="AJ2709" s="83"/>
      <c r="AK2709" s="83"/>
      <c r="AL2709" s="107"/>
      <c r="AM2709" s="83"/>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customHeight="1" x14ac:dyDescent="0.3">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83"/>
      <c r="AC2710" s="107"/>
      <c r="AD2710" s="83"/>
      <c r="AE2710" s="83"/>
      <c r="AF2710" s="83"/>
      <c r="AG2710" s="107"/>
      <c r="AH2710" s="83"/>
      <c r="AI2710" s="107"/>
      <c r="AJ2710" s="83"/>
      <c r="AK2710" s="83"/>
      <c r="AL2710" s="107"/>
      <c r="AM2710" s="83"/>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customHeight="1" x14ac:dyDescent="0.3">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83"/>
      <c r="AC2711" s="107"/>
      <c r="AD2711" s="83"/>
      <c r="AE2711" s="83"/>
      <c r="AF2711" s="83"/>
      <c r="AG2711" s="107"/>
      <c r="AH2711" s="83"/>
      <c r="AI2711" s="107"/>
      <c r="AJ2711" s="83"/>
      <c r="AK2711" s="83"/>
      <c r="AL2711" s="107"/>
      <c r="AM2711" s="83"/>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customHeight="1" x14ac:dyDescent="0.3">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83"/>
      <c r="AC2712" s="107"/>
      <c r="AD2712" s="83"/>
      <c r="AE2712" s="83"/>
      <c r="AF2712" s="83"/>
      <c r="AG2712" s="107"/>
      <c r="AH2712" s="83"/>
      <c r="AI2712" s="107"/>
      <c r="AJ2712" s="83"/>
      <c r="AK2712" s="83"/>
      <c r="AL2712" s="107"/>
      <c r="AM2712" s="83"/>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customHeight="1" x14ac:dyDescent="0.3">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83"/>
      <c r="AC2713" s="107"/>
      <c r="AD2713" s="83"/>
      <c r="AE2713" s="83"/>
      <c r="AF2713" s="83"/>
      <c r="AG2713" s="107"/>
      <c r="AH2713" s="83"/>
      <c r="AI2713" s="107"/>
      <c r="AJ2713" s="83"/>
      <c r="AK2713" s="83"/>
      <c r="AL2713" s="107"/>
      <c r="AM2713" s="83"/>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customHeight="1" x14ac:dyDescent="0.3">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83"/>
      <c r="AC2714" s="107"/>
      <c r="AD2714" s="83"/>
      <c r="AE2714" s="83"/>
      <c r="AF2714" s="83"/>
      <c r="AG2714" s="107"/>
      <c r="AH2714" s="83"/>
      <c r="AI2714" s="107"/>
      <c r="AJ2714" s="83"/>
      <c r="AK2714" s="83"/>
      <c r="AL2714" s="107"/>
      <c r="AM2714" s="83"/>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customHeight="1" x14ac:dyDescent="0.3">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83"/>
      <c r="AC2715" s="107"/>
      <c r="AD2715" s="83"/>
      <c r="AE2715" s="83"/>
      <c r="AF2715" s="83"/>
      <c r="AG2715" s="107"/>
      <c r="AH2715" s="83"/>
      <c r="AI2715" s="107"/>
      <c r="AJ2715" s="83"/>
      <c r="AK2715" s="83"/>
      <c r="AL2715" s="107"/>
      <c r="AM2715" s="83"/>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customHeight="1" x14ac:dyDescent="0.3">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83"/>
      <c r="AC2716" s="107"/>
      <c r="AD2716" s="83"/>
      <c r="AE2716" s="83"/>
      <c r="AF2716" s="83"/>
      <c r="AG2716" s="107"/>
      <c r="AH2716" s="83"/>
      <c r="AI2716" s="107"/>
      <c r="AJ2716" s="83"/>
      <c r="AK2716" s="83"/>
      <c r="AL2716" s="107"/>
      <c r="AM2716" s="83"/>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customHeight="1" x14ac:dyDescent="0.3">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83"/>
      <c r="AC2717" s="107"/>
      <c r="AD2717" s="83"/>
      <c r="AE2717" s="83"/>
      <c r="AF2717" s="83"/>
      <c r="AG2717" s="107"/>
      <c r="AH2717" s="83"/>
      <c r="AI2717" s="107"/>
      <c r="AJ2717" s="83"/>
      <c r="AK2717" s="83"/>
      <c r="AL2717" s="107"/>
      <c r="AM2717" s="83"/>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customHeight="1" x14ac:dyDescent="0.3">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83"/>
      <c r="AC2718" s="107"/>
      <c r="AD2718" s="83"/>
      <c r="AE2718" s="83"/>
      <c r="AF2718" s="83"/>
      <c r="AG2718" s="107"/>
      <c r="AH2718" s="83"/>
      <c r="AI2718" s="107"/>
      <c r="AJ2718" s="83"/>
      <c r="AK2718" s="83"/>
      <c r="AL2718" s="107"/>
      <c r="AM2718" s="83"/>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customHeight="1" x14ac:dyDescent="0.3">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83"/>
      <c r="AC2719" s="107"/>
      <c r="AD2719" s="83"/>
      <c r="AE2719" s="83"/>
      <c r="AF2719" s="83"/>
      <c r="AG2719" s="107"/>
      <c r="AH2719" s="83"/>
      <c r="AI2719" s="107"/>
      <c r="AJ2719" s="83"/>
      <c r="AK2719" s="83"/>
      <c r="AL2719" s="107"/>
      <c r="AM2719" s="83"/>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customHeight="1" x14ac:dyDescent="0.3">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83"/>
      <c r="AC2720" s="107"/>
      <c r="AD2720" s="83"/>
      <c r="AE2720" s="83"/>
      <c r="AF2720" s="83"/>
      <c r="AG2720" s="107"/>
      <c r="AH2720" s="83"/>
      <c r="AI2720" s="107"/>
      <c r="AJ2720" s="83"/>
      <c r="AK2720" s="83"/>
      <c r="AL2720" s="107"/>
      <c r="AM2720" s="83"/>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customHeight="1" x14ac:dyDescent="0.3">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83"/>
      <c r="AC2721" s="107"/>
      <c r="AD2721" s="83"/>
      <c r="AE2721" s="83"/>
      <c r="AF2721" s="83"/>
      <c r="AG2721" s="107"/>
      <c r="AH2721" s="83"/>
      <c r="AI2721" s="107"/>
      <c r="AJ2721" s="83"/>
      <c r="AK2721" s="83"/>
      <c r="AL2721" s="107"/>
      <c r="AM2721" s="83"/>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customHeight="1" x14ac:dyDescent="0.3">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83"/>
      <c r="AC2722" s="107"/>
      <c r="AD2722" s="83"/>
      <c r="AE2722" s="83"/>
      <c r="AF2722" s="83"/>
      <c r="AG2722" s="107"/>
      <c r="AH2722" s="83"/>
      <c r="AI2722" s="107"/>
      <c r="AJ2722" s="83"/>
      <c r="AK2722" s="83"/>
      <c r="AL2722" s="107"/>
      <c r="AM2722" s="83"/>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customHeight="1" x14ac:dyDescent="0.3">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83"/>
      <c r="AC2723" s="107"/>
      <c r="AD2723" s="83"/>
      <c r="AE2723" s="83"/>
      <c r="AF2723" s="83"/>
      <c r="AG2723" s="107"/>
      <c r="AH2723" s="83"/>
      <c r="AI2723" s="107"/>
      <c r="AJ2723" s="83"/>
      <c r="AK2723" s="83"/>
      <c r="AL2723" s="107"/>
      <c r="AM2723" s="83"/>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customHeight="1" x14ac:dyDescent="0.3">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83"/>
      <c r="AC2724" s="107"/>
      <c r="AD2724" s="83"/>
      <c r="AE2724" s="83"/>
      <c r="AF2724" s="83"/>
      <c r="AG2724" s="107"/>
      <c r="AH2724" s="83"/>
      <c r="AI2724" s="107"/>
      <c r="AJ2724" s="83"/>
      <c r="AK2724" s="83"/>
      <c r="AL2724" s="107"/>
      <c r="AM2724" s="83"/>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customHeight="1" x14ac:dyDescent="0.3">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83"/>
      <c r="AC2725" s="107"/>
      <c r="AD2725" s="83"/>
      <c r="AE2725" s="83"/>
      <c r="AF2725" s="83"/>
      <c r="AG2725" s="107"/>
      <c r="AH2725" s="83"/>
      <c r="AI2725" s="107"/>
      <c r="AJ2725" s="83"/>
      <c r="AK2725" s="83"/>
      <c r="AL2725" s="107"/>
      <c r="AM2725" s="83"/>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customHeight="1" x14ac:dyDescent="0.3">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83"/>
      <c r="AC2726" s="107"/>
      <c r="AD2726" s="83"/>
      <c r="AE2726" s="83"/>
      <c r="AF2726" s="83"/>
      <c r="AG2726" s="107"/>
      <c r="AH2726" s="83"/>
      <c r="AI2726" s="107"/>
      <c r="AJ2726" s="83"/>
      <c r="AK2726" s="83"/>
      <c r="AL2726" s="107"/>
      <c r="AM2726" s="83"/>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customHeight="1" x14ac:dyDescent="0.3">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83"/>
      <c r="AC2727" s="107"/>
      <c r="AD2727" s="83"/>
      <c r="AE2727" s="83"/>
      <c r="AF2727" s="83"/>
      <c r="AG2727" s="107"/>
      <c r="AH2727" s="83"/>
      <c r="AI2727" s="107"/>
      <c r="AJ2727" s="83"/>
      <c r="AK2727" s="83"/>
      <c r="AL2727" s="107"/>
      <c r="AM2727" s="83"/>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customHeight="1" x14ac:dyDescent="0.3">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83"/>
      <c r="AC2728" s="107"/>
      <c r="AD2728" s="83"/>
      <c r="AE2728" s="83"/>
      <c r="AF2728" s="83"/>
      <c r="AG2728" s="107"/>
      <c r="AH2728" s="83"/>
      <c r="AI2728" s="107"/>
      <c r="AJ2728" s="83"/>
      <c r="AK2728" s="83"/>
      <c r="AL2728" s="107"/>
      <c r="AM2728" s="83"/>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customHeight="1" x14ac:dyDescent="0.3">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83"/>
      <c r="AC2729" s="107"/>
      <c r="AD2729" s="83"/>
      <c r="AE2729" s="83"/>
      <c r="AF2729" s="83"/>
      <c r="AG2729" s="107"/>
      <c r="AH2729" s="83"/>
      <c r="AI2729" s="107"/>
      <c r="AJ2729" s="83"/>
      <c r="AK2729" s="83"/>
      <c r="AL2729" s="107"/>
      <c r="AM2729" s="83"/>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customHeight="1" x14ac:dyDescent="0.3">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83"/>
      <c r="AC2730" s="107"/>
      <c r="AD2730" s="83"/>
      <c r="AE2730" s="83"/>
      <c r="AF2730" s="83"/>
      <c r="AG2730" s="107"/>
      <c r="AH2730" s="83"/>
      <c r="AI2730" s="107"/>
      <c r="AJ2730" s="83"/>
      <c r="AK2730" s="83"/>
      <c r="AL2730" s="107"/>
      <c r="AM2730" s="83"/>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customHeight="1" x14ac:dyDescent="0.3">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83"/>
      <c r="AC2731" s="107"/>
      <c r="AD2731" s="83"/>
      <c r="AE2731" s="83"/>
      <c r="AF2731" s="83"/>
      <c r="AG2731" s="107"/>
      <c r="AH2731" s="83"/>
      <c r="AI2731" s="107"/>
      <c r="AJ2731" s="83"/>
      <c r="AK2731" s="83"/>
      <c r="AL2731" s="107"/>
      <c r="AM2731" s="83"/>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customHeight="1" x14ac:dyDescent="0.3">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83"/>
      <c r="AC2732" s="107"/>
      <c r="AD2732" s="83"/>
      <c r="AE2732" s="83"/>
      <c r="AF2732" s="83"/>
      <c r="AG2732" s="107"/>
      <c r="AH2732" s="83"/>
      <c r="AI2732" s="107"/>
      <c r="AJ2732" s="83"/>
      <c r="AK2732" s="83"/>
      <c r="AL2732" s="107"/>
      <c r="AM2732" s="83"/>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customHeight="1" x14ac:dyDescent="0.3">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83"/>
      <c r="AC2733" s="107"/>
      <c r="AD2733" s="83"/>
      <c r="AE2733" s="83"/>
      <c r="AF2733" s="83"/>
      <c r="AG2733" s="107"/>
      <c r="AH2733" s="83"/>
      <c r="AI2733" s="107"/>
      <c r="AJ2733" s="83"/>
      <c r="AK2733" s="83"/>
      <c r="AL2733" s="107"/>
      <c r="AM2733" s="83"/>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customHeight="1" x14ac:dyDescent="0.3">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83"/>
      <c r="AC2734" s="107"/>
      <c r="AD2734" s="83"/>
      <c r="AE2734" s="83"/>
      <c r="AF2734" s="83"/>
      <c r="AG2734" s="107"/>
      <c r="AH2734" s="83"/>
      <c r="AI2734" s="107"/>
      <c r="AJ2734" s="83"/>
      <c r="AK2734" s="83"/>
      <c r="AL2734" s="107"/>
      <c r="AM2734" s="83"/>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customHeight="1" x14ac:dyDescent="0.3">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83"/>
      <c r="AC2735" s="107"/>
      <c r="AD2735" s="83"/>
      <c r="AE2735" s="83"/>
      <c r="AF2735" s="83"/>
      <c r="AG2735" s="107"/>
      <c r="AH2735" s="83"/>
      <c r="AI2735" s="107"/>
      <c r="AJ2735" s="83"/>
      <c r="AK2735" s="83"/>
      <c r="AL2735" s="107"/>
      <c r="AM2735" s="83"/>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customHeight="1" x14ac:dyDescent="0.3">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83"/>
      <c r="AC2736" s="107"/>
      <c r="AD2736" s="83"/>
      <c r="AE2736" s="83"/>
      <c r="AF2736" s="83"/>
      <c r="AG2736" s="107"/>
      <c r="AH2736" s="83"/>
      <c r="AI2736" s="107"/>
      <c r="AJ2736" s="83"/>
      <c r="AK2736" s="83"/>
      <c r="AL2736" s="107"/>
      <c r="AM2736" s="83"/>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customHeight="1" x14ac:dyDescent="0.3">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83"/>
      <c r="AC2737" s="107"/>
      <c r="AD2737" s="83"/>
      <c r="AE2737" s="83"/>
      <c r="AF2737" s="83"/>
      <c r="AG2737" s="107"/>
      <c r="AH2737" s="83"/>
      <c r="AI2737" s="107"/>
      <c r="AJ2737" s="83"/>
      <c r="AK2737" s="83"/>
      <c r="AL2737" s="107"/>
      <c r="AM2737" s="83"/>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customHeight="1" x14ac:dyDescent="0.3">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83"/>
      <c r="AC2738" s="107"/>
      <c r="AD2738" s="83"/>
      <c r="AE2738" s="83"/>
      <c r="AF2738" s="83"/>
      <c r="AG2738" s="107"/>
      <c r="AH2738" s="83"/>
      <c r="AI2738" s="107"/>
      <c r="AJ2738" s="83"/>
      <c r="AK2738" s="83"/>
      <c r="AL2738" s="107"/>
      <c r="AM2738" s="83"/>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customHeight="1" x14ac:dyDescent="0.3">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83"/>
      <c r="AC2739" s="107"/>
      <c r="AD2739" s="83"/>
      <c r="AE2739" s="83"/>
      <c r="AF2739" s="83"/>
      <c r="AG2739" s="107"/>
      <c r="AH2739" s="83"/>
      <c r="AI2739" s="107"/>
      <c r="AJ2739" s="83"/>
      <c r="AK2739" s="83"/>
      <c r="AL2739" s="107"/>
      <c r="AM2739" s="83"/>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customHeight="1" x14ac:dyDescent="0.3">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83"/>
      <c r="AC2740" s="107"/>
      <c r="AD2740" s="83"/>
      <c r="AE2740" s="83"/>
      <c r="AF2740" s="83"/>
      <c r="AG2740" s="107"/>
      <c r="AH2740" s="83"/>
      <c r="AI2740" s="107"/>
      <c r="AJ2740" s="83"/>
      <c r="AK2740" s="83"/>
      <c r="AL2740" s="107"/>
      <c r="AM2740" s="83"/>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customHeight="1" x14ac:dyDescent="0.3">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83"/>
      <c r="AC2741" s="107"/>
      <c r="AD2741" s="83"/>
      <c r="AE2741" s="83"/>
      <c r="AF2741" s="83"/>
      <c r="AG2741" s="107"/>
      <c r="AH2741" s="83"/>
      <c r="AI2741" s="107"/>
      <c r="AJ2741" s="83"/>
      <c r="AK2741" s="83"/>
      <c r="AL2741" s="107"/>
      <c r="AM2741" s="83"/>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customHeight="1" x14ac:dyDescent="0.3">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83"/>
      <c r="AC2742" s="107"/>
      <c r="AD2742" s="83"/>
      <c r="AE2742" s="83"/>
      <c r="AF2742" s="83"/>
      <c r="AG2742" s="107"/>
      <c r="AH2742" s="83"/>
      <c r="AI2742" s="107"/>
      <c r="AJ2742" s="83"/>
      <c r="AK2742" s="83"/>
      <c r="AL2742" s="107"/>
      <c r="AM2742" s="83"/>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customHeight="1" x14ac:dyDescent="0.3">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83"/>
      <c r="AC2743" s="107"/>
      <c r="AD2743" s="83"/>
      <c r="AE2743" s="83"/>
      <c r="AF2743" s="83"/>
      <c r="AG2743" s="107"/>
      <c r="AH2743" s="83"/>
      <c r="AI2743" s="107"/>
      <c r="AJ2743" s="83"/>
      <c r="AK2743" s="83"/>
      <c r="AL2743" s="107"/>
      <c r="AM2743" s="83"/>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customHeight="1" x14ac:dyDescent="0.3">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83"/>
      <c r="AC2744" s="107"/>
      <c r="AD2744" s="83"/>
      <c r="AE2744" s="83"/>
      <c r="AF2744" s="83"/>
      <c r="AG2744" s="107"/>
      <c r="AH2744" s="83"/>
      <c r="AI2744" s="107"/>
      <c r="AJ2744" s="83"/>
      <c r="AK2744" s="83"/>
      <c r="AL2744" s="107"/>
      <c r="AM2744" s="83"/>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customHeight="1" x14ac:dyDescent="0.3">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83"/>
      <c r="AC2745" s="107"/>
      <c r="AD2745" s="83"/>
      <c r="AE2745" s="83"/>
      <c r="AF2745" s="83"/>
      <c r="AG2745" s="107"/>
      <c r="AH2745" s="83"/>
      <c r="AI2745" s="107"/>
      <c r="AJ2745" s="83"/>
      <c r="AK2745" s="83"/>
      <c r="AL2745" s="107"/>
      <c r="AM2745" s="83"/>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customHeight="1" x14ac:dyDescent="0.3">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83"/>
      <c r="AC2746" s="107"/>
      <c r="AD2746" s="83"/>
      <c r="AE2746" s="83"/>
      <c r="AF2746" s="83"/>
      <c r="AG2746" s="107"/>
      <c r="AH2746" s="83"/>
      <c r="AI2746" s="107"/>
      <c r="AJ2746" s="83"/>
      <c r="AK2746" s="83"/>
      <c r="AL2746" s="107"/>
      <c r="AM2746" s="83"/>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customHeight="1" x14ac:dyDescent="0.3">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83"/>
      <c r="AC2747" s="107"/>
      <c r="AD2747" s="83"/>
      <c r="AE2747" s="83"/>
      <c r="AF2747" s="83"/>
      <c r="AG2747" s="107"/>
      <c r="AH2747" s="83"/>
      <c r="AI2747" s="107"/>
      <c r="AJ2747" s="83"/>
      <c r="AK2747" s="83"/>
      <c r="AL2747" s="107"/>
      <c r="AM2747" s="83"/>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customHeight="1" x14ac:dyDescent="0.3">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83"/>
      <c r="AC2748" s="107"/>
      <c r="AD2748" s="83"/>
      <c r="AE2748" s="83"/>
      <c r="AF2748" s="83"/>
      <c r="AG2748" s="107"/>
      <c r="AH2748" s="83"/>
      <c r="AI2748" s="107"/>
      <c r="AJ2748" s="83"/>
      <c r="AK2748" s="83"/>
      <c r="AL2748" s="107"/>
      <c r="AM2748" s="83"/>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customHeight="1" x14ac:dyDescent="0.3">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83"/>
      <c r="AC2749" s="107"/>
      <c r="AD2749" s="83"/>
      <c r="AE2749" s="83"/>
      <c r="AF2749" s="83"/>
      <c r="AG2749" s="107"/>
      <c r="AH2749" s="83"/>
      <c r="AI2749" s="107"/>
      <c r="AJ2749" s="83"/>
      <c r="AK2749" s="83"/>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customHeight="1" x14ac:dyDescent="0.3">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83"/>
      <c r="AC2750" s="107"/>
      <c r="AD2750" s="83"/>
      <c r="AE2750" s="83"/>
      <c r="AF2750" s="83"/>
      <c r="AG2750" s="107"/>
      <c r="AH2750" s="83"/>
      <c r="AI2750" s="107"/>
      <c r="AJ2750" s="83"/>
      <c r="AK2750" s="83"/>
      <c r="AL2750" s="107"/>
      <c r="AM2750" s="83"/>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customHeight="1" x14ac:dyDescent="0.3">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83"/>
      <c r="AC2751" s="107"/>
      <c r="AD2751" s="83"/>
      <c r="AE2751" s="83"/>
      <c r="AF2751" s="83"/>
      <c r="AG2751" s="107"/>
      <c r="AH2751" s="83"/>
      <c r="AI2751" s="107"/>
      <c r="AJ2751" s="83"/>
      <c r="AK2751" s="83"/>
      <c r="AL2751" s="107"/>
      <c r="AM2751" s="83"/>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customHeight="1" x14ac:dyDescent="0.3">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83"/>
      <c r="AC2752" s="107"/>
      <c r="AD2752" s="83"/>
      <c r="AE2752" s="83"/>
      <c r="AF2752" s="83"/>
      <c r="AG2752" s="107"/>
      <c r="AH2752" s="83"/>
      <c r="AI2752" s="107"/>
      <c r="AJ2752" s="83"/>
      <c r="AK2752" s="83"/>
      <c r="AL2752" s="107"/>
      <c r="AM2752" s="83"/>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customHeight="1" x14ac:dyDescent="0.3">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83"/>
      <c r="AC2753" s="107"/>
      <c r="AD2753" s="83"/>
      <c r="AE2753" s="83"/>
      <c r="AF2753" s="83"/>
      <c r="AG2753" s="107"/>
      <c r="AH2753" s="83"/>
      <c r="AI2753" s="107"/>
      <c r="AJ2753" s="83"/>
      <c r="AK2753" s="83"/>
      <c r="AL2753" s="107"/>
      <c r="AM2753" s="83"/>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customHeight="1" x14ac:dyDescent="0.3">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83"/>
      <c r="AC2754" s="107"/>
      <c r="AD2754" s="83"/>
      <c r="AE2754" s="83"/>
      <c r="AF2754" s="83"/>
      <c r="AG2754" s="107"/>
      <c r="AH2754" s="83"/>
      <c r="AI2754" s="107"/>
      <c r="AJ2754" s="83"/>
      <c r="AK2754" s="83"/>
      <c r="AL2754" s="107"/>
      <c r="AM2754" s="83"/>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customHeight="1" x14ac:dyDescent="0.3">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83"/>
      <c r="AC2755" s="107"/>
      <c r="AD2755" s="83"/>
      <c r="AE2755" s="83"/>
      <c r="AF2755" s="83"/>
      <c r="AG2755" s="107"/>
      <c r="AH2755" s="83"/>
      <c r="AI2755" s="107"/>
      <c r="AJ2755" s="83"/>
      <c r="AK2755" s="83"/>
      <c r="AL2755" s="107"/>
      <c r="AM2755" s="83"/>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customHeight="1" x14ac:dyDescent="0.3">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83"/>
      <c r="AC2756" s="107"/>
      <c r="AD2756" s="83"/>
      <c r="AE2756" s="83"/>
      <c r="AF2756" s="83"/>
      <c r="AG2756" s="107"/>
      <c r="AH2756" s="83"/>
      <c r="AI2756" s="107"/>
      <c r="AJ2756" s="83"/>
      <c r="AK2756" s="83"/>
      <c r="AL2756" s="107"/>
      <c r="AM2756" s="83"/>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customHeight="1" x14ac:dyDescent="0.3">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83"/>
      <c r="AC2757" s="107"/>
      <c r="AD2757" s="83"/>
      <c r="AE2757" s="83"/>
      <c r="AF2757" s="83"/>
      <c r="AG2757" s="107"/>
      <c r="AH2757" s="83"/>
      <c r="AI2757" s="107"/>
      <c r="AJ2757" s="83"/>
      <c r="AK2757" s="83"/>
      <c r="AL2757" s="107"/>
      <c r="AM2757" s="83"/>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customHeight="1" x14ac:dyDescent="0.3">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83"/>
      <c r="AC2758" s="107"/>
      <c r="AD2758" s="83"/>
      <c r="AE2758" s="83"/>
      <c r="AF2758" s="83"/>
      <c r="AG2758" s="107"/>
      <c r="AH2758" s="83"/>
      <c r="AI2758" s="107"/>
      <c r="AJ2758" s="83"/>
      <c r="AK2758" s="83"/>
      <c r="AL2758" s="107"/>
      <c r="AM2758" s="83"/>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customHeight="1" x14ac:dyDescent="0.3">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83"/>
      <c r="AC2759" s="107"/>
      <c r="AD2759" s="83"/>
      <c r="AE2759" s="83"/>
      <c r="AF2759" s="83"/>
      <c r="AG2759" s="107"/>
      <c r="AH2759" s="83"/>
      <c r="AI2759" s="107"/>
      <c r="AJ2759" s="83"/>
      <c r="AK2759" s="83"/>
      <c r="AL2759" s="107"/>
      <c r="AM2759" s="83"/>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customHeight="1" x14ac:dyDescent="0.3">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83"/>
      <c r="AC2760" s="107"/>
      <c r="AD2760" s="83"/>
      <c r="AE2760" s="83"/>
      <c r="AF2760" s="83"/>
      <c r="AG2760" s="107"/>
      <c r="AH2760" s="83"/>
      <c r="AI2760" s="107"/>
      <c r="AJ2760" s="83"/>
      <c r="AK2760" s="83"/>
      <c r="AL2760" s="107"/>
      <c r="AM2760" s="83"/>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customHeight="1" x14ac:dyDescent="0.3">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83"/>
      <c r="AC2761" s="107"/>
      <c r="AD2761" s="83"/>
      <c r="AE2761" s="83"/>
      <c r="AF2761" s="83"/>
      <c r="AG2761" s="107"/>
      <c r="AH2761" s="83"/>
      <c r="AI2761" s="107"/>
      <c r="AJ2761" s="83"/>
      <c r="AK2761" s="83"/>
      <c r="AL2761" s="107"/>
      <c r="AM2761" s="83"/>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customHeight="1" x14ac:dyDescent="0.3">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83"/>
      <c r="AC2762" s="107"/>
      <c r="AD2762" s="83"/>
      <c r="AE2762" s="83"/>
      <c r="AF2762" s="83"/>
      <c r="AG2762" s="107"/>
      <c r="AH2762" s="83"/>
      <c r="AI2762" s="107"/>
      <c r="AJ2762" s="83"/>
      <c r="AK2762" s="83"/>
      <c r="AL2762" s="107"/>
      <c r="AM2762" s="83"/>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customHeight="1" x14ac:dyDescent="0.3">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83"/>
      <c r="AC2763" s="107"/>
      <c r="AD2763" s="83"/>
      <c r="AE2763" s="83"/>
      <c r="AF2763" s="83"/>
      <c r="AG2763" s="107"/>
      <c r="AH2763" s="83"/>
      <c r="AI2763" s="107"/>
      <c r="AJ2763" s="83"/>
      <c r="AK2763" s="83"/>
      <c r="AL2763" s="107"/>
      <c r="AM2763" s="83"/>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customHeight="1" x14ac:dyDescent="0.3">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83"/>
      <c r="AC2764" s="107"/>
      <c r="AD2764" s="83"/>
      <c r="AE2764" s="83"/>
      <c r="AF2764" s="83"/>
      <c r="AG2764" s="107"/>
      <c r="AH2764" s="83"/>
      <c r="AI2764" s="107"/>
      <c r="AJ2764" s="83"/>
      <c r="AK2764" s="83"/>
      <c r="AL2764" s="107"/>
      <c r="AM2764" s="83"/>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customHeight="1" x14ac:dyDescent="0.3">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83"/>
      <c r="AC2765" s="107"/>
      <c r="AD2765" s="83"/>
      <c r="AE2765" s="83"/>
      <c r="AF2765" s="83"/>
      <c r="AG2765" s="107"/>
      <c r="AH2765" s="83"/>
      <c r="AI2765" s="107"/>
      <c r="AJ2765" s="83"/>
      <c r="AK2765" s="83"/>
      <c r="AL2765" s="107"/>
      <c r="AM2765" s="83"/>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customHeight="1" x14ac:dyDescent="0.3">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83"/>
      <c r="AC2766" s="107"/>
      <c r="AD2766" s="83"/>
      <c r="AE2766" s="83"/>
      <c r="AF2766" s="83"/>
      <c r="AG2766" s="107"/>
      <c r="AH2766" s="83"/>
      <c r="AI2766" s="107"/>
      <c r="AJ2766" s="83"/>
      <c r="AK2766" s="83"/>
      <c r="AL2766" s="107"/>
      <c r="AM2766" s="83"/>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customHeight="1" x14ac:dyDescent="0.3">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83"/>
      <c r="AC2767" s="107"/>
      <c r="AD2767" s="83"/>
      <c r="AE2767" s="83"/>
      <c r="AF2767" s="83"/>
      <c r="AG2767" s="107"/>
      <c r="AH2767" s="83"/>
      <c r="AI2767" s="107"/>
      <c r="AJ2767" s="83"/>
      <c r="AK2767" s="83"/>
      <c r="AL2767" s="107"/>
      <c r="AM2767" s="83"/>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customHeight="1" x14ac:dyDescent="0.3">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83"/>
      <c r="AC2768" s="107"/>
      <c r="AD2768" s="83"/>
      <c r="AE2768" s="83"/>
      <c r="AF2768" s="83"/>
      <c r="AG2768" s="107"/>
      <c r="AH2768" s="83"/>
      <c r="AI2768" s="107"/>
      <c r="AJ2768" s="83"/>
      <c r="AK2768" s="83"/>
      <c r="AL2768" s="107"/>
      <c r="AM2768" s="83"/>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customHeight="1" x14ac:dyDescent="0.3">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83"/>
      <c r="AC2769" s="107"/>
      <c r="AD2769" s="83"/>
      <c r="AE2769" s="83"/>
      <c r="AF2769" s="83"/>
      <c r="AG2769" s="107"/>
      <c r="AH2769" s="83"/>
      <c r="AI2769" s="107"/>
      <c r="AJ2769" s="83"/>
      <c r="AK2769" s="83"/>
      <c r="AL2769" s="107"/>
      <c r="AM2769" s="83"/>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customHeight="1" x14ac:dyDescent="0.3">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83"/>
      <c r="AC2770" s="107"/>
      <c r="AD2770" s="83"/>
      <c r="AE2770" s="83"/>
      <c r="AF2770" s="83"/>
      <c r="AG2770" s="107"/>
      <c r="AH2770" s="83"/>
      <c r="AI2770" s="107"/>
      <c r="AJ2770" s="83"/>
      <c r="AK2770" s="83"/>
      <c r="AL2770" s="107"/>
      <c r="AM2770" s="83"/>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customHeight="1" x14ac:dyDescent="0.3">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83"/>
      <c r="AC2771" s="107"/>
      <c r="AD2771" s="83"/>
      <c r="AE2771" s="83"/>
      <c r="AF2771" s="83"/>
      <c r="AG2771" s="107"/>
      <c r="AH2771" s="83"/>
      <c r="AI2771" s="107"/>
      <c r="AJ2771" s="83"/>
      <c r="AK2771" s="83"/>
      <c r="AL2771" s="107"/>
      <c r="AM2771" s="83"/>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customHeight="1" x14ac:dyDescent="0.3">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83"/>
      <c r="AC2772" s="107"/>
      <c r="AD2772" s="83"/>
      <c r="AE2772" s="83"/>
      <c r="AF2772" s="83"/>
      <c r="AG2772" s="107"/>
      <c r="AH2772" s="83"/>
      <c r="AI2772" s="107"/>
      <c r="AJ2772" s="83"/>
      <c r="AK2772" s="83"/>
      <c r="AL2772" s="107"/>
      <c r="AM2772" s="83"/>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customHeight="1" x14ac:dyDescent="0.3">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83"/>
      <c r="AC2773" s="107"/>
      <c r="AD2773" s="83"/>
      <c r="AE2773" s="83"/>
      <c r="AF2773" s="83"/>
      <c r="AG2773" s="107"/>
      <c r="AH2773" s="83"/>
      <c r="AI2773" s="107"/>
      <c r="AJ2773" s="83"/>
      <c r="AK2773" s="83"/>
      <c r="AL2773" s="107"/>
      <c r="AM2773" s="83"/>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customHeight="1" x14ac:dyDescent="0.3">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83"/>
      <c r="AC2774" s="107"/>
      <c r="AD2774" s="83"/>
      <c r="AE2774" s="83"/>
      <c r="AF2774" s="83"/>
      <c r="AG2774" s="107"/>
      <c r="AH2774" s="83"/>
      <c r="AI2774" s="107"/>
      <c r="AJ2774" s="83"/>
      <c r="AK2774" s="83"/>
      <c r="AL2774" s="107"/>
      <c r="AM2774" s="83"/>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customHeight="1" x14ac:dyDescent="0.3">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83"/>
      <c r="AC2775" s="107"/>
      <c r="AD2775" s="83"/>
      <c r="AE2775" s="83"/>
      <c r="AF2775" s="83"/>
      <c r="AG2775" s="107"/>
      <c r="AH2775" s="83"/>
      <c r="AI2775" s="107"/>
      <c r="AJ2775" s="83"/>
      <c r="AK2775" s="83"/>
      <c r="AL2775" s="107"/>
      <c r="AM2775" s="83"/>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customHeight="1" x14ac:dyDescent="0.3">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83"/>
      <c r="AC2776" s="107"/>
      <c r="AD2776" s="83"/>
      <c r="AE2776" s="83"/>
      <c r="AF2776" s="83"/>
      <c r="AG2776" s="107"/>
      <c r="AH2776" s="83"/>
      <c r="AI2776" s="107"/>
      <c r="AJ2776" s="83"/>
      <c r="AK2776" s="83"/>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customHeight="1" x14ac:dyDescent="0.3">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83"/>
      <c r="AC2777" s="107"/>
      <c r="AD2777" s="83"/>
      <c r="AE2777" s="83"/>
      <c r="AF2777" s="83"/>
      <c r="AG2777" s="107"/>
      <c r="AH2777" s="83"/>
      <c r="AI2777" s="107"/>
      <c r="AJ2777" s="83"/>
      <c r="AK2777" s="83"/>
      <c r="AL2777" s="107"/>
      <c r="AM2777" s="83"/>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customHeight="1" x14ac:dyDescent="0.3">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83"/>
      <c r="AC2778" s="107"/>
      <c r="AD2778" s="83"/>
      <c r="AE2778" s="83"/>
      <c r="AF2778" s="83"/>
      <c r="AG2778" s="107"/>
      <c r="AH2778" s="83"/>
      <c r="AI2778" s="107"/>
      <c r="AJ2778" s="83"/>
      <c r="AK2778" s="83"/>
      <c r="AL2778" s="107"/>
      <c r="AM2778" s="83"/>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customHeight="1" x14ac:dyDescent="0.3">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83"/>
      <c r="AC2779" s="107"/>
      <c r="AD2779" s="83"/>
      <c r="AE2779" s="83"/>
      <c r="AF2779" s="83"/>
      <c r="AG2779" s="107"/>
      <c r="AH2779" s="83"/>
      <c r="AI2779" s="107"/>
      <c r="AJ2779" s="83"/>
      <c r="AK2779" s="83"/>
      <c r="AL2779" s="107"/>
      <c r="AM2779" s="83"/>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customHeight="1" x14ac:dyDescent="0.3">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83"/>
      <c r="AC2780" s="107"/>
      <c r="AD2780" s="83"/>
      <c r="AE2780" s="83"/>
      <c r="AF2780" s="83"/>
      <c r="AG2780" s="107"/>
      <c r="AH2780" s="83"/>
      <c r="AI2780" s="107"/>
      <c r="AJ2780" s="83"/>
      <c r="AK2780" s="83"/>
      <c r="AL2780" s="107"/>
      <c r="AM2780" s="83"/>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customHeight="1" x14ac:dyDescent="0.3">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83"/>
      <c r="AC2781" s="107"/>
      <c r="AD2781" s="83"/>
      <c r="AE2781" s="83"/>
      <c r="AF2781" s="83"/>
      <c r="AG2781" s="107"/>
      <c r="AH2781" s="83"/>
      <c r="AI2781" s="107"/>
      <c r="AJ2781" s="83"/>
      <c r="AK2781" s="83"/>
      <c r="AL2781" s="107"/>
      <c r="AM2781" s="83"/>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customHeight="1" x14ac:dyDescent="0.3">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83"/>
      <c r="AC2782" s="107"/>
      <c r="AD2782" s="83"/>
      <c r="AE2782" s="83"/>
      <c r="AF2782" s="83"/>
      <c r="AG2782" s="107"/>
      <c r="AH2782" s="83"/>
      <c r="AI2782" s="107"/>
      <c r="AJ2782" s="83"/>
      <c r="AK2782" s="83"/>
      <c r="AL2782" s="107"/>
      <c r="AM2782" s="83"/>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customHeight="1" x14ac:dyDescent="0.3">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83"/>
      <c r="AC2783" s="107"/>
      <c r="AD2783" s="83"/>
      <c r="AE2783" s="83"/>
      <c r="AF2783" s="83"/>
      <c r="AG2783" s="107"/>
      <c r="AH2783" s="83"/>
      <c r="AI2783" s="107"/>
      <c r="AJ2783" s="83"/>
      <c r="AK2783" s="83"/>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customHeight="1" x14ac:dyDescent="0.3">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83"/>
      <c r="AC2784" s="107"/>
      <c r="AD2784" s="83"/>
      <c r="AE2784" s="83"/>
      <c r="AF2784" s="83"/>
      <c r="AG2784" s="107"/>
      <c r="AH2784" s="83"/>
      <c r="AI2784" s="107"/>
      <c r="AJ2784" s="83"/>
      <c r="AK2784" s="83"/>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customHeight="1" x14ac:dyDescent="0.3">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83"/>
      <c r="AC2785" s="107"/>
      <c r="AD2785" s="83"/>
      <c r="AE2785" s="83"/>
      <c r="AF2785" s="83"/>
      <c r="AG2785" s="107"/>
      <c r="AH2785" s="83"/>
      <c r="AI2785" s="107"/>
      <c r="AJ2785" s="83"/>
      <c r="AK2785" s="83"/>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customHeight="1" x14ac:dyDescent="0.3">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83"/>
      <c r="AC2786" s="107"/>
      <c r="AD2786" s="83"/>
      <c r="AE2786" s="83"/>
      <c r="AF2786" s="83"/>
      <c r="AG2786" s="107"/>
      <c r="AH2786" s="83"/>
      <c r="AI2786" s="107"/>
      <c r="AJ2786" s="83"/>
      <c r="AK2786" s="83"/>
      <c r="AL2786" s="107"/>
      <c r="AM2786" s="83"/>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customHeight="1" x14ac:dyDescent="0.3">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83"/>
      <c r="AC2787" s="107"/>
      <c r="AD2787" s="83"/>
      <c r="AE2787" s="83"/>
      <c r="AF2787" s="83"/>
      <c r="AG2787" s="107"/>
      <c r="AH2787" s="83"/>
      <c r="AI2787" s="107"/>
      <c r="AJ2787" s="83"/>
      <c r="AK2787" s="83"/>
      <c r="AL2787" s="107"/>
      <c r="AM2787" s="83"/>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customHeight="1" x14ac:dyDescent="0.3">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83"/>
      <c r="AC2788" s="107"/>
      <c r="AD2788" s="83"/>
      <c r="AE2788" s="83"/>
      <c r="AF2788" s="83"/>
      <c r="AG2788" s="107"/>
      <c r="AH2788" s="83"/>
      <c r="AI2788" s="107"/>
      <c r="AJ2788" s="83"/>
      <c r="AK2788" s="83"/>
      <c r="AL2788" s="107"/>
      <c r="AM2788" s="83"/>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customHeight="1" x14ac:dyDescent="0.3">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83"/>
      <c r="AC2789" s="107"/>
      <c r="AD2789" s="83"/>
      <c r="AE2789" s="83"/>
      <c r="AF2789" s="83"/>
      <c r="AG2789" s="107"/>
      <c r="AH2789" s="83"/>
      <c r="AI2789" s="107"/>
      <c r="AJ2789" s="83"/>
      <c r="AK2789" s="83"/>
      <c r="AL2789" s="107"/>
      <c r="AM2789" s="83"/>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customHeight="1" x14ac:dyDescent="0.3">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83"/>
      <c r="AC2790" s="107"/>
      <c r="AD2790" s="83"/>
      <c r="AE2790" s="83"/>
      <c r="AF2790" s="83"/>
      <c r="AG2790" s="107"/>
      <c r="AH2790" s="83"/>
      <c r="AI2790" s="107"/>
      <c r="AJ2790" s="83"/>
      <c r="AK2790" s="83"/>
      <c r="AL2790" s="107"/>
      <c r="AM2790" s="83"/>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customHeight="1" x14ac:dyDescent="0.3">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83"/>
      <c r="AC2791" s="107"/>
      <c r="AD2791" s="83"/>
      <c r="AE2791" s="83"/>
      <c r="AF2791" s="83"/>
      <c r="AG2791" s="107"/>
      <c r="AH2791" s="83"/>
      <c r="AI2791" s="107"/>
      <c r="AJ2791" s="83"/>
      <c r="AK2791" s="83"/>
      <c r="AL2791" s="107"/>
      <c r="AM2791" s="83"/>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customHeight="1" x14ac:dyDescent="0.3">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83"/>
      <c r="AC2792" s="107"/>
      <c r="AD2792" s="83"/>
      <c r="AE2792" s="83"/>
      <c r="AF2792" s="83"/>
      <c r="AG2792" s="107"/>
      <c r="AH2792" s="83"/>
      <c r="AI2792" s="107"/>
      <c r="AJ2792" s="83"/>
      <c r="AK2792" s="83"/>
      <c r="AL2792" s="107"/>
      <c r="AM2792" s="83"/>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customHeight="1" x14ac:dyDescent="0.3">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customHeight="1" x14ac:dyDescent="0.3">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customHeight="1" x14ac:dyDescent="0.3">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customHeight="1" x14ac:dyDescent="0.3">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customHeight="1" x14ac:dyDescent="0.3">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customHeight="1" x14ac:dyDescent="0.3">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customHeight="1" x14ac:dyDescent="0.3">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customHeight="1" x14ac:dyDescent="0.3">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customHeight="1" x14ac:dyDescent="0.3">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customHeight="1" x14ac:dyDescent="0.3">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customHeight="1" x14ac:dyDescent="0.3">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customHeight="1" x14ac:dyDescent="0.3">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customHeight="1" x14ac:dyDescent="0.3">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customHeight="1" x14ac:dyDescent="0.3">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customHeight="1" x14ac:dyDescent="0.3">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customHeight="1" x14ac:dyDescent="0.3">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customHeight="1" x14ac:dyDescent="0.3">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customHeight="1" x14ac:dyDescent="0.3">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customHeight="1" x14ac:dyDescent="0.3">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customHeight="1" x14ac:dyDescent="0.3">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customHeight="1" x14ac:dyDescent="0.3">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customHeight="1" x14ac:dyDescent="0.3">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customHeight="1" x14ac:dyDescent="0.3">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customHeight="1" x14ac:dyDescent="0.3">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customHeight="1" x14ac:dyDescent="0.3">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customHeight="1" x14ac:dyDescent="0.3">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customHeight="1" x14ac:dyDescent="0.3">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customHeight="1" x14ac:dyDescent="0.3">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customHeight="1" x14ac:dyDescent="0.3">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customHeight="1" x14ac:dyDescent="0.3">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customHeight="1" x14ac:dyDescent="0.3">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customHeight="1" x14ac:dyDescent="0.3">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customHeight="1" x14ac:dyDescent="0.3">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customHeight="1" x14ac:dyDescent="0.3">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customHeight="1" x14ac:dyDescent="0.3">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customHeight="1" x14ac:dyDescent="0.3">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customHeight="1" x14ac:dyDescent="0.3">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customHeight="1" x14ac:dyDescent="0.3">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customHeight="1" x14ac:dyDescent="0.3">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customHeight="1" x14ac:dyDescent="0.3">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customHeight="1" x14ac:dyDescent="0.3">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customHeight="1" x14ac:dyDescent="0.3">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customHeight="1" x14ac:dyDescent="0.3">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customHeight="1" x14ac:dyDescent="0.3">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customHeight="1" x14ac:dyDescent="0.3">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customHeight="1" x14ac:dyDescent="0.3">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customHeight="1" x14ac:dyDescent="0.3">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customHeight="1" x14ac:dyDescent="0.3">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customHeight="1" x14ac:dyDescent="0.3">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customHeight="1" x14ac:dyDescent="0.3">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customHeight="1" x14ac:dyDescent="0.3">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customHeight="1" x14ac:dyDescent="0.3">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customHeight="1" x14ac:dyDescent="0.3">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customHeight="1" x14ac:dyDescent="0.3">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customHeight="1" x14ac:dyDescent="0.3">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customHeight="1" x14ac:dyDescent="0.3">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customHeight="1" x14ac:dyDescent="0.3">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customHeight="1" x14ac:dyDescent="0.3">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customHeight="1" x14ac:dyDescent="0.3">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customHeight="1" x14ac:dyDescent="0.3">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customHeight="1" x14ac:dyDescent="0.3">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customHeight="1" x14ac:dyDescent="0.3">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customHeight="1" x14ac:dyDescent="0.3">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customHeight="1" x14ac:dyDescent="0.3">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customHeight="1" x14ac:dyDescent="0.3">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customHeight="1" x14ac:dyDescent="0.3">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customHeight="1" x14ac:dyDescent="0.3">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customHeight="1" x14ac:dyDescent="0.3">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customHeight="1" x14ac:dyDescent="0.3">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customHeight="1" x14ac:dyDescent="0.3">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customHeight="1" x14ac:dyDescent="0.3">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customHeight="1" x14ac:dyDescent="0.3">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customHeight="1" x14ac:dyDescent="0.3">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customHeight="1" x14ac:dyDescent="0.3">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customHeight="1" x14ac:dyDescent="0.3">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customHeight="1" x14ac:dyDescent="0.3">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customHeight="1" x14ac:dyDescent="0.3">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customHeight="1" x14ac:dyDescent="0.3">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customHeight="1" x14ac:dyDescent="0.3">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customHeight="1" x14ac:dyDescent="0.3">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customHeight="1" x14ac:dyDescent="0.3">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customHeight="1" x14ac:dyDescent="0.3">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customHeight="1" x14ac:dyDescent="0.3">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customHeight="1" x14ac:dyDescent="0.3">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customHeight="1" x14ac:dyDescent="0.3">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customHeight="1" x14ac:dyDescent="0.3">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customHeight="1" x14ac:dyDescent="0.3">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customHeight="1" x14ac:dyDescent="0.3">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customHeight="1" x14ac:dyDescent="0.3">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customHeight="1" x14ac:dyDescent="0.3">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customHeight="1" x14ac:dyDescent="0.3">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customHeight="1" x14ac:dyDescent="0.3">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customHeight="1" x14ac:dyDescent="0.3">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customHeight="1" x14ac:dyDescent="0.3">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customHeight="1" x14ac:dyDescent="0.3">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customHeight="1" x14ac:dyDescent="0.3">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customHeight="1" x14ac:dyDescent="0.3">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customHeight="1" x14ac:dyDescent="0.3">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customHeight="1" x14ac:dyDescent="0.3">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customHeight="1" x14ac:dyDescent="0.3">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customHeight="1" x14ac:dyDescent="0.3">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customHeight="1" x14ac:dyDescent="0.3">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customHeight="1" x14ac:dyDescent="0.3">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customHeight="1" x14ac:dyDescent="0.3">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customHeight="1" x14ac:dyDescent="0.3">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customHeight="1" x14ac:dyDescent="0.3">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customHeight="1" x14ac:dyDescent="0.3">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customHeight="1" x14ac:dyDescent="0.3">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customHeight="1" x14ac:dyDescent="0.3">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customHeight="1" x14ac:dyDescent="0.3">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customHeight="1" x14ac:dyDescent="0.3">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customHeight="1" x14ac:dyDescent="0.3">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customHeight="1" x14ac:dyDescent="0.3">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customHeight="1" x14ac:dyDescent="0.3">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customHeight="1" x14ac:dyDescent="0.3">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customHeight="1" x14ac:dyDescent="0.3">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customHeight="1" x14ac:dyDescent="0.3">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customHeight="1" x14ac:dyDescent="0.3">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customHeight="1" x14ac:dyDescent="0.3">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customHeight="1" x14ac:dyDescent="0.3">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customHeight="1" x14ac:dyDescent="0.3">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customHeight="1" x14ac:dyDescent="0.3">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customHeight="1" x14ac:dyDescent="0.3">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customHeight="1" x14ac:dyDescent="0.3">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customHeight="1" x14ac:dyDescent="0.3">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customHeight="1" x14ac:dyDescent="0.3">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customHeight="1" x14ac:dyDescent="0.3">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customHeight="1" x14ac:dyDescent="0.3">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customHeight="1" x14ac:dyDescent="0.3">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customHeight="1" x14ac:dyDescent="0.3">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customHeight="1" x14ac:dyDescent="0.3">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customHeight="1" x14ac:dyDescent="0.3">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customHeight="1" x14ac:dyDescent="0.3">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customHeight="1" x14ac:dyDescent="0.3">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customHeight="1" x14ac:dyDescent="0.3">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customHeight="1" x14ac:dyDescent="0.3">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customHeight="1" x14ac:dyDescent="0.3">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customHeight="1" x14ac:dyDescent="0.3">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customHeight="1" x14ac:dyDescent="0.3">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customHeight="1" x14ac:dyDescent="0.3">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customHeight="1" x14ac:dyDescent="0.3">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customHeight="1" x14ac:dyDescent="0.3">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customHeight="1" x14ac:dyDescent="0.3">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customHeight="1" x14ac:dyDescent="0.3">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customHeight="1" x14ac:dyDescent="0.3">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customHeight="1" x14ac:dyDescent="0.3">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customHeight="1" x14ac:dyDescent="0.3">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customHeight="1" x14ac:dyDescent="0.3">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customHeight="1" x14ac:dyDescent="0.3">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customHeight="1" x14ac:dyDescent="0.3">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customHeight="1" x14ac:dyDescent="0.3">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customHeight="1" x14ac:dyDescent="0.3">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customHeight="1" x14ac:dyDescent="0.3">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customHeight="1" x14ac:dyDescent="0.3">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customHeight="1" x14ac:dyDescent="0.3">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customHeight="1" x14ac:dyDescent="0.3">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customHeight="1" x14ac:dyDescent="0.3">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customHeight="1" x14ac:dyDescent="0.3">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customHeight="1" x14ac:dyDescent="0.3">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customHeight="1" x14ac:dyDescent="0.3">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customHeight="1" x14ac:dyDescent="0.3">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customHeight="1" x14ac:dyDescent="0.3">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customHeight="1" x14ac:dyDescent="0.3">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customHeight="1" x14ac:dyDescent="0.3">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customHeight="1" x14ac:dyDescent="0.3">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customHeight="1" x14ac:dyDescent="0.3">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customHeight="1" x14ac:dyDescent="0.3">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customHeight="1" x14ac:dyDescent="0.3">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customHeight="1" x14ac:dyDescent="0.3">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customHeight="1" x14ac:dyDescent="0.3">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customHeight="1" x14ac:dyDescent="0.3">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customHeight="1" x14ac:dyDescent="0.3">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customHeight="1" x14ac:dyDescent="0.3">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customHeight="1" x14ac:dyDescent="0.3">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customHeight="1" x14ac:dyDescent="0.3">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customHeight="1" x14ac:dyDescent="0.3">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customHeight="1" x14ac:dyDescent="0.3">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customHeight="1" x14ac:dyDescent="0.3">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customHeight="1" x14ac:dyDescent="0.3">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customHeight="1" x14ac:dyDescent="0.3">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customHeight="1" x14ac:dyDescent="0.3">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customHeight="1" x14ac:dyDescent="0.3">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customHeight="1" x14ac:dyDescent="0.3">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customHeight="1" x14ac:dyDescent="0.3">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customHeight="1" x14ac:dyDescent="0.3">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customHeight="1" x14ac:dyDescent="0.3">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customHeight="1" x14ac:dyDescent="0.3">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customHeight="1" x14ac:dyDescent="0.3">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customHeight="1" x14ac:dyDescent="0.3">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customHeight="1" x14ac:dyDescent="0.3">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customHeight="1" x14ac:dyDescent="0.3">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customHeight="1" x14ac:dyDescent="0.3">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customHeight="1" x14ac:dyDescent="0.3">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customHeight="1" x14ac:dyDescent="0.3">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customHeight="1" x14ac:dyDescent="0.3">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customHeight="1" x14ac:dyDescent="0.3">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customHeight="1" x14ac:dyDescent="0.3">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customHeight="1" x14ac:dyDescent="0.3">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customHeight="1" x14ac:dyDescent="0.3">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customHeight="1" x14ac:dyDescent="0.3">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customHeight="1" x14ac:dyDescent="0.3">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customHeight="1" x14ac:dyDescent="0.3">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customHeight="1" x14ac:dyDescent="0.3">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customHeight="1" x14ac:dyDescent="0.3">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customHeight="1" x14ac:dyDescent="0.3">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customHeight="1" x14ac:dyDescent="0.3">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customHeight="1" x14ac:dyDescent="0.3">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customHeight="1" x14ac:dyDescent="0.3">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customHeight="1" x14ac:dyDescent="0.3">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customHeight="1" x14ac:dyDescent="0.3">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customHeight="1" x14ac:dyDescent="0.3">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customHeight="1" x14ac:dyDescent="0.3">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customHeight="1" x14ac:dyDescent="0.3">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customHeight="1" x14ac:dyDescent="0.3">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customHeight="1" x14ac:dyDescent="0.3">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customHeight="1" x14ac:dyDescent="0.3">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customHeight="1" x14ac:dyDescent="0.3">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customHeight="1" x14ac:dyDescent="0.3">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customHeight="1" x14ac:dyDescent="0.3">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customHeight="1" x14ac:dyDescent="0.3">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customHeight="1" x14ac:dyDescent="0.3">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customHeight="1" x14ac:dyDescent="0.3">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customHeight="1" x14ac:dyDescent="0.3">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customHeight="1" x14ac:dyDescent="0.3">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customHeight="1" x14ac:dyDescent="0.3">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customHeight="1" x14ac:dyDescent="0.3">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customHeight="1" x14ac:dyDescent="0.3">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customHeight="1" x14ac:dyDescent="0.3">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customHeight="1" x14ac:dyDescent="0.3">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customHeight="1" x14ac:dyDescent="0.3">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customHeight="1" x14ac:dyDescent="0.3">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customHeight="1" x14ac:dyDescent="0.3">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customHeight="1" x14ac:dyDescent="0.3">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customHeight="1" x14ac:dyDescent="0.3">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customHeight="1" x14ac:dyDescent="0.3">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customHeight="1" x14ac:dyDescent="0.3">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customHeight="1" x14ac:dyDescent="0.3">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customHeight="1" x14ac:dyDescent="0.3">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customHeight="1" x14ac:dyDescent="0.3">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customHeight="1" x14ac:dyDescent="0.3">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customHeight="1" x14ac:dyDescent="0.3">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customHeight="1" x14ac:dyDescent="0.3">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customHeight="1" x14ac:dyDescent="0.3">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customHeight="1" x14ac:dyDescent="0.3">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customHeight="1" x14ac:dyDescent="0.3">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customHeight="1" x14ac:dyDescent="0.3">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customHeight="1" x14ac:dyDescent="0.3">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customHeight="1" x14ac:dyDescent="0.3">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customHeight="1" x14ac:dyDescent="0.3">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customHeight="1" x14ac:dyDescent="0.3">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customHeight="1" x14ac:dyDescent="0.3">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customHeight="1" x14ac:dyDescent="0.3">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customHeight="1" x14ac:dyDescent="0.3">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customHeight="1" x14ac:dyDescent="0.3">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customHeight="1" x14ac:dyDescent="0.3">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customHeight="1" x14ac:dyDescent="0.3">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customHeight="1" x14ac:dyDescent="0.3">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customHeight="1" x14ac:dyDescent="0.3">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customHeight="1" x14ac:dyDescent="0.3">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customHeight="1" x14ac:dyDescent="0.3">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customHeight="1" x14ac:dyDescent="0.3">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customHeight="1" x14ac:dyDescent="0.3">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customHeight="1" x14ac:dyDescent="0.3">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customHeight="1" x14ac:dyDescent="0.3">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customHeight="1" x14ac:dyDescent="0.3">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customHeight="1" x14ac:dyDescent="0.3">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customHeight="1" x14ac:dyDescent="0.3">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customHeight="1" x14ac:dyDescent="0.3">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customHeight="1" x14ac:dyDescent="0.3">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customHeight="1" x14ac:dyDescent="0.3">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customHeight="1" x14ac:dyDescent="0.3">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customHeight="1" x14ac:dyDescent="0.3">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customHeight="1" x14ac:dyDescent="0.3">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customHeight="1" x14ac:dyDescent="0.3">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customHeight="1" x14ac:dyDescent="0.3">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customHeight="1" x14ac:dyDescent="0.3">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customHeight="1" x14ac:dyDescent="0.3">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customHeight="1" x14ac:dyDescent="0.3">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customHeight="1" x14ac:dyDescent="0.3">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customHeight="1" x14ac:dyDescent="0.3">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customHeight="1" x14ac:dyDescent="0.3">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customHeight="1" x14ac:dyDescent="0.3">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customHeight="1" x14ac:dyDescent="0.3">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customHeight="1" x14ac:dyDescent="0.3">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customHeight="1" x14ac:dyDescent="0.3">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customHeight="1" x14ac:dyDescent="0.3">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customHeight="1" x14ac:dyDescent="0.3">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customHeight="1" x14ac:dyDescent="0.3">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customHeight="1" x14ac:dyDescent="0.3">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customHeight="1" x14ac:dyDescent="0.3">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customHeight="1" x14ac:dyDescent="0.3">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customHeight="1" x14ac:dyDescent="0.3">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customHeight="1" x14ac:dyDescent="0.3">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customHeight="1" x14ac:dyDescent="0.3">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customHeight="1" x14ac:dyDescent="0.3">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customHeight="1" x14ac:dyDescent="0.3">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customHeight="1" x14ac:dyDescent="0.3">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customHeight="1" x14ac:dyDescent="0.3">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customHeight="1" x14ac:dyDescent="0.3">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customHeight="1" x14ac:dyDescent="0.3">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customHeight="1" x14ac:dyDescent="0.3">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customHeight="1" x14ac:dyDescent="0.3">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customHeight="1" x14ac:dyDescent="0.3">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customHeight="1" x14ac:dyDescent="0.3">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customHeight="1" x14ac:dyDescent="0.3">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customHeight="1" x14ac:dyDescent="0.3">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customHeight="1" x14ac:dyDescent="0.3">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customHeight="1" x14ac:dyDescent="0.3">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customHeight="1" x14ac:dyDescent="0.3">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customHeight="1" x14ac:dyDescent="0.3">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customHeight="1" x14ac:dyDescent="0.3">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customHeight="1" x14ac:dyDescent="0.3">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customHeight="1" x14ac:dyDescent="0.3">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customHeight="1" x14ac:dyDescent="0.3">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customHeight="1" x14ac:dyDescent="0.3">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customHeight="1" x14ac:dyDescent="0.3">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customHeight="1" x14ac:dyDescent="0.3">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customHeight="1" x14ac:dyDescent="0.3">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customHeight="1" x14ac:dyDescent="0.3">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customHeight="1" x14ac:dyDescent="0.3">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customHeight="1" x14ac:dyDescent="0.3">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customHeight="1" x14ac:dyDescent="0.3">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customHeight="1" x14ac:dyDescent="0.3">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customHeight="1" x14ac:dyDescent="0.3">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customHeight="1" x14ac:dyDescent="0.3">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customHeight="1" x14ac:dyDescent="0.3">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customHeight="1" x14ac:dyDescent="0.3">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customHeight="1" x14ac:dyDescent="0.3">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customHeight="1" x14ac:dyDescent="0.3">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customHeight="1" x14ac:dyDescent="0.3">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customHeight="1" x14ac:dyDescent="0.3">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customHeight="1" x14ac:dyDescent="0.3">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customHeight="1" x14ac:dyDescent="0.3">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customHeight="1" x14ac:dyDescent="0.3">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customHeight="1" x14ac:dyDescent="0.3">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customHeight="1" x14ac:dyDescent="0.3">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customHeight="1" x14ac:dyDescent="0.3">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customHeight="1" x14ac:dyDescent="0.3">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customHeight="1" x14ac:dyDescent="0.3">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customHeight="1" x14ac:dyDescent="0.3">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customHeight="1" x14ac:dyDescent="0.3">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customHeight="1" x14ac:dyDescent="0.3">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customHeight="1" x14ac:dyDescent="0.3">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customHeight="1" x14ac:dyDescent="0.3">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customHeight="1" x14ac:dyDescent="0.3">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customHeight="1" x14ac:dyDescent="0.3">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customHeight="1" x14ac:dyDescent="0.3">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customHeight="1" x14ac:dyDescent="0.3">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customHeight="1" x14ac:dyDescent="0.3">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customHeight="1" x14ac:dyDescent="0.3">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customHeight="1" x14ac:dyDescent="0.3">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customHeight="1" x14ac:dyDescent="0.3">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customHeight="1" x14ac:dyDescent="0.3">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customHeight="1" x14ac:dyDescent="0.3">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customHeight="1" x14ac:dyDescent="0.3">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customHeight="1" x14ac:dyDescent="0.3">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customHeight="1" x14ac:dyDescent="0.3">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customHeight="1" x14ac:dyDescent="0.3">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customHeight="1" x14ac:dyDescent="0.3">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customHeight="1" x14ac:dyDescent="0.3">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customHeight="1" x14ac:dyDescent="0.3">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customHeight="1" x14ac:dyDescent="0.3">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customHeight="1" x14ac:dyDescent="0.3">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customHeight="1" x14ac:dyDescent="0.3">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customHeight="1" x14ac:dyDescent="0.3">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customHeight="1" x14ac:dyDescent="0.3">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customHeight="1" x14ac:dyDescent="0.3">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customHeight="1" x14ac:dyDescent="0.3">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customHeight="1" x14ac:dyDescent="0.3">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customHeight="1" x14ac:dyDescent="0.3">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customHeight="1" x14ac:dyDescent="0.3">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customHeight="1" x14ac:dyDescent="0.3">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customHeight="1" x14ac:dyDescent="0.3">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customHeight="1" x14ac:dyDescent="0.3">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customHeight="1" x14ac:dyDescent="0.3">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customHeight="1" x14ac:dyDescent="0.3">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customHeight="1" x14ac:dyDescent="0.3">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customHeight="1" x14ac:dyDescent="0.3">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customHeight="1" x14ac:dyDescent="0.3">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customHeight="1" x14ac:dyDescent="0.3">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customHeight="1" x14ac:dyDescent="0.3">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customHeight="1" x14ac:dyDescent="0.3">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customHeight="1" x14ac:dyDescent="0.3">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customHeight="1" x14ac:dyDescent="0.3">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customHeight="1" x14ac:dyDescent="0.3">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customHeight="1" x14ac:dyDescent="0.3">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customHeight="1" x14ac:dyDescent="0.3">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customHeight="1" x14ac:dyDescent="0.3">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customHeight="1" x14ac:dyDescent="0.3">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customHeight="1" x14ac:dyDescent="0.3">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customHeight="1" x14ac:dyDescent="0.3">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customHeight="1" x14ac:dyDescent="0.3">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customHeight="1" x14ac:dyDescent="0.3">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customHeight="1" x14ac:dyDescent="0.3">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customHeight="1" x14ac:dyDescent="0.3">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customHeight="1" x14ac:dyDescent="0.3">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customHeight="1" x14ac:dyDescent="0.3">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customHeight="1" x14ac:dyDescent="0.3">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customHeight="1" x14ac:dyDescent="0.3">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customHeight="1" x14ac:dyDescent="0.3">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customHeight="1" x14ac:dyDescent="0.3">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customHeight="1" x14ac:dyDescent="0.3">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customHeight="1" x14ac:dyDescent="0.3">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customHeight="1" x14ac:dyDescent="0.3">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customHeight="1" x14ac:dyDescent="0.3">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customHeight="1" x14ac:dyDescent="0.3">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customHeight="1" x14ac:dyDescent="0.3">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customHeight="1" x14ac:dyDescent="0.3">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customHeight="1" x14ac:dyDescent="0.3">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customHeight="1" x14ac:dyDescent="0.3">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customHeight="1" x14ac:dyDescent="0.3">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customHeight="1" x14ac:dyDescent="0.3">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customHeight="1" x14ac:dyDescent="0.3">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customHeight="1" x14ac:dyDescent="0.3">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customHeight="1" x14ac:dyDescent="0.3">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customHeight="1" x14ac:dyDescent="0.3">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customHeight="1" x14ac:dyDescent="0.3">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customHeight="1" x14ac:dyDescent="0.3">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customHeight="1" x14ac:dyDescent="0.3">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customHeight="1" x14ac:dyDescent="0.3">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customHeight="1" x14ac:dyDescent="0.3">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customHeight="1" x14ac:dyDescent="0.3">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customHeight="1" x14ac:dyDescent="0.3">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customHeight="1" x14ac:dyDescent="0.3">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customHeight="1" x14ac:dyDescent="0.3">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customHeight="1" x14ac:dyDescent="0.3">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customHeight="1" x14ac:dyDescent="0.3">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customHeight="1" x14ac:dyDescent="0.3">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customHeight="1" x14ac:dyDescent="0.3">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customHeight="1" x14ac:dyDescent="0.3">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customHeight="1" x14ac:dyDescent="0.3">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customHeight="1" x14ac:dyDescent="0.3">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customHeight="1" x14ac:dyDescent="0.3">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customHeight="1" x14ac:dyDescent="0.3">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customHeight="1" x14ac:dyDescent="0.3">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customHeight="1" x14ac:dyDescent="0.3">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customHeight="1" x14ac:dyDescent="0.3">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customHeight="1" x14ac:dyDescent="0.3">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customHeight="1" x14ac:dyDescent="0.3">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customHeight="1" x14ac:dyDescent="0.3">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customHeight="1" x14ac:dyDescent="0.3">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customHeight="1" x14ac:dyDescent="0.3">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customHeight="1" x14ac:dyDescent="0.3">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customHeight="1" x14ac:dyDescent="0.3">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customHeight="1" x14ac:dyDescent="0.3">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customHeight="1" x14ac:dyDescent="0.3">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customHeight="1" x14ac:dyDescent="0.3">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customHeight="1" x14ac:dyDescent="0.3">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customHeight="1" x14ac:dyDescent="0.3">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customHeight="1" x14ac:dyDescent="0.3">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customHeight="1" x14ac:dyDescent="0.3">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customHeight="1" x14ac:dyDescent="0.3">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customHeight="1" x14ac:dyDescent="0.3">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customHeight="1" x14ac:dyDescent="0.3">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customHeight="1" x14ac:dyDescent="0.3">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customHeight="1" x14ac:dyDescent="0.3">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customHeight="1" x14ac:dyDescent="0.3">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customHeight="1" x14ac:dyDescent="0.3">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customHeight="1" x14ac:dyDescent="0.3">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customHeight="1" x14ac:dyDescent="0.3">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customHeight="1" x14ac:dyDescent="0.3">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customHeight="1" x14ac:dyDescent="0.3">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customHeight="1" x14ac:dyDescent="0.3">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customHeight="1" x14ac:dyDescent="0.3">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customHeight="1" x14ac:dyDescent="0.3">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customHeight="1" x14ac:dyDescent="0.3">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customHeight="1" x14ac:dyDescent="0.3">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customHeight="1" x14ac:dyDescent="0.3">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customHeight="1" x14ac:dyDescent="0.3">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customHeight="1" x14ac:dyDescent="0.3">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customHeight="1" x14ac:dyDescent="0.3">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customHeight="1" x14ac:dyDescent="0.3">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customHeight="1" x14ac:dyDescent="0.3">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customHeight="1" x14ac:dyDescent="0.3">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customHeight="1" x14ac:dyDescent="0.3">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customHeight="1" x14ac:dyDescent="0.3">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customHeight="1" x14ac:dyDescent="0.3">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customHeight="1" x14ac:dyDescent="0.3">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customHeight="1" x14ac:dyDescent="0.3">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customHeight="1" x14ac:dyDescent="0.3">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customHeight="1" x14ac:dyDescent="0.3">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customHeight="1" x14ac:dyDescent="0.3">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customHeight="1" x14ac:dyDescent="0.3">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customHeight="1" x14ac:dyDescent="0.3">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customHeight="1" x14ac:dyDescent="0.3">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customHeight="1" x14ac:dyDescent="0.3">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customHeight="1" x14ac:dyDescent="0.3">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customHeight="1" x14ac:dyDescent="0.3">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customHeight="1" x14ac:dyDescent="0.3">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customHeight="1" x14ac:dyDescent="0.3">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customHeight="1" x14ac:dyDescent="0.3">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customHeight="1" x14ac:dyDescent="0.3">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customHeight="1" x14ac:dyDescent="0.3">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customHeight="1" x14ac:dyDescent="0.3">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customHeight="1" x14ac:dyDescent="0.3">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customHeight="1" x14ac:dyDescent="0.3">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customHeight="1" x14ac:dyDescent="0.3">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customHeight="1" x14ac:dyDescent="0.3">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customHeight="1" x14ac:dyDescent="0.3">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customHeight="1" x14ac:dyDescent="0.3">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customHeight="1" x14ac:dyDescent="0.3">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customHeight="1" x14ac:dyDescent="0.3">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customHeight="1" x14ac:dyDescent="0.3">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customHeight="1" x14ac:dyDescent="0.3">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customHeight="1" x14ac:dyDescent="0.3">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customHeight="1" x14ac:dyDescent="0.3">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customHeight="1" x14ac:dyDescent="0.3">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customHeight="1" x14ac:dyDescent="0.3">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customHeight="1" x14ac:dyDescent="0.3">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customHeight="1" x14ac:dyDescent="0.3">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customHeight="1" x14ac:dyDescent="0.3">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customHeight="1" x14ac:dyDescent="0.3">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customHeight="1" x14ac:dyDescent="0.3">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customHeight="1" x14ac:dyDescent="0.3">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customHeight="1" x14ac:dyDescent="0.3">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customHeight="1" x14ac:dyDescent="0.3">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customHeight="1" x14ac:dyDescent="0.3">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customHeight="1" x14ac:dyDescent="0.3">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customHeight="1" x14ac:dyDescent="0.3">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customHeight="1" x14ac:dyDescent="0.3">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customHeight="1" x14ac:dyDescent="0.3">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customHeight="1" x14ac:dyDescent="0.3">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customHeight="1" x14ac:dyDescent="0.3">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customHeight="1" x14ac:dyDescent="0.3">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customHeight="1" x14ac:dyDescent="0.3">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customHeight="1" x14ac:dyDescent="0.3">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customHeight="1" x14ac:dyDescent="0.3">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customHeight="1" x14ac:dyDescent="0.3">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customHeight="1" x14ac:dyDescent="0.3">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customHeight="1" x14ac:dyDescent="0.3">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customHeight="1" x14ac:dyDescent="0.3">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customHeight="1" x14ac:dyDescent="0.3">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customHeight="1" x14ac:dyDescent="0.3">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customHeight="1" x14ac:dyDescent="0.3">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customHeight="1" x14ac:dyDescent="0.3">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customHeight="1" x14ac:dyDescent="0.3">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customHeight="1" x14ac:dyDescent="0.3">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customHeight="1" x14ac:dyDescent="0.3">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customHeight="1" x14ac:dyDescent="0.3">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customHeight="1" x14ac:dyDescent="0.3">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customHeight="1" x14ac:dyDescent="0.3">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customHeight="1" x14ac:dyDescent="0.3">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customHeight="1" x14ac:dyDescent="0.3">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customHeight="1" x14ac:dyDescent="0.3">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customHeight="1" x14ac:dyDescent="0.3">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customHeight="1" x14ac:dyDescent="0.3">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customHeight="1" x14ac:dyDescent="0.3">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customHeight="1" x14ac:dyDescent="0.3">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customHeight="1" x14ac:dyDescent="0.3">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customHeight="1" x14ac:dyDescent="0.3">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customHeight="1" x14ac:dyDescent="0.3">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customHeight="1" x14ac:dyDescent="0.3">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customHeight="1" x14ac:dyDescent="0.3">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customHeight="1" x14ac:dyDescent="0.3">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customHeight="1" x14ac:dyDescent="0.3">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customHeight="1" x14ac:dyDescent="0.3">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customHeight="1" x14ac:dyDescent="0.3">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customHeight="1" x14ac:dyDescent="0.3">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customHeight="1" x14ac:dyDescent="0.3">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customHeight="1" x14ac:dyDescent="0.3">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customHeight="1" x14ac:dyDescent="0.3">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customHeight="1" x14ac:dyDescent="0.3">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customHeight="1" x14ac:dyDescent="0.3">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customHeight="1" x14ac:dyDescent="0.3">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customHeight="1" x14ac:dyDescent="0.3">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customHeight="1" x14ac:dyDescent="0.3">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customHeight="1" x14ac:dyDescent="0.3">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customHeight="1" x14ac:dyDescent="0.3">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customHeight="1" x14ac:dyDescent="0.3">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customHeight="1" x14ac:dyDescent="0.3">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customHeight="1" x14ac:dyDescent="0.3">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customHeight="1" x14ac:dyDescent="0.3">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customHeight="1" x14ac:dyDescent="0.3">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customHeight="1" x14ac:dyDescent="0.3">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customHeight="1" x14ac:dyDescent="0.3">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customHeight="1" x14ac:dyDescent="0.3">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customHeight="1" x14ac:dyDescent="0.3">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customHeight="1" x14ac:dyDescent="0.3">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customHeight="1" x14ac:dyDescent="0.3">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customHeight="1" x14ac:dyDescent="0.3">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customHeight="1" x14ac:dyDescent="0.3">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customHeight="1" x14ac:dyDescent="0.3">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customHeight="1" x14ac:dyDescent="0.3">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customHeight="1" x14ac:dyDescent="0.3">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customHeight="1" x14ac:dyDescent="0.3">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customHeight="1" x14ac:dyDescent="0.3">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customHeight="1" x14ac:dyDescent="0.3">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customHeight="1" x14ac:dyDescent="0.3">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customHeight="1" x14ac:dyDescent="0.3">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customHeight="1" x14ac:dyDescent="0.3">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customHeight="1" x14ac:dyDescent="0.3">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customHeight="1" x14ac:dyDescent="0.3">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customHeight="1" x14ac:dyDescent="0.3">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customHeight="1" x14ac:dyDescent="0.3">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customHeight="1" x14ac:dyDescent="0.3">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customHeight="1" x14ac:dyDescent="0.3">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customHeight="1" x14ac:dyDescent="0.3">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customHeight="1" x14ac:dyDescent="0.3">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customHeight="1" x14ac:dyDescent="0.3">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customHeight="1" x14ac:dyDescent="0.3">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customHeight="1" x14ac:dyDescent="0.3">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customHeight="1" x14ac:dyDescent="0.3">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customHeight="1" x14ac:dyDescent="0.3">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customHeight="1" x14ac:dyDescent="0.3">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customHeight="1" x14ac:dyDescent="0.3">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customHeight="1" x14ac:dyDescent="0.3">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customHeight="1" x14ac:dyDescent="0.3">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customHeight="1" x14ac:dyDescent="0.3">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customHeight="1" x14ac:dyDescent="0.3">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customHeight="1" x14ac:dyDescent="0.3">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customHeight="1" x14ac:dyDescent="0.3">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customHeight="1" x14ac:dyDescent="0.3">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customHeight="1" x14ac:dyDescent="0.3">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customHeight="1" x14ac:dyDescent="0.3">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customHeight="1" x14ac:dyDescent="0.3">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customHeight="1" x14ac:dyDescent="0.3">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customHeight="1" x14ac:dyDescent="0.3">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customHeight="1" x14ac:dyDescent="0.3">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customHeight="1" x14ac:dyDescent="0.3">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customHeight="1" x14ac:dyDescent="0.3">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customHeight="1" x14ac:dyDescent="0.3">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customHeight="1" x14ac:dyDescent="0.3">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customHeight="1" x14ac:dyDescent="0.3">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customHeight="1" x14ac:dyDescent="0.3">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customHeight="1" x14ac:dyDescent="0.3">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customHeight="1" x14ac:dyDescent="0.3">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customHeight="1" x14ac:dyDescent="0.3">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customHeight="1" x14ac:dyDescent="0.3">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customHeight="1" x14ac:dyDescent="0.3">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customHeight="1" x14ac:dyDescent="0.3">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customHeight="1" x14ac:dyDescent="0.3">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customHeight="1" x14ac:dyDescent="0.3">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customHeight="1" x14ac:dyDescent="0.3">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customHeight="1" x14ac:dyDescent="0.3">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customHeight="1" x14ac:dyDescent="0.3">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customHeight="1" x14ac:dyDescent="0.3">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customHeight="1" x14ac:dyDescent="0.3">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customHeight="1" x14ac:dyDescent="0.3">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customHeight="1" x14ac:dyDescent="0.3">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customHeight="1" x14ac:dyDescent="0.3">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customHeight="1" x14ac:dyDescent="0.3">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customHeight="1" x14ac:dyDescent="0.3">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customHeight="1" x14ac:dyDescent="0.3">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customHeight="1" x14ac:dyDescent="0.3">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customHeight="1" x14ac:dyDescent="0.3">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customHeight="1" x14ac:dyDescent="0.3">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customHeight="1" x14ac:dyDescent="0.3">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customHeight="1" x14ac:dyDescent="0.3">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customHeight="1" x14ac:dyDescent="0.3">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customHeight="1" x14ac:dyDescent="0.3">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customHeight="1" x14ac:dyDescent="0.3">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customHeight="1" x14ac:dyDescent="0.3">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customHeight="1" x14ac:dyDescent="0.3">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customHeight="1" x14ac:dyDescent="0.3">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customHeight="1" x14ac:dyDescent="0.3">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customHeight="1" x14ac:dyDescent="0.3">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customHeight="1" x14ac:dyDescent="0.3">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customHeight="1" x14ac:dyDescent="0.3">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customHeight="1" x14ac:dyDescent="0.3">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customHeight="1" x14ac:dyDescent="0.3">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customHeight="1" x14ac:dyDescent="0.3">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customHeight="1" x14ac:dyDescent="0.3">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customHeight="1" x14ac:dyDescent="0.3">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customHeight="1" x14ac:dyDescent="0.3">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customHeight="1" x14ac:dyDescent="0.3">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customHeight="1" x14ac:dyDescent="0.3">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customHeight="1" x14ac:dyDescent="0.3">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customHeight="1" x14ac:dyDescent="0.3">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customHeight="1" x14ac:dyDescent="0.3">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customHeight="1" x14ac:dyDescent="0.3">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customHeight="1" x14ac:dyDescent="0.3">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customHeight="1" x14ac:dyDescent="0.3">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customHeight="1" x14ac:dyDescent="0.3">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customHeight="1" x14ac:dyDescent="0.3">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customHeight="1" x14ac:dyDescent="0.3">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customHeight="1" x14ac:dyDescent="0.3">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customHeight="1" x14ac:dyDescent="0.3">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customHeight="1" x14ac:dyDescent="0.3">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customHeight="1" x14ac:dyDescent="0.3">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customHeight="1" x14ac:dyDescent="0.3">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customHeight="1" x14ac:dyDescent="0.3">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customHeight="1" x14ac:dyDescent="0.3">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customHeight="1" x14ac:dyDescent="0.3">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customHeight="1" x14ac:dyDescent="0.3">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customHeight="1" x14ac:dyDescent="0.3">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customHeight="1" x14ac:dyDescent="0.3">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customHeight="1" x14ac:dyDescent="0.3">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customHeight="1" x14ac:dyDescent="0.3">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customHeight="1" x14ac:dyDescent="0.3">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customHeight="1" x14ac:dyDescent="0.3">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customHeight="1" x14ac:dyDescent="0.3">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customHeight="1" x14ac:dyDescent="0.3">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customHeight="1" x14ac:dyDescent="0.3">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customHeight="1" x14ac:dyDescent="0.3">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customHeight="1" x14ac:dyDescent="0.3">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customHeight="1" x14ac:dyDescent="0.3">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customHeight="1" x14ac:dyDescent="0.3">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customHeight="1" x14ac:dyDescent="0.3">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customHeight="1" x14ac:dyDescent="0.3">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customHeight="1" x14ac:dyDescent="0.3">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customHeight="1" x14ac:dyDescent="0.3">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customHeight="1" x14ac:dyDescent="0.3">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customHeight="1" x14ac:dyDescent="0.3">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customHeight="1" x14ac:dyDescent="0.3">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customHeight="1" x14ac:dyDescent="0.3">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customHeight="1" x14ac:dyDescent="0.3">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customHeight="1" x14ac:dyDescent="0.3">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customHeight="1" x14ac:dyDescent="0.3">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customHeight="1" x14ac:dyDescent="0.3">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customHeight="1" x14ac:dyDescent="0.3">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customHeight="1" x14ac:dyDescent="0.3">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customHeight="1" x14ac:dyDescent="0.3">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customHeight="1" x14ac:dyDescent="0.3">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customHeight="1" x14ac:dyDescent="0.3">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customHeight="1" x14ac:dyDescent="0.3">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customHeight="1" x14ac:dyDescent="0.3">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customHeight="1" x14ac:dyDescent="0.3">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customHeight="1" x14ac:dyDescent="0.3">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customHeight="1" x14ac:dyDescent="0.3">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customHeight="1" x14ac:dyDescent="0.3">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customHeight="1" x14ac:dyDescent="0.3">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customHeight="1" x14ac:dyDescent="0.3">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customHeight="1" x14ac:dyDescent="0.3">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customHeight="1" x14ac:dyDescent="0.3">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customHeight="1" x14ac:dyDescent="0.3">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customHeight="1" x14ac:dyDescent="0.3">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customHeight="1" x14ac:dyDescent="0.3">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customHeight="1" x14ac:dyDescent="0.3">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customHeight="1" x14ac:dyDescent="0.3">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customHeight="1" x14ac:dyDescent="0.3">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customHeight="1" x14ac:dyDescent="0.3">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customHeight="1" x14ac:dyDescent="0.3">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customHeight="1" x14ac:dyDescent="0.3">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customHeight="1" x14ac:dyDescent="0.3">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customHeight="1" x14ac:dyDescent="0.3">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customHeight="1" x14ac:dyDescent="0.3">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customHeight="1" x14ac:dyDescent="0.3">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customHeight="1" x14ac:dyDescent="0.3">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customHeight="1" x14ac:dyDescent="0.3">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customHeight="1" x14ac:dyDescent="0.3">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customHeight="1" x14ac:dyDescent="0.3">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customHeight="1" x14ac:dyDescent="0.3">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customHeight="1" x14ac:dyDescent="0.3">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customHeight="1" x14ac:dyDescent="0.3">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customHeight="1" x14ac:dyDescent="0.3">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customHeight="1" x14ac:dyDescent="0.3">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customHeight="1" x14ac:dyDescent="0.3">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customHeight="1" x14ac:dyDescent="0.3">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customHeight="1" x14ac:dyDescent="0.3">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customHeight="1" x14ac:dyDescent="0.3">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customHeight="1" x14ac:dyDescent="0.3">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customHeight="1" x14ac:dyDescent="0.3">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customHeight="1" x14ac:dyDescent="0.3">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customHeight="1" x14ac:dyDescent="0.3">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customHeight="1" x14ac:dyDescent="0.3">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customHeight="1" x14ac:dyDescent="0.3">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customHeight="1" x14ac:dyDescent="0.3">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customHeight="1" x14ac:dyDescent="0.3">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customHeight="1" x14ac:dyDescent="0.3">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customHeight="1" x14ac:dyDescent="0.3">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customHeight="1" x14ac:dyDescent="0.3">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customHeight="1" x14ac:dyDescent="0.3">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customHeight="1" x14ac:dyDescent="0.3">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customHeight="1" x14ac:dyDescent="0.3">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customHeight="1" x14ac:dyDescent="0.3">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customHeight="1" x14ac:dyDescent="0.3">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customHeight="1" x14ac:dyDescent="0.3">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customHeight="1" x14ac:dyDescent="0.3">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customHeight="1" x14ac:dyDescent="0.3">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customHeight="1" x14ac:dyDescent="0.3">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customHeight="1" x14ac:dyDescent="0.3">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customHeight="1" x14ac:dyDescent="0.3">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customHeight="1" x14ac:dyDescent="0.3">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customHeight="1" x14ac:dyDescent="0.3">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customHeight="1" x14ac:dyDescent="0.3">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customHeight="1" x14ac:dyDescent="0.3">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customHeight="1" x14ac:dyDescent="0.3">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customHeight="1" x14ac:dyDescent="0.3">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customHeight="1" x14ac:dyDescent="0.3">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customHeight="1" x14ac:dyDescent="0.3">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customHeight="1" x14ac:dyDescent="0.3">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customHeight="1" x14ac:dyDescent="0.3">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customHeight="1" x14ac:dyDescent="0.3">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customHeight="1" x14ac:dyDescent="0.3">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customHeight="1" x14ac:dyDescent="0.3">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customHeight="1" x14ac:dyDescent="0.3">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customHeight="1" x14ac:dyDescent="0.3">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customHeight="1" x14ac:dyDescent="0.3">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customHeight="1" x14ac:dyDescent="0.3">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customHeight="1" x14ac:dyDescent="0.3">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customHeight="1" x14ac:dyDescent="0.3">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customHeight="1" x14ac:dyDescent="0.3">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customHeight="1" x14ac:dyDescent="0.3">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customHeight="1" x14ac:dyDescent="0.3">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customHeight="1" x14ac:dyDescent="0.3">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customHeight="1" x14ac:dyDescent="0.3">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customHeight="1" x14ac:dyDescent="0.3">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customHeight="1" x14ac:dyDescent="0.3">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customHeight="1" x14ac:dyDescent="0.3">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customHeight="1" x14ac:dyDescent="0.3">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customHeight="1" x14ac:dyDescent="0.3">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customHeight="1" x14ac:dyDescent="0.3">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customHeight="1" x14ac:dyDescent="0.3">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customHeight="1" x14ac:dyDescent="0.3">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customHeight="1" x14ac:dyDescent="0.3">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customHeight="1" x14ac:dyDescent="0.3">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customHeight="1" x14ac:dyDescent="0.3">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customHeight="1" x14ac:dyDescent="0.3">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customHeight="1" x14ac:dyDescent="0.3">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customHeight="1" x14ac:dyDescent="0.3">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customHeight="1" x14ac:dyDescent="0.3">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customHeight="1" x14ac:dyDescent="0.3">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customHeight="1" x14ac:dyDescent="0.3">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customHeight="1" x14ac:dyDescent="0.3">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customHeight="1" x14ac:dyDescent="0.3">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customHeight="1" x14ac:dyDescent="0.3">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customHeight="1" x14ac:dyDescent="0.3">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customHeight="1" x14ac:dyDescent="0.3">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customHeight="1" x14ac:dyDescent="0.3">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customHeight="1" x14ac:dyDescent="0.3">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customHeight="1" x14ac:dyDescent="0.3">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customHeight="1" x14ac:dyDescent="0.3">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customHeight="1" x14ac:dyDescent="0.3">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customHeight="1" x14ac:dyDescent="0.3">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customHeight="1" x14ac:dyDescent="0.3">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customHeight="1" x14ac:dyDescent="0.3">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customHeight="1" x14ac:dyDescent="0.3">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customHeight="1" x14ac:dyDescent="0.3">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customHeight="1" x14ac:dyDescent="0.3">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customHeight="1" x14ac:dyDescent="0.3">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customHeight="1" x14ac:dyDescent="0.3">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customHeight="1" x14ac:dyDescent="0.3">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customHeight="1" x14ac:dyDescent="0.3">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customHeight="1" x14ac:dyDescent="0.3">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customHeight="1" x14ac:dyDescent="0.3">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customHeight="1" x14ac:dyDescent="0.3">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customHeight="1" x14ac:dyDescent="0.3">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customHeight="1" x14ac:dyDescent="0.3">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customHeight="1" x14ac:dyDescent="0.3">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customHeight="1" x14ac:dyDescent="0.3">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customHeight="1" x14ac:dyDescent="0.3">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customHeight="1" x14ac:dyDescent="0.3">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customHeight="1" x14ac:dyDescent="0.3">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customHeight="1" x14ac:dyDescent="0.3">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customHeight="1" x14ac:dyDescent="0.3">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customHeight="1" x14ac:dyDescent="0.3">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customHeight="1" x14ac:dyDescent="0.3">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customHeight="1" x14ac:dyDescent="0.3">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customHeight="1" x14ac:dyDescent="0.3">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customHeight="1" x14ac:dyDescent="0.3">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customHeight="1" x14ac:dyDescent="0.3">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customHeight="1" x14ac:dyDescent="0.3">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customHeight="1" x14ac:dyDescent="0.3">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customHeight="1" x14ac:dyDescent="0.3">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customHeight="1" x14ac:dyDescent="0.3">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customHeight="1" x14ac:dyDescent="0.3">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customHeight="1" x14ac:dyDescent="0.3">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customHeight="1" x14ac:dyDescent="0.3">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customHeight="1" x14ac:dyDescent="0.3">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customHeight="1" x14ac:dyDescent="0.3">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customHeight="1" x14ac:dyDescent="0.3">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customHeight="1" x14ac:dyDescent="0.3">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customHeight="1" x14ac:dyDescent="0.3">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customHeight="1" x14ac:dyDescent="0.3">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customHeight="1" x14ac:dyDescent="0.3">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customHeight="1" x14ac:dyDescent="0.3">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customHeight="1" x14ac:dyDescent="0.3">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customHeight="1" x14ac:dyDescent="0.3">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customHeight="1" x14ac:dyDescent="0.3">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customHeight="1" x14ac:dyDescent="0.3">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customHeight="1" x14ac:dyDescent="0.3">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customHeight="1" x14ac:dyDescent="0.3">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customHeight="1" x14ac:dyDescent="0.3">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customHeight="1" x14ac:dyDescent="0.3">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customHeight="1" x14ac:dyDescent="0.3">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customHeight="1" x14ac:dyDescent="0.3">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customHeight="1" x14ac:dyDescent="0.3">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customHeight="1" x14ac:dyDescent="0.3">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customHeight="1" x14ac:dyDescent="0.3">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customHeight="1" x14ac:dyDescent="0.3">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customHeight="1" x14ac:dyDescent="0.3">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customHeight="1" x14ac:dyDescent="0.3">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customHeight="1" x14ac:dyDescent="0.3">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customHeight="1" x14ac:dyDescent="0.3">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customHeight="1" x14ac:dyDescent="0.3">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customHeight="1" x14ac:dyDescent="0.3">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customHeight="1" x14ac:dyDescent="0.3">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customHeight="1" x14ac:dyDescent="0.3">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customHeight="1" x14ac:dyDescent="0.3">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customHeight="1" x14ac:dyDescent="0.3">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customHeight="1" x14ac:dyDescent="0.3">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customHeight="1" x14ac:dyDescent="0.3">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customHeight="1" x14ac:dyDescent="0.3">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customHeight="1" x14ac:dyDescent="0.3">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customHeight="1" x14ac:dyDescent="0.3">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customHeight="1" x14ac:dyDescent="0.3">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customHeight="1" x14ac:dyDescent="0.3">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customHeight="1" x14ac:dyDescent="0.3">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customHeight="1" x14ac:dyDescent="0.3">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customHeight="1" x14ac:dyDescent="0.3">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customHeight="1" x14ac:dyDescent="0.3">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customHeight="1" x14ac:dyDescent="0.3">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customHeight="1" x14ac:dyDescent="0.3">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customHeight="1" x14ac:dyDescent="0.3">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customHeight="1" x14ac:dyDescent="0.3">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customHeight="1" x14ac:dyDescent="0.3">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customHeight="1" x14ac:dyDescent="0.3">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customHeight="1" x14ac:dyDescent="0.3">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customHeight="1" x14ac:dyDescent="0.3">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customHeight="1" x14ac:dyDescent="0.3">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customHeight="1" x14ac:dyDescent="0.3">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customHeight="1" x14ac:dyDescent="0.3">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customHeight="1" x14ac:dyDescent="0.3">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customHeight="1" x14ac:dyDescent="0.3">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customHeight="1" x14ac:dyDescent="0.3">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customHeight="1" x14ac:dyDescent="0.3">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customHeight="1" x14ac:dyDescent="0.3">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customHeight="1" x14ac:dyDescent="0.3">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customHeight="1" x14ac:dyDescent="0.3">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customHeight="1" x14ac:dyDescent="0.3">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customHeight="1" x14ac:dyDescent="0.3">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customHeight="1" x14ac:dyDescent="0.3">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customHeight="1" x14ac:dyDescent="0.3">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customHeight="1" x14ac:dyDescent="0.3">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customHeight="1" x14ac:dyDescent="0.3">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customHeight="1" x14ac:dyDescent="0.3">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customHeight="1" x14ac:dyDescent="0.3">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customHeight="1" x14ac:dyDescent="0.3">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customHeight="1" x14ac:dyDescent="0.3">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customHeight="1" x14ac:dyDescent="0.3">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customHeight="1" x14ac:dyDescent="0.3">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customHeight="1" x14ac:dyDescent="0.3">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customHeight="1" x14ac:dyDescent="0.3">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customHeight="1" x14ac:dyDescent="0.3">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customHeight="1" x14ac:dyDescent="0.3">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customHeight="1" x14ac:dyDescent="0.3">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customHeight="1" x14ac:dyDescent="0.3">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customHeight="1" x14ac:dyDescent="0.3">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customHeight="1" x14ac:dyDescent="0.3">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customHeight="1" x14ac:dyDescent="0.3">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customHeight="1" x14ac:dyDescent="0.3">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customHeight="1" x14ac:dyDescent="0.3">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customHeight="1" x14ac:dyDescent="0.3">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customHeight="1" x14ac:dyDescent="0.3">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customHeight="1" x14ac:dyDescent="0.3">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customHeight="1" x14ac:dyDescent="0.3">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customHeight="1" x14ac:dyDescent="0.3">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customHeight="1" x14ac:dyDescent="0.3">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customHeight="1" x14ac:dyDescent="0.3">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customHeight="1" x14ac:dyDescent="0.3">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customHeight="1" x14ac:dyDescent="0.3">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customHeight="1" x14ac:dyDescent="0.3">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customHeight="1" x14ac:dyDescent="0.3">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customHeight="1" x14ac:dyDescent="0.3">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customHeight="1" x14ac:dyDescent="0.3">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customHeight="1" x14ac:dyDescent="0.3">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customHeight="1" x14ac:dyDescent="0.3">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customHeight="1" x14ac:dyDescent="0.3">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customHeight="1" x14ac:dyDescent="0.3">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customHeight="1" x14ac:dyDescent="0.3">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customHeight="1" x14ac:dyDescent="0.3">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customHeight="1" x14ac:dyDescent="0.3">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customHeight="1" x14ac:dyDescent="0.3">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customHeight="1" x14ac:dyDescent="0.3">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customHeight="1" x14ac:dyDescent="0.3">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customHeight="1" x14ac:dyDescent="0.3">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customHeight="1" x14ac:dyDescent="0.3">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customHeight="1" x14ac:dyDescent="0.3">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customHeight="1" x14ac:dyDescent="0.3">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customHeight="1" x14ac:dyDescent="0.3">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customHeight="1" x14ac:dyDescent="0.3">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customHeight="1" x14ac:dyDescent="0.3">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customHeight="1" x14ac:dyDescent="0.3">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customHeight="1" x14ac:dyDescent="0.3">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customHeight="1" x14ac:dyDescent="0.3">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customHeight="1" x14ac:dyDescent="0.3">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customHeight="1" x14ac:dyDescent="0.3">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customHeight="1" x14ac:dyDescent="0.3">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customHeight="1" x14ac:dyDescent="0.3">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customHeight="1" x14ac:dyDescent="0.3">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customHeight="1" x14ac:dyDescent="0.3">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customHeight="1" x14ac:dyDescent="0.3">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customHeight="1" x14ac:dyDescent="0.3">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customHeight="1" x14ac:dyDescent="0.3">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customHeight="1" x14ac:dyDescent="0.3">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customHeight="1" x14ac:dyDescent="0.3">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customHeight="1" x14ac:dyDescent="0.3">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customHeight="1" x14ac:dyDescent="0.3">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customHeight="1" x14ac:dyDescent="0.3">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customHeight="1" x14ac:dyDescent="0.3">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customHeight="1" x14ac:dyDescent="0.3">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customHeight="1" x14ac:dyDescent="0.3">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customHeight="1" x14ac:dyDescent="0.3">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customHeight="1" x14ac:dyDescent="0.3">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customHeight="1" x14ac:dyDescent="0.3">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customHeight="1" x14ac:dyDescent="0.3">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customHeight="1" x14ac:dyDescent="0.3">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customHeight="1" x14ac:dyDescent="0.3">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customHeight="1" x14ac:dyDescent="0.3">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customHeight="1" x14ac:dyDescent="0.3">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customHeight="1" x14ac:dyDescent="0.3">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customHeight="1" x14ac:dyDescent="0.3">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customHeight="1" x14ac:dyDescent="0.3">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customHeight="1" x14ac:dyDescent="0.3">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customHeight="1" x14ac:dyDescent="0.3">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customHeight="1" x14ac:dyDescent="0.3">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customHeight="1" x14ac:dyDescent="0.3">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customHeight="1" x14ac:dyDescent="0.3">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customHeight="1" x14ac:dyDescent="0.3">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customHeight="1" x14ac:dyDescent="0.3">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customHeight="1" x14ac:dyDescent="0.3">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customHeight="1" x14ac:dyDescent="0.3">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customHeight="1" x14ac:dyDescent="0.3">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customHeight="1" x14ac:dyDescent="0.3">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customHeight="1" x14ac:dyDescent="0.3">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customHeight="1" x14ac:dyDescent="0.3">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customHeight="1" x14ac:dyDescent="0.3">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customHeight="1" x14ac:dyDescent="0.3">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customHeight="1" x14ac:dyDescent="0.3">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customHeight="1" x14ac:dyDescent="0.3">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customHeight="1" x14ac:dyDescent="0.3">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customHeight="1" x14ac:dyDescent="0.3">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customHeight="1" x14ac:dyDescent="0.3">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customHeight="1" x14ac:dyDescent="0.3">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customHeight="1" x14ac:dyDescent="0.3">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customHeight="1" x14ac:dyDescent="0.3">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customHeight="1" x14ac:dyDescent="0.3">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customHeight="1" x14ac:dyDescent="0.3">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customHeight="1" x14ac:dyDescent="0.3">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customHeight="1" x14ac:dyDescent="0.3">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customHeight="1" x14ac:dyDescent="0.3">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customHeight="1" x14ac:dyDescent="0.3">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customHeight="1" x14ac:dyDescent="0.3">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customHeight="1" x14ac:dyDescent="0.3">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customHeight="1" x14ac:dyDescent="0.3">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customHeight="1" x14ac:dyDescent="0.3">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customHeight="1" x14ac:dyDescent="0.3">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customHeight="1" x14ac:dyDescent="0.3">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customHeight="1" x14ac:dyDescent="0.3">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customHeight="1" x14ac:dyDescent="0.3">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customHeight="1" x14ac:dyDescent="0.3">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customHeight="1" x14ac:dyDescent="0.3">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customHeight="1" x14ac:dyDescent="0.3">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customHeight="1" x14ac:dyDescent="0.3">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customHeight="1" x14ac:dyDescent="0.3">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customHeight="1" x14ac:dyDescent="0.3">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customHeight="1" x14ac:dyDescent="0.3">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customHeight="1" x14ac:dyDescent="0.3">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customHeight="1" x14ac:dyDescent="0.3">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customHeight="1" x14ac:dyDescent="0.3">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customHeight="1" x14ac:dyDescent="0.3">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customHeight="1" x14ac:dyDescent="0.3">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customHeight="1" x14ac:dyDescent="0.3">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customHeight="1" x14ac:dyDescent="0.3">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customHeight="1" x14ac:dyDescent="0.3">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customHeight="1" x14ac:dyDescent="0.3">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customHeight="1" x14ac:dyDescent="0.3">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customHeight="1" x14ac:dyDescent="0.3">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customHeight="1" x14ac:dyDescent="0.3">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customHeight="1" x14ac:dyDescent="0.3">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customHeight="1" x14ac:dyDescent="0.3">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customHeight="1" x14ac:dyDescent="0.3">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customHeight="1" x14ac:dyDescent="0.3">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customHeight="1" x14ac:dyDescent="0.3">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customHeight="1" x14ac:dyDescent="0.3">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customHeight="1" x14ac:dyDescent="0.3">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customHeight="1" x14ac:dyDescent="0.3">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customHeight="1" x14ac:dyDescent="0.3">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customHeight="1" x14ac:dyDescent="0.3">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customHeight="1" x14ac:dyDescent="0.3">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customHeight="1" x14ac:dyDescent="0.3">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customHeight="1" x14ac:dyDescent="0.3">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customHeight="1" x14ac:dyDescent="0.3">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customHeight="1" x14ac:dyDescent="0.3">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customHeight="1" x14ac:dyDescent="0.3">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customHeight="1" x14ac:dyDescent="0.3">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customHeight="1" x14ac:dyDescent="0.3">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customHeight="1" x14ac:dyDescent="0.3">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customHeight="1" x14ac:dyDescent="0.3">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customHeight="1" x14ac:dyDescent="0.3">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customHeight="1" x14ac:dyDescent="0.3">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customHeight="1" x14ac:dyDescent="0.3">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customHeight="1" x14ac:dyDescent="0.3">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customHeight="1" x14ac:dyDescent="0.3">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customHeight="1" x14ac:dyDescent="0.3">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customHeight="1" x14ac:dyDescent="0.3">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customHeight="1" x14ac:dyDescent="0.3">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customHeight="1" x14ac:dyDescent="0.3">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customHeight="1" x14ac:dyDescent="0.3">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customHeight="1" x14ac:dyDescent="0.3">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customHeight="1" x14ac:dyDescent="0.3">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customHeight="1" x14ac:dyDescent="0.3">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customHeight="1" x14ac:dyDescent="0.3">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customHeight="1" x14ac:dyDescent="0.3">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customHeight="1" x14ac:dyDescent="0.3">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customHeight="1" x14ac:dyDescent="0.3">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customHeight="1" x14ac:dyDescent="0.3">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customHeight="1" x14ac:dyDescent="0.3">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customHeight="1" x14ac:dyDescent="0.3">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customHeight="1" x14ac:dyDescent="0.3">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customHeight="1" x14ac:dyDescent="0.3">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customHeight="1" x14ac:dyDescent="0.3">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customHeight="1" x14ac:dyDescent="0.3">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customHeight="1" x14ac:dyDescent="0.3">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customHeight="1" x14ac:dyDescent="0.3">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customHeight="1" x14ac:dyDescent="0.3">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customHeight="1" x14ac:dyDescent="0.3">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customHeight="1" x14ac:dyDescent="0.3">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customHeight="1" x14ac:dyDescent="0.3">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customHeight="1" x14ac:dyDescent="0.3">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customHeight="1" x14ac:dyDescent="0.3">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customHeight="1" x14ac:dyDescent="0.3">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customHeight="1" x14ac:dyDescent="0.3">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customHeight="1" x14ac:dyDescent="0.3">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customHeight="1" x14ac:dyDescent="0.3">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customHeight="1" x14ac:dyDescent="0.3">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customHeight="1" x14ac:dyDescent="0.3">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customHeight="1" x14ac:dyDescent="0.3">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customHeight="1" x14ac:dyDescent="0.3">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customHeight="1" x14ac:dyDescent="0.3">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customHeight="1" x14ac:dyDescent="0.3">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customHeight="1" x14ac:dyDescent="0.3">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customHeight="1" x14ac:dyDescent="0.3">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customHeight="1" x14ac:dyDescent="0.3">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customHeight="1" x14ac:dyDescent="0.3">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customHeight="1" x14ac:dyDescent="0.3">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customHeight="1" x14ac:dyDescent="0.3">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customHeight="1" x14ac:dyDescent="0.3">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customHeight="1" x14ac:dyDescent="0.3">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customHeight="1" x14ac:dyDescent="0.3">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customHeight="1" x14ac:dyDescent="0.3">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customHeight="1" x14ac:dyDescent="0.3">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customHeight="1" x14ac:dyDescent="0.3">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customHeight="1" x14ac:dyDescent="0.3">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customHeight="1" x14ac:dyDescent="0.3">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customHeight="1" x14ac:dyDescent="0.3">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customHeight="1" x14ac:dyDescent="0.3">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customHeight="1" x14ac:dyDescent="0.3">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customHeight="1" x14ac:dyDescent="0.3">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customHeight="1" x14ac:dyDescent="0.3">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customHeight="1" x14ac:dyDescent="0.3">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customHeight="1" x14ac:dyDescent="0.3">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customHeight="1" x14ac:dyDescent="0.3">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customHeight="1" x14ac:dyDescent="0.3">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customHeight="1" x14ac:dyDescent="0.3">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customHeight="1" x14ac:dyDescent="0.3">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customHeight="1" x14ac:dyDescent="0.3">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customHeight="1" x14ac:dyDescent="0.3">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customHeight="1" x14ac:dyDescent="0.3">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customHeight="1" x14ac:dyDescent="0.3">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customHeight="1" x14ac:dyDescent="0.3">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customHeight="1" x14ac:dyDescent="0.3">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customHeight="1" x14ac:dyDescent="0.3">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customHeight="1" x14ac:dyDescent="0.3">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customHeight="1" x14ac:dyDescent="0.3">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customHeight="1" x14ac:dyDescent="0.3">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customHeight="1" x14ac:dyDescent="0.3">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customHeight="1" x14ac:dyDescent="0.3">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customHeight="1" x14ac:dyDescent="0.3">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customHeight="1" x14ac:dyDescent="0.3">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customHeight="1" x14ac:dyDescent="0.3">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customHeight="1" x14ac:dyDescent="0.3">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customHeight="1" x14ac:dyDescent="0.3">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customHeight="1" x14ac:dyDescent="0.3">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customHeight="1" x14ac:dyDescent="0.3">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customHeight="1" x14ac:dyDescent="0.3">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customHeight="1" x14ac:dyDescent="0.3">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customHeight="1" x14ac:dyDescent="0.3">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customHeight="1" x14ac:dyDescent="0.3">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customHeight="1" x14ac:dyDescent="0.3">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customHeight="1" x14ac:dyDescent="0.3">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customHeight="1" x14ac:dyDescent="0.3">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customHeight="1" x14ac:dyDescent="0.3">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customHeight="1" x14ac:dyDescent="0.3">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customHeight="1" x14ac:dyDescent="0.3">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customHeight="1" x14ac:dyDescent="0.3">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customHeight="1" x14ac:dyDescent="0.3">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customHeight="1" x14ac:dyDescent="0.3">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customHeight="1" x14ac:dyDescent="0.3">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customHeight="1" x14ac:dyDescent="0.3">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customHeight="1" x14ac:dyDescent="0.3">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customHeight="1" x14ac:dyDescent="0.3">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customHeight="1" x14ac:dyDescent="0.3">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customHeight="1" x14ac:dyDescent="0.3">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customHeight="1" x14ac:dyDescent="0.3">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customHeight="1" x14ac:dyDescent="0.3">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customHeight="1" x14ac:dyDescent="0.3">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customHeight="1" x14ac:dyDescent="0.3">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customHeight="1" x14ac:dyDescent="0.3">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customHeight="1" x14ac:dyDescent="0.3">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customHeight="1" x14ac:dyDescent="0.3">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customHeight="1" x14ac:dyDescent="0.3">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customHeight="1" x14ac:dyDescent="0.3">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customHeight="1" x14ac:dyDescent="0.3">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customHeight="1" x14ac:dyDescent="0.3">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customHeight="1" x14ac:dyDescent="0.3">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customHeight="1" x14ac:dyDescent="0.3">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customHeight="1" x14ac:dyDescent="0.3">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customHeight="1" x14ac:dyDescent="0.3">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customHeight="1" x14ac:dyDescent="0.3">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customHeight="1" x14ac:dyDescent="0.3">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customHeight="1" x14ac:dyDescent="0.3">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customHeight="1" x14ac:dyDescent="0.3">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customHeight="1" x14ac:dyDescent="0.3">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customHeight="1" x14ac:dyDescent="0.3">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customHeight="1" x14ac:dyDescent="0.3">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customHeight="1" x14ac:dyDescent="0.3">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customHeight="1" x14ac:dyDescent="0.3">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customHeight="1" x14ac:dyDescent="0.3">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customHeight="1" x14ac:dyDescent="0.3">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customHeight="1" x14ac:dyDescent="0.3">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customHeight="1" x14ac:dyDescent="0.3">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customHeight="1" x14ac:dyDescent="0.3">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customHeight="1" x14ac:dyDescent="0.3">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customHeight="1" x14ac:dyDescent="0.3">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customHeight="1" x14ac:dyDescent="0.3">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customHeight="1" x14ac:dyDescent="0.3">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customHeight="1" x14ac:dyDescent="0.3">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customHeight="1" x14ac:dyDescent="0.3">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customHeight="1" x14ac:dyDescent="0.3">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customHeight="1" x14ac:dyDescent="0.3">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customHeight="1" x14ac:dyDescent="0.3">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customHeight="1" x14ac:dyDescent="0.3">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customHeight="1" x14ac:dyDescent="0.3">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customHeight="1" x14ac:dyDescent="0.3">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customHeight="1" x14ac:dyDescent="0.3">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customHeight="1" x14ac:dyDescent="0.3">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customHeight="1" x14ac:dyDescent="0.3">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customHeight="1" x14ac:dyDescent="0.3">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customHeight="1" x14ac:dyDescent="0.3">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customHeight="1" x14ac:dyDescent="0.3">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customHeight="1" x14ac:dyDescent="0.3">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customHeight="1" x14ac:dyDescent="0.3">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customHeight="1" x14ac:dyDescent="0.3">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customHeight="1" x14ac:dyDescent="0.3">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customHeight="1" x14ac:dyDescent="0.3">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customHeight="1" x14ac:dyDescent="0.3">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customHeight="1" x14ac:dyDescent="0.3">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customHeight="1" x14ac:dyDescent="0.3">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customHeight="1" x14ac:dyDescent="0.3">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customHeight="1" x14ac:dyDescent="0.3">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customHeight="1" x14ac:dyDescent="0.3">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customHeight="1" x14ac:dyDescent="0.3">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customHeight="1" x14ac:dyDescent="0.3">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customHeight="1" x14ac:dyDescent="0.3">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customHeight="1" x14ac:dyDescent="0.3">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customHeight="1" x14ac:dyDescent="0.3">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customHeight="1" x14ac:dyDescent="0.3">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customHeight="1" x14ac:dyDescent="0.3">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customHeight="1" x14ac:dyDescent="0.3">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customHeight="1" x14ac:dyDescent="0.3">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customHeight="1" x14ac:dyDescent="0.3">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customHeight="1" x14ac:dyDescent="0.3">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customHeight="1" x14ac:dyDescent="0.3">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customHeight="1" x14ac:dyDescent="0.3">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customHeight="1" x14ac:dyDescent="0.3">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customHeight="1" x14ac:dyDescent="0.3">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customHeight="1" x14ac:dyDescent="0.3">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customHeight="1" x14ac:dyDescent="0.3">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customHeight="1" x14ac:dyDescent="0.3">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customHeight="1" x14ac:dyDescent="0.3">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customHeight="1" x14ac:dyDescent="0.3">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customHeight="1" x14ac:dyDescent="0.3">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customHeight="1" x14ac:dyDescent="0.3">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customHeight="1" x14ac:dyDescent="0.3">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customHeight="1" x14ac:dyDescent="0.3">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customHeight="1" x14ac:dyDescent="0.3">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customHeight="1" x14ac:dyDescent="0.3">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customHeight="1" x14ac:dyDescent="0.3">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customHeight="1" x14ac:dyDescent="0.3">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customHeight="1" x14ac:dyDescent="0.3">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customHeight="1" x14ac:dyDescent="0.3">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customHeight="1" x14ac:dyDescent="0.3">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customHeight="1" x14ac:dyDescent="0.3">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customHeight="1" x14ac:dyDescent="0.3">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customHeight="1" x14ac:dyDescent="0.3">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customHeight="1" x14ac:dyDescent="0.3">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customHeight="1" x14ac:dyDescent="0.3">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customHeight="1" x14ac:dyDescent="0.3">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customHeight="1" x14ac:dyDescent="0.3">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customHeight="1" x14ac:dyDescent="0.3">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customHeight="1" x14ac:dyDescent="0.3">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customHeight="1" x14ac:dyDescent="0.3">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customHeight="1" x14ac:dyDescent="0.3">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customHeight="1" x14ac:dyDescent="0.3">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customHeight="1" x14ac:dyDescent="0.3">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customHeight="1" x14ac:dyDescent="0.3">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customHeight="1" x14ac:dyDescent="0.3">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customHeight="1" x14ac:dyDescent="0.3">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customHeight="1" x14ac:dyDescent="0.3">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customHeight="1" x14ac:dyDescent="0.3">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customHeight="1" x14ac:dyDescent="0.3">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customHeight="1" x14ac:dyDescent="0.3">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customHeight="1" x14ac:dyDescent="0.3">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customHeight="1" x14ac:dyDescent="0.3">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customHeight="1" x14ac:dyDescent="0.3">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customHeight="1" x14ac:dyDescent="0.3">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customHeight="1" x14ac:dyDescent="0.3">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customHeight="1" x14ac:dyDescent="0.3">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customHeight="1" x14ac:dyDescent="0.3">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customHeight="1" x14ac:dyDescent="0.3">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customHeight="1" x14ac:dyDescent="0.3">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customHeight="1" x14ac:dyDescent="0.3">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customHeight="1" x14ac:dyDescent="0.3">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customHeight="1" x14ac:dyDescent="0.3">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customHeight="1" x14ac:dyDescent="0.3">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customHeight="1" x14ac:dyDescent="0.3">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customHeight="1" x14ac:dyDescent="0.3">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customHeight="1" x14ac:dyDescent="0.3">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customHeight="1" x14ac:dyDescent="0.3">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customHeight="1" x14ac:dyDescent="0.3">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customHeight="1" x14ac:dyDescent="0.3">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customHeight="1" x14ac:dyDescent="0.3">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customHeight="1" x14ac:dyDescent="0.3">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customHeight="1" x14ac:dyDescent="0.3">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customHeight="1" x14ac:dyDescent="0.3">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customHeight="1" x14ac:dyDescent="0.3">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customHeight="1" x14ac:dyDescent="0.3">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customHeight="1" x14ac:dyDescent="0.3">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customHeight="1" x14ac:dyDescent="0.3">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customHeight="1" x14ac:dyDescent="0.3">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customHeight="1" x14ac:dyDescent="0.3">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customHeight="1" x14ac:dyDescent="0.3">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customHeight="1" x14ac:dyDescent="0.3">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customHeight="1" x14ac:dyDescent="0.3">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customHeight="1" x14ac:dyDescent="0.3">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customHeight="1" x14ac:dyDescent="0.3">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customHeight="1" x14ac:dyDescent="0.3">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customHeight="1" x14ac:dyDescent="0.3">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customHeight="1" x14ac:dyDescent="0.3">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customHeight="1" x14ac:dyDescent="0.3">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customHeight="1" x14ac:dyDescent="0.3">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customHeight="1" x14ac:dyDescent="0.3">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customHeight="1" x14ac:dyDescent="0.3">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customHeight="1" x14ac:dyDescent="0.3">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customHeight="1" x14ac:dyDescent="0.3">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customHeight="1" x14ac:dyDescent="0.3">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customHeight="1" x14ac:dyDescent="0.3">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customHeight="1" x14ac:dyDescent="0.3">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customHeight="1" x14ac:dyDescent="0.3">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customHeight="1" x14ac:dyDescent="0.3">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customHeight="1" x14ac:dyDescent="0.3">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customHeight="1" x14ac:dyDescent="0.3">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customHeight="1" x14ac:dyDescent="0.3">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customHeight="1" x14ac:dyDescent="0.3">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customHeight="1" x14ac:dyDescent="0.3">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customHeight="1" x14ac:dyDescent="0.3">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customHeight="1" x14ac:dyDescent="0.3">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customHeight="1" x14ac:dyDescent="0.3">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customHeight="1" x14ac:dyDescent="0.3">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customHeight="1" x14ac:dyDescent="0.3">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customHeight="1" x14ac:dyDescent="0.3">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customHeight="1" x14ac:dyDescent="0.3">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customHeight="1" x14ac:dyDescent="0.3">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customHeight="1" x14ac:dyDescent="0.3">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customHeight="1" x14ac:dyDescent="0.3">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customHeight="1" x14ac:dyDescent="0.3">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customHeight="1" x14ac:dyDescent="0.3">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customHeight="1" x14ac:dyDescent="0.3">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customHeight="1" x14ac:dyDescent="0.3">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customHeight="1" x14ac:dyDescent="0.3">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customHeight="1" x14ac:dyDescent="0.3">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customHeight="1" x14ac:dyDescent="0.3">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customHeight="1" x14ac:dyDescent="0.3">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customHeight="1" x14ac:dyDescent="0.3">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customHeight="1" x14ac:dyDescent="0.3">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customHeight="1" x14ac:dyDescent="0.3">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customHeight="1" x14ac:dyDescent="0.3">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customHeight="1" x14ac:dyDescent="0.3">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customHeight="1" x14ac:dyDescent="0.3">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customHeight="1" x14ac:dyDescent="0.3">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customHeight="1" x14ac:dyDescent="0.3">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customHeight="1" x14ac:dyDescent="0.3">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customHeight="1" x14ac:dyDescent="0.3">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customHeight="1" x14ac:dyDescent="0.3">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customHeight="1" x14ac:dyDescent="0.3">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customHeight="1" x14ac:dyDescent="0.3">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customHeight="1" x14ac:dyDescent="0.3">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customHeight="1" x14ac:dyDescent="0.3">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customHeight="1" x14ac:dyDescent="0.3">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customHeight="1" x14ac:dyDescent="0.3">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customHeight="1" x14ac:dyDescent="0.3">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customHeight="1" x14ac:dyDescent="0.3">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customHeight="1" x14ac:dyDescent="0.3">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customHeight="1" x14ac:dyDescent="0.3">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customHeight="1" x14ac:dyDescent="0.3">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customHeight="1" x14ac:dyDescent="0.3">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customHeight="1" x14ac:dyDescent="0.3">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customHeight="1" x14ac:dyDescent="0.3">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customHeight="1" x14ac:dyDescent="0.3">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customHeight="1" x14ac:dyDescent="0.3">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customHeight="1" x14ac:dyDescent="0.3">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customHeight="1" x14ac:dyDescent="0.3">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customHeight="1" x14ac:dyDescent="0.3">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customHeight="1" x14ac:dyDescent="0.3">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customHeight="1" x14ac:dyDescent="0.3">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customHeight="1" x14ac:dyDescent="0.3">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customHeight="1" x14ac:dyDescent="0.3">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customHeight="1" x14ac:dyDescent="0.3">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customHeight="1" x14ac:dyDescent="0.3">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customHeight="1" x14ac:dyDescent="0.3">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customHeight="1" x14ac:dyDescent="0.3">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customHeight="1" x14ac:dyDescent="0.3">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customHeight="1" x14ac:dyDescent="0.3">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customHeight="1" x14ac:dyDescent="0.3">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customHeight="1" x14ac:dyDescent="0.3">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customHeight="1" x14ac:dyDescent="0.3">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customHeight="1" x14ac:dyDescent="0.3">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customHeight="1" x14ac:dyDescent="0.3">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customHeight="1" x14ac:dyDescent="0.3">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customHeight="1" x14ac:dyDescent="0.3">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customHeight="1" x14ac:dyDescent="0.3">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customHeight="1" x14ac:dyDescent="0.3">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customHeight="1" x14ac:dyDescent="0.3">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customHeight="1" x14ac:dyDescent="0.3">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customHeight="1" x14ac:dyDescent="0.3">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customHeight="1" x14ac:dyDescent="0.3">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customHeight="1" x14ac:dyDescent="0.3">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customHeight="1" x14ac:dyDescent="0.3">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customHeight="1" x14ac:dyDescent="0.3">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customHeight="1" x14ac:dyDescent="0.3">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customHeight="1" x14ac:dyDescent="0.3">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customHeight="1" x14ac:dyDescent="0.3">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customHeight="1" x14ac:dyDescent="0.3">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customHeight="1" x14ac:dyDescent="0.3">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customHeight="1" x14ac:dyDescent="0.3">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customHeight="1" x14ac:dyDescent="0.3">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customHeight="1" x14ac:dyDescent="0.3">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customHeight="1" x14ac:dyDescent="0.3">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customHeight="1" x14ac:dyDescent="0.3">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customHeight="1" x14ac:dyDescent="0.3">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customHeight="1" x14ac:dyDescent="0.3">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customHeight="1" x14ac:dyDescent="0.3">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customHeight="1" x14ac:dyDescent="0.3">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customHeight="1" x14ac:dyDescent="0.3">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customHeight="1" x14ac:dyDescent="0.3">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customHeight="1" x14ac:dyDescent="0.3">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customHeight="1" x14ac:dyDescent="0.3">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customHeight="1" x14ac:dyDescent="0.3">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customHeight="1" x14ac:dyDescent="0.3">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customHeight="1" x14ac:dyDescent="0.3">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customHeight="1" x14ac:dyDescent="0.3">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customHeight="1" x14ac:dyDescent="0.3">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customHeight="1" x14ac:dyDescent="0.3">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customHeight="1" x14ac:dyDescent="0.3">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customHeight="1" x14ac:dyDescent="0.3">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customHeight="1" x14ac:dyDescent="0.3">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customHeight="1" x14ac:dyDescent="0.3">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customHeight="1" x14ac:dyDescent="0.3">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customHeight="1" x14ac:dyDescent="0.3">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customHeight="1" x14ac:dyDescent="0.3">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customHeight="1" x14ac:dyDescent="0.3">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customHeight="1" x14ac:dyDescent="0.3">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customHeight="1" x14ac:dyDescent="0.3">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customHeight="1" x14ac:dyDescent="0.3">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customHeight="1" x14ac:dyDescent="0.3">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customHeight="1" x14ac:dyDescent="0.3">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customHeight="1" x14ac:dyDescent="0.3">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customHeight="1" x14ac:dyDescent="0.3">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customHeight="1" x14ac:dyDescent="0.3">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customHeight="1" x14ac:dyDescent="0.3">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customHeight="1" x14ac:dyDescent="0.3">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customHeight="1" x14ac:dyDescent="0.3">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customHeight="1" x14ac:dyDescent="0.3">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customHeight="1" x14ac:dyDescent="0.3">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customHeight="1" x14ac:dyDescent="0.3">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customHeight="1" x14ac:dyDescent="0.3">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customHeight="1" x14ac:dyDescent="0.3">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customHeight="1" x14ac:dyDescent="0.3">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customHeight="1" x14ac:dyDescent="0.3">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customHeight="1" x14ac:dyDescent="0.3">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customHeight="1" x14ac:dyDescent="0.3">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customHeight="1" x14ac:dyDescent="0.3">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customHeight="1" x14ac:dyDescent="0.3">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customHeight="1" x14ac:dyDescent="0.3">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customHeight="1" x14ac:dyDescent="0.3">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customHeight="1" x14ac:dyDescent="0.3">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customHeight="1" x14ac:dyDescent="0.3">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customHeight="1" x14ac:dyDescent="0.3">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customHeight="1" x14ac:dyDescent="0.3">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customHeight="1" x14ac:dyDescent="0.3">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customHeight="1" x14ac:dyDescent="0.3">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customHeight="1" x14ac:dyDescent="0.3">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customHeight="1" x14ac:dyDescent="0.3">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customHeight="1" x14ac:dyDescent="0.3">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customHeight="1" x14ac:dyDescent="0.3">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customHeight="1" x14ac:dyDescent="0.3">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customHeight="1" x14ac:dyDescent="0.3">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customHeight="1" x14ac:dyDescent="0.3">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customHeight="1" x14ac:dyDescent="0.3">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customHeight="1" x14ac:dyDescent="0.3">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customHeight="1" x14ac:dyDescent="0.3">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customHeight="1" x14ac:dyDescent="0.3">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customHeight="1" x14ac:dyDescent="0.3">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customHeight="1" x14ac:dyDescent="0.3">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customHeight="1" x14ac:dyDescent="0.3">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customHeight="1" x14ac:dyDescent="0.3">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customHeight="1" x14ac:dyDescent="0.3">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customHeight="1" x14ac:dyDescent="0.3">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customHeight="1" x14ac:dyDescent="0.3">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customHeight="1" x14ac:dyDescent="0.3">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customHeight="1" x14ac:dyDescent="0.3">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customHeight="1" x14ac:dyDescent="0.3">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customHeight="1" x14ac:dyDescent="0.3">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customHeight="1" x14ac:dyDescent="0.3">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customHeight="1" x14ac:dyDescent="0.3">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customHeight="1" x14ac:dyDescent="0.3">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customHeight="1" x14ac:dyDescent="0.3">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customHeight="1" x14ac:dyDescent="0.3">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customHeight="1" x14ac:dyDescent="0.3">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customHeight="1" x14ac:dyDescent="0.3">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customHeight="1" x14ac:dyDescent="0.3">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customHeight="1" x14ac:dyDescent="0.3">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customHeight="1" x14ac:dyDescent="0.3">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customHeight="1" x14ac:dyDescent="0.3">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customHeight="1" x14ac:dyDescent="0.3">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customHeight="1" x14ac:dyDescent="0.3">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customHeight="1" x14ac:dyDescent="0.3">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customHeight="1" x14ac:dyDescent="0.3">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customHeight="1" x14ac:dyDescent="0.3">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customHeight="1" x14ac:dyDescent="0.3">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customHeight="1" x14ac:dyDescent="0.3">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customHeight="1" x14ac:dyDescent="0.3">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customHeight="1" x14ac:dyDescent="0.3">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customHeight="1" x14ac:dyDescent="0.3">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customHeight="1" x14ac:dyDescent="0.3">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customHeight="1" x14ac:dyDescent="0.3">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customHeight="1" x14ac:dyDescent="0.3">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customHeight="1" x14ac:dyDescent="0.3">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customHeight="1" x14ac:dyDescent="0.3">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customHeight="1" x14ac:dyDescent="0.3">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customHeight="1" x14ac:dyDescent="0.3">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customHeight="1" x14ac:dyDescent="0.3">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customHeight="1" x14ac:dyDescent="0.3">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customHeight="1" x14ac:dyDescent="0.3">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customHeight="1" x14ac:dyDescent="0.3">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customHeight="1" x14ac:dyDescent="0.3">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customHeight="1" x14ac:dyDescent="0.3">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customHeight="1" x14ac:dyDescent="0.3">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customHeight="1" x14ac:dyDescent="0.3">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customHeight="1" x14ac:dyDescent="0.3">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customHeight="1" x14ac:dyDescent="0.3">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customHeight="1" x14ac:dyDescent="0.3">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customHeight="1" x14ac:dyDescent="0.3">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customHeight="1" x14ac:dyDescent="0.3">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customHeight="1" x14ac:dyDescent="0.3">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customHeight="1" x14ac:dyDescent="0.3">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customHeight="1" x14ac:dyDescent="0.3">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customHeight="1" x14ac:dyDescent="0.3">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customHeight="1" x14ac:dyDescent="0.3">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customHeight="1" x14ac:dyDescent="0.3">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customHeight="1" x14ac:dyDescent="0.3">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customHeight="1" x14ac:dyDescent="0.3">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customHeight="1" x14ac:dyDescent="0.3">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customHeight="1" x14ac:dyDescent="0.3">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customHeight="1" x14ac:dyDescent="0.3">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customHeight="1" x14ac:dyDescent="0.3">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customHeight="1" x14ac:dyDescent="0.3">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customHeight="1" x14ac:dyDescent="0.3">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customHeight="1" x14ac:dyDescent="0.3">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customHeight="1" x14ac:dyDescent="0.3">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customHeight="1" x14ac:dyDescent="0.3">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customHeight="1" x14ac:dyDescent="0.3">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customHeight="1" x14ac:dyDescent="0.3">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customHeight="1" x14ac:dyDescent="0.3">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customHeight="1" x14ac:dyDescent="0.3">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customHeight="1" x14ac:dyDescent="0.3">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customHeight="1" x14ac:dyDescent="0.3">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customHeight="1" x14ac:dyDescent="0.3">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customHeight="1" x14ac:dyDescent="0.3">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customHeight="1" x14ac:dyDescent="0.3">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customHeight="1" x14ac:dyDescent="0.3">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customHeight="1" x14ac:dyDescent="0.3">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customHeight="1" x14ac:dyDescent="0.3">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customHeight="1" x14ac:dyDescent="0.3">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customHeight="1" x14ac:dyDescent="0.3">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customHeight="1" x14ac:dyDescent="0.3">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customHeight="1" x14ac:dyDescent="0.3">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customHeight="1" x14ac:dyDescent="0.3">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customHeight="1" x14ac:dyDescent="0.3">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customHeight="1" x14ac:dyDescent="0.3">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customHeight="1" x14ac:dyDescent="0.3">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customHeight="1" x14ac:dyDescent="0.3">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customHeight="1" x14ac:dyDescent="0.3">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customHeight="1" x14ac:dyDescent="0.3">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customHeight="1" x14ac:dyDescent="0.3">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customHeight="1" x14ac:dyDescent="0.3">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customHeight="1" x14ac:dyDescent="0.3">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customHeight="1" x14ac:dyDescent="0.3">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customHeight="1" x14ac:dyDescent="0.3">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customHeight="1" x14ac:dyDescent="0.3">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customHeight="1" x14ac:dyDescent="0.3">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customHeight="1" x14ac:dyDescent="0.3">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customHeight="1" x14ac:dyDescent="0.3">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customHeight="1" x14ac:dyDescent="0.3">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customHeight="1" x14ac:dyDescent="0.3">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customHeight="1" x14ac:dyDescent="0.3">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customHeight="1" x14ac:dyDescent="0.3">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customHeight="1" x14ac:dyDescent="0.3">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customHeight="1" x14ac:dyDescent="0.3">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customHeight="1" x14ac:dyDescent="0.3">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customHeight="1" x14ac:dyDescent="0.3">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customHeight="1" x14ac:dyDescent="0.3">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customHeight="1" x14ac:dyDescent="0.3">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customHeight="1" x14ac:dyDescent="0.3">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customHeight="1" x14ac:dyDescent="0.3">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customHeight="1" x14ac:dyDescent="0.3">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customHeight="1" x14ac:dyDescent="0.3">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customHeight="1" x14ac:dyDescent="0.3">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customHeight="1" x14ac:dyDescent="0.3">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customHeight="1" x14ac:dyDescent="0.3">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customHeight="1" x14ac:dyDescent="0.3">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customHeight="1" x14ac:dyDescent="0.3">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customHeight="1" x14ac:dyDescent="0.3">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customHeight="1" x14ac:dyDescent="0.3">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customHeight="1" x14ac:dyDescent="0.3">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customHeight="1" x14ac:dyDescent="0.3">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customHeight="1" x14ac:dyDescent="0.3">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customHeight="1" x14ac:dyDescent="0.3">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customHeight="1" x14ac:dyDescent="0.3">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customHeight="1" x14ac:dyDescent="0.3">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customHeight="1" x14ac:dyDescent="0.3">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customHeight="1" x14ac:dyDescent="0.3">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customHeight="1" x14ac:dyDescent="0.3">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customHeight="1" x14ac:dyDescent="0.3">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customHeight="1" x14ac:dyDescent="0.3">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customHeight="1" x14ac:dyDescent="0.3">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customHeight="1" x14ac:dyDescent="0.3">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customHeight="1" x14ac:dyDescent="0.3">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customHeight="1" x14ac:dyDescent="0.3">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customHeight="1" x14ac:dyDescent="0.3">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customHeight="1" x14ac:dyDescent="0.3">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customHeight="1" x14ac:dyDescent="0.3">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customHeight="1" x14ac:dyDescent="0.3">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customHeight="1" x14ac:dyDescent="0.3">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customHeight="1" x14ac:dyDescent="0.3">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customHeight="1" x14ac:dyDescent="0.3">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customHeight="1" x14ac:dyDescent="0.3">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customHeight="1" x14ac:dyDescent="0.3">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customHeight="1" x14ac:dyDescent="0.3">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customHeight="1" x14ac:dyDescent="0.3">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customHeight="1" x14ac:dyDescent="0.3">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customHeight="1" x14ac:dyDescent="0.3">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customHeight="1" x14ac:dyDescent="0.3">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customHeight="1" x14ac:dyDescent="0.3">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customHeight="1" x14ac:dyDescent="0.3">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customHeight="1" x14ac:dyDescent="0.3">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customHeight="1" x14ac:dyDescent="0.3">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customHeight="1" x14ac:dyDescent="0.3">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customHeight="1" x14ac:dyDescent="0.3">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customHeight="1" x14ac:dyDescent="0.3">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customHeight="1" x14ac:dyDescent="0.3">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customHeight="1" x14ac:dyDescent="0.3">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customHeight="1" x14ac:dyDescent="0.3">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customHeight="1" x14ac:dyDescent="0.3">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customHeight="1" x14ac:dyDescent="0.3">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customHeight="1" x14ac:dyDescent="0.3">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customHeight="1" x14ac:dyDescent="0.3">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customHeight="1" x14ac:dyDescent="0.3">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customHeight="1" x14ac:dyDescent="0.3">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customHeight="1" x14ac:dyDescent="0.3">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customHeight="1" x14ac:dyDescent="0.3">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customHeight="1" x14ac:dyDescent="0.3">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customHeight="1" x14ac:dyDescent="0.3">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customHeight="1" x14ac:dyDescent="0.3">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customHeight="1" x14ac:dyDescent="0.3">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customHeight="1" x14ac:dyDescent="0.3">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customHeight="1" x14ac:dyDescent="0.3">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customHeight="1" x14ac:dyDescent="0.3">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customHeight="1" x14ac:dyDescent="0.3">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customHeight="1" x14ac:dyDescent="0.3">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customHeight="1" x14ac:dyDescent="0.3">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customHeight="1" x14ac:dyDescent="0.3">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customHeight="1" x14ac:dyDescent="0.3">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customHeight="1" x14ac:dyDescent="0.3">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customHeight="1" x14ac:dyDescent="0.3">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customHeight="1" x14ac:dyDescent="0.3">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customHeight="1" x14ac:dyDescent="0.3">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customHeight="1" x14ac:dyDescent="0.3">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customHeight="1" x14ac:dyDescent="0.3">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customHeight="1" x14ac:dyDescent="0.3">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customHeight="1" x14ac:dyDescent="0.3">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customHeight="1" x14ac:dyDescent="0.3">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customHeight="1" x14ac:dyDescent="0.3">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customHeight="1" x14ac:dyDescent="0.3">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customHeight="1" x14ac:dyDescent="0.3">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customHeight="1" x14ac:dyDescent="0.3">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customHeight="1" x14ac:dyDescent="0.3">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customHeight="1" x14ac:dyDescent="0.3">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customHeight="1" x14ac:dyDescent="0.3">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customHeight="1" x14ac:dyDescent="0.3">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customHeight="1" x14ac:dyDescent="0.3">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customHeight="1" x14ac:dyDescent="0.3">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customHeight="1" x14ac:dyDescent="0.3">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customHeight="1" x14ac:dyDescent="0.3">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customHeight="1" x14ac:dyDescent="0.3">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customHeight="1" x14ac:dyDescent="0.3">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customHeight="1" x14ac:dyDescent="0.3">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customHeight="1" x14ac:dyDescent="0.3">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customHeight="1" x14ac:dyDescent="0.3">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customHeight="1" x14ac:dyDescent="0.3">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customHeight="1" x14ac:dyDescent="0.3">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customHeight="1" x14ac:dyDescent="0.3">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customHeight="1" x14ac:dyDescent="0.3">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customHeight="1" x14ac:dyDescent="0.3">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customHeight="1" x14ac:dyDescent="0.3">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customHeight="1" x14ac:dyDescent="0.3">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customHeight="1" x14ac:dyDescent="0.3">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customHeight="1" x14ac:dyDescent="0.3">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customHeight="1" x14ac:dyDescent="0.3">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customHeight="1" x14ac:dyDescent="0.3">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customHeight="1" x14ac:dyDescent="0.3">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customHeight="1" x14ac:dyDescent="0.3">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customHeight="1" x14ac:dyDescent="0.3">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customHeight="1" x14ac:dyDescent="0.3">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customHeight="1" x14ac:dyDescent="0.3">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customHeight="1" x14ac:dyDescent="0.3">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customHeight="1" x14ac:dyDescent="0.3">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customHeight="1" x14ac:dyDescent="0.3">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customHeight="1" x14ac:dyDescent="0.3">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customHeight="1" x14ac:dyDescent="0.3">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customHeight="1" x14ac:dyDescent="0.3">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customHeight="1" x14ac:dyDescent="0.3">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customHeight="1" x14ac:dyDescent="0.3">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customHeight="1" x14ac:dyDescent="0.3">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customHeight="1" x14ac:dyDescent="0.3">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customHeight="1" x14ac:dyDescent="0.3">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customHeight="1" x14ac:dyDescent="0.3">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customHeight="1" x14ac:dyDescent="0.3">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customHeight="1" x14ac:dyDescent="0.3">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customHeight="1" x14ac:dyDescent="0.3">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customHeight="1" x14ac:dyDescent="0.3">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customHeight="1" x14ac:dyDescent="0.3">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customHeight="1" x14ac:dyDescent="0.3">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customHeight="1" x14ac:dyDescent="0.3">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customHeight="1" x14ac:dyDescent="0.3">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customHeight="1" x14ac:dyDescent="0.3">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customHeight="1" x14ac:dyDescent="0.3">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customHeight="1" x14ac:dyDescent="0.3">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customHeight="1" x14ac:dyDescent="0.3">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customHeight="1" x14ac:dyDescent="0.3">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customHeight="1" x14ac:dyDescent="0.3">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customHeight="1" x14ac:dyDescent="0.3">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customHeight="1" x14ac:dyDescent="0.3">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customHeight="1" x14ac:dyDescent="0.3">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customHeight="1" x14ac:dyDescent="0.3">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customHeight="1" x14ac:dyDescent="0.3">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customHeight="1" x14ac:dyDescent="0.3">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customHeight="1" x14ac:dyDescent="0.3">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customHeight="1" x14ac:dyDescent="0.3">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customHeight="1" x14ac:dyDescent="0.3">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customHeight="1" x14ac:dyDescent="0.3">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customHeight="1" x14ac:dyDescent="0.3">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customHeight="1" x14ac:dyDescent="0.3">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customHeight="1" x14ac:dyDescent="0.3">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customHeight="1" x14ac:dyDescent="0.3">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customHeight="1" x14ac:dyDescent="0.3">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customHeight="1" x14ac:dyDescent="0.3">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customHeight="1" x14ac:dyDescent="0.3">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customHeight="1" x14ac:dyDescent="0.3">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customHeight="1" x14ac:dyDescent="0.3">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customHeight="1" x14ac:dyDescent="0.3">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customHeight="1" x14ac:dyDescent="0.3">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customHeight="1" x14ac:dyDescent="0.3">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customHeight="1" x14ac:dyDescent="0.3">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customHeight="1" x14ac:dyDescent="0.3">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customHeight="1" x14ac:dyDescent="0.3">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customHeight="1" x14ac:dyDescent="0.3">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customHeight="1" x14ac:dyDescent="0.3">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customHeight="1" x14ac:dyDescent="0.3">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customHeight="1" x14ac:dyDescent="0.3">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customHeight="1" x14ac:dyDescent="0.3">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customHeight="1" x14ac:dyDescent="0.3">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customHeight="1" x14ac:dyDescent="0.3">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customHeight="1" x14ac:dyDescent="0.3">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customHeight="1" x14ac:dyDescent="0.3">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customHeight="1" x14ac:dyDescent="0.3">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customHeight="1" x14ac:dyDescent="0.3">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customHeight="1" x14ac:dyDescent="0.3">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customHeight="1" x14ac:dyDescent="0.3">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customHeight="1" x14ac:dyDescent="0.3">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customHeight="1" x14ac:dyDescent="0.3">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customHeight="1" x14ac:dyDescent="0.3">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customHeight="1" x14ac:dyDescent="0.3">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customHeight="1" x14ac:dyDescent="0.3">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customHeight="1" x14ac:dyDescent="0.3">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customHeight="1" x14ac:dyDescent="0.3">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customHeight="1" x14ac:dyDescent="0.3">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customHeight="1" x14ac:dyDescent="0.3">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customHeight="1" x14ac:dyDescent="0.3">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customHeight="1" x14ac:dyDescent="0.3">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customHeight="1" x14ac:dyDescent="0.3">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customHeight="1" x14ac:dyDescent="0.3">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customHeight="1" x14ac:dyDescent="0.3">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customHeight="1" x14ac:dyDescent="0.3">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customHeight="1" x14ac:dyDescent="0.3">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customHeight="1" x14ac:dyDescent="0.3">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customHeight="1" x14ac:dyDescent="0.3">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customHeight="1" x14ac:dyDescent="0.3">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customHeight="1" x14ac:dyDescent="0.3">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customHeight="1" x14ac:dyDescent="0.3">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customHeight="1" x14ac:dyDescent="0.3">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customHeight="1" x14ac:dyDescent="0.3">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customHeight="1" x14ac:dyDescent="0.3">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customHeight="1" x14ac:dyDescent="0.3">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customHeight="1" x14ac:dyDescent="0.3">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customHeight="1" x14ac:dyDescent="0.3">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customHeight="1" x14ac:dyDescent="0.3">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customHeight="1" x14ac:dyDescent="0.3">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customHeight="1" x14ac:dyDescent="0.3">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customHeight="1" x14ac:dyDescent="0.3">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customHeight="1" x14ac:dyDescent="0.3">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customHeight="1" x14ac:dyDescent="0.3">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customHeight="1" x14ac:dyDescent="0.3">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customHeight="1" x14ac:dyDescent="0.3">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customHeight="1" x14ac:dyDescent="0.3">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customHeight="1" x14ac:dyDescent="0.3">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customHeight="1" x14ac:dyDescent="0.3">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customHeight="1" x14ac:dyDescent="0.3">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customHeight="1" x14ac:dyDescent="0.3">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customHeight="1" x14ac:dyDescent="0.3">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customHeight="1" x14ac:dyDescent="0.3">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customHeight="1" x14ac:dyDescent="0.3">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customHeight="1" x14ac:dyDescent="0.3">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customHeight="1" x14ac:dyDescent="0.3">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customHeight="1" x14ac:dyDescent="0.3">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customHeight="1" x14ac:dyDescent="0.3">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customHeight="1" x14ac:dyDescent="0.3">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customHeight="1" x14ac:dyDescent="0.3">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customHeight="1" x14ac:dyDescent="0.3">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customHeight="1" x14ac:dyDescent="0.3">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customHeight="1" x14ac:dyDescent="0.3">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customHeight="1" x14ac:dyDescent="0.3">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customHeight="1" x14ac:dyDescent="0.3">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customHeight="1" x14ac:dyDescent="0.3">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customHeight="1" x14ac:dyDescent="0.3">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customHeight="1" x14ac:dyDescent="0.3">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customHeight="1" x14ac:dyDescent="0.3">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customHeight="1" x14ac:dyDescent="0.3">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customHeight="1" x14ac:dyDescent="0.3">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customHeight="1" x14ac:dyDescent="0.3">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customHeight="1" x14ac:dyDescent="0.3">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customHeight="1" x14ac:dyDescent="0.3">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customHeight="1" x14ac:dyDescent="0.3">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customHeight="1" x14ac:dyDescent="0.3">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customHeight="1" x14ac:dyDescent="0.3">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customHeight="1" x14ac:dyDescent="0.3">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customHeight="1" x14ac:dyDescent="0.3">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customHeight="1" x14ac:dyDescent="0.3">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customHeight="1" x14ac:dyDescent="0.3">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customHeight="1" x14ac:dyDescent="0.3">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customHeight="1" x14ac:dyDescent="0.3">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customHeight="1" x14ac:dyDescent="0.3">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customHeight="1" x14ac:dyDescent="0.3">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customHeight="1" x14ac:dyDescent="0.3">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customHeight="1" x14ac:dyDescent="0.3">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customHeight="1" x14ac:dyDescent="0.3">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customHeight="1" x14ac:dyDescent="0.3">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customHeight="1" x14ac:dyDescent="0.3">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customHeight="1" x14ac:dyDescent="0.3">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customHeight="1" x14ac:dyDescent="0.3">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customHeight="1" x14ac:dyDescent="0.3">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customHeight="1" x14ac:dyDescent="0.3">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customHeight="1" x14ac:dyDescent="0.3">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customHeight="1" x14ac:dyDescent="0.3">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customHeight="1" x14ac:dyDescent="0.3">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customHeight="1" x14ac:dyDescent="0.3">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customHeight="1" x14ac:dyDescent="0.3">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customHeight="1" x14ac:dyDescent="0.3">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customHeight="1" x14ac:dyDescent="0.3">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customHeight="1" x14ac:dyDescent="0.3">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customHeight="1" x14ac:dyDescent="0.3">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customHeight="1" x14ac:dyDescent="0.3">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customHeight="1" x14ac:dyDescent="0.3">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customHeight="1" x14ac:dyDescent="0.3">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customHeight="1" x14ac:dyDescent="0.3">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customHeight="1" x14ac:dyDescent="0.3">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customHeight="1" x14ac:dyDescent="0.3">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customHeight="1" x14ac:dyDescent="0.3">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customHeight="1" x14ac:dyDescent="0.3">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customHeight="1" x14ac:dyDescent="0.3">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customHeight="1" x14ac:dyDescent="0.3">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customHeight="1" x14ac:dyDescent="0.3">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customHeight="1" x14ac:dyDescent="0.3">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customHeight="1" x14ac:dyDescent="0.3">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customHeight="1" x14ac:dyDescent="0.3">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customHeight="1" x14ac:dyDescent="0.3">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customHeight="1" x14ac:dyDescent="0.3">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customHeight="1" x14ac:dyDescent="0.3">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customHeight="1" x14ac:dyDescent="0.3">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customHeight="1" x14ac:dyDescent="0.3">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customHeight="1" x14ac:dyDescent="0.3">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customHeight="1" x14ac:dyDescent="0.3">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customHeight="1" x14ac:dyDescent="0.3">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customHeight="1" x14ac:dyDescent="0.3">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customHeight="1" x14ac:dyDescent="0.3">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customHeight="1" x14ac:dyDescent="0.3">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customHeight="1" x14ac:dyDescent="0.3">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customHeight="1" x14ac:dyDescent="0.3">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customHeight="1" x14ac:dyDescent="0.3">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customHeight="1" x14ac:dyDescent="0.3">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customHeight="1" x14ac:dyDescent="0.3">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customHeight="1" x14ac:dyDescent="0.3">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customHeight="1" x14ac:dyDescent="0.3">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customHeight="1" x14ac:dyDescent="0.3">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customHeight="1" x14ac:dyDescent="0.3">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customHeight="1" x14ac:dyDescent="0.3">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customHeight="1" x14ac:dyDescent="0.3">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customHeight="1" x14ac:dyDescent="0.3">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customHeight="1" x14ac:dyDescent="0.3">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customHeight="1" x14ac:dyDescent="0.3">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customHeight="1" x14ac:dyDescent="0.3">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customHeight="1" x14ac:dyDescent="0.3">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customHeight="1" x14ac:dyDescent="0.3">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customHeight="1" x14ac:dyDescent="0.3">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customHeight="1" x14ac:dyDescent="0.3">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customHeight="1" x14ac:dyDescent="0.3">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customHeight="1" x14ac:dyDescent="0.3">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customHeight="1" x14ac:dyDescent="0.3">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customHeight="1" x14ac:dyDescent="0.3">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customHeight="1" x14ac:dyDescent="0.3">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customHeight="1" x14ac:dyDescent="0.3">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customHeight="1" x14ac:dyDescent="0.3">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customHeight="1" x14ac:dyDescent="0.3">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customHeight="1" x14ac:dyDescent="0.3">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customHeight="1" x14ac:dyDescent="0.3">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customHeight="1" x14ac:dyDescent="0.3">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customHeight="1" x14ac:dyDescent="0.3">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customHeight="1" x14ac:dyDescent="0.3">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customHeight="1" x14ac:dyDescent="0.3">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customHeight="1" x14ac:dyDescent="0.3">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customHeight="1" x14ac:dyDescent="0.3">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customHeight="1" x14ac:dyDescent="0.3">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customHeight="1" x14ac:dyDescent="0.3">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customHeight="1" x14ac:dyDescent="0.3">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customHeight="1" x14ac:dyDescent="0.3">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customHeight="1" x14ac:dyDescent="0.3">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customHeight="1" x14ac:dyDescent="0.3">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customHeight="1" x14ac:dyDescent="0.3">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customHeight="1" x14ac:dyDescent="0.3">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customHeight="1" x14ac:dyDescent="0.3">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customHeight="1" x14ac:dyDescent="0.3">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customHeight="1" x14ac:dyDescent="0.3">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customHeight="1" x14ac:dyDescent="0.3">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customHeight="1" x14ac:dyDescent="0.3">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customHeight="1" x14ac:dyDescent="0.3">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customHeight="1" x14ac:dyDescent="0.3">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customHeight="1" x14ac:dyDescent="0.3">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customHeight="1" x14ac:dyDescent="0.3">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customHeight="1" x14ac:dyDescent="0.3">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customHeight="1" x14ac:dyDescent="0.3">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customHeight="1" x14ac:dyDescent="0.3">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customHeight="1" x14ac:dyDescent="0.3">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customHeight="1" x14ac:dyDescent="0.3">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customHeight="1" x14ac:dyDescent="0.3">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customHeight="1" x14ac:dyDescent="0.3">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customHeight="1" x14ac:dyDescent="0.3">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customHeight="1" x14ac:dyDescent="0.3">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customHeight="1" x14ac:dyDescent="0.3">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customHeight="1" x14ac:dyDescent="0.3">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customHeight="1" x14ac:dyDescent="0.3">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customHeight="1" x14ac:dyDescent="0.3">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customHeight="1" x14ac:dyDescent="0.3">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customHeight="1" x14ac:dyDescent="0.3">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customHeight="1" x14ac:dyDescent="0.3">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customHeight="1" x14ac:dyDescent="0.3">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customHeight="1" x14ac:dyDescent="0.3">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customHeight="1" x14ac:dyDescent="0.3">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customHeight="1" x14ac:dyDescent="0.3">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customHeight="1" x14ac:dyDescent="0.3">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customHeight="1" x14ac:dyDescent="0.3">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customHeight="1" x14ac:dyDescent="0.3">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customHeight="1" x14ac:dyDescent="0.3">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customHeight="1" x14ac:dyDescent="0.3">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customHeight="1" x14ac:dyDescent="0.3">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customHeight="1" x14ac:dyDescent="0.3">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customHeight="1" x14ac:dyDescent="0.3">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customHeight="1" x14ac:dyDescent="0.3">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customHeight="1" x14ac:dyDescent="0.3">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customHeight="1" x14ac:dyDescent="0.3">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customHeight="1" x14ac:dyDescent="0.3">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customHeight="1" x14ac:dyDescent="0.3">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customHeight="1" x14ac:dyDescent="0.3">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customHeight="1" x14ac:dyDescent="0.3">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customHeight="1" x14ac:dyDescent="0.3">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customHeight="1" x14ac:dyDescent="0.3">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customHeight="1" x14ac:dyDescent="0.3">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customHeight="1" x14ac:dyDescent="0.3">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customHeight="1" x14ac:dyDescent="0.3">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customHeight="1" x14ac:dyDescent="0.3">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customHeight="1" x14ac:dyDescent="0.3">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customHeight="1" x14ac:dyDescent="0.3">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customHeight="1" x14ac:dyDescent="0.3">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customHeight="1" x14ac:dyDescent="0.3">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customHeight="1" x14ac:dyDescent="0.3">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customHeight="1" x14ac:dyDescent="0.3">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customHeight="1" x14ac:dyDescent="0.3">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customHeight="1" x14ac:dyDescent="0.3">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customHeight="1" x14ac:dyDescent="0.3">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customHeight="1" x14ac:dyDescent="0.3">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customHeight="1" x14ac:dyDescent="0.3">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customHeight="1" x14ac:dyDescent="0.3">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customHeight="1" x14ac:dyDescent="0.3">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customHeight="1" x14ac:dyDescent="0.3">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customHeight="1" x14ac:dyDescent="0.3">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customHeight="1" x14ac:dyDescent="0.3">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customHeight="1" x14ac:dyDescent="0.3">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customHeight="1" x14ac:dyDescent="0.3">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customHeight="1" x14ac:dyDescent="0.3">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customHeight="1" x14ac:dyDescent="0.3">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customHeight="1" x14ac:dyDescent="0.3">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customHeight="1" x14ac:dyDescent="0.3">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customHeight="1" x14ac:dyDescent="0.3">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customHeight="1" x14ac:dyDescent="0.3">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customHeight="1" x14ac:dyDescent="0.3">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customHeight="1" x14ac:dyDescent="0.3">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customHeight="1" x14ac:dyDescent="0.3">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customHeight="1" x14ac:dyDescent="0.3">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customHeight="1" x14ac:dyDescent="0.3">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customHeight="1" x14ac:dyDescent="0.3">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customHeight="1" x14ac:dyDescent="0.3">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customHeight="1" x14ac:dyDescent="0.3">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customHeight="1" x14ac:dyDescent="0.3">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customHeight="1" x14ac:dyDescent="0.3">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customHeight="1" x14ac:dyDescent="0.3">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customHeight="1" x14ac:dyDescent="0.3">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customHeight="1" x14ac:dyDescent="0.3">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customHeight="1" x14ac:dyDescent="0.3">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customHeight="1" x14ac:dyDescent="0.3">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customHeight="1" x14ac:dyDescent="0.3">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customHeight="1" x14ac:dyDescent="0.3">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customHeight="1" x14ac:dyDescent="0.3">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customHeight="1" x14ac:dyDescent="0.3">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customHeight="1" x14ac:dyDescent="0.3">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customHeight="1" x14ac:dyDescent="0.3">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customHeight="1" x14ac:dyDescent="0.3">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customHeight="1" x14ac:dyDescent="0.3">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customHeight="1" x14ac:dyDescent="0.3">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customHeight="1" x14ac:dyDescent="0.3">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customHeight="1" x14ac:dyDescent="0.3">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customHeight="1" x14ac:dyDescent="0.3">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customHeight="1" x14ac:dyDescent="0.3">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customHeight="1" x14ac:dyDescent="0.3">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customHeight="1" x14ac:dyDescent="0.3">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customHeight="1" x14ac:dyDescent="0.3">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customHeight="1" x14ac:dyDescent="0.3">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customHeight="1" x14ac:dyDescent="0.3">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customHeight="1" x14ac:dyDescent="0.3">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customHeight="1" x14ac:dyDescent="0.3">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customHeight="1" x14ac:dyDescent="0.3">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customHeight="1" x14ac:dyDescent="0.3">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customHeight="1" x14ac:dyDescent="0.3">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customHeight="1" x14ac:dyDescent="0.3">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customHeight="1" x14ac:dyDescent="0.3">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customHeight="1" x14ac:dyDescent="0.3">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customHeight="1" x14ac:dyDescent="0.3">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customHeight="1" x14ac:dyDescent="0.3">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customHeight="1" x14ac:dyDescent="0.3">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customHeight="1" x14ac:dyDescent="0.3">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customHeight="1" x14ac:dyDescent="0.3">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customHeight="1" x14ac:dyDescent="0.3">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customHeight="1" x14ac:dyDescent="0.3">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customHeight="1" x14ac:dyDescent="0.3">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customHeight="1" x14ac:dyDescent="0.3">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customHeight="1" x14ac:dyDescent="0.3">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customHeight="1" x14ac:dyDescent="0.3">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customHeight="1" x14ac:dyDescent="0.3">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customHeight="1" x14ac:dyDescent="0.3">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customHeight="1" x14ac:dyDescent="0.3">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customHeight="1" x14ac:dyDescent="0.3">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customHeight="1" x14ac:dyDescent="0.3">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customHeight="1" x14ac:dyDescent="0.3">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customHeight="1" x14ac:dyDescent="0.3">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customHeight="1" x14ac:dyDescent="0.3">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customHeight="1" x14ac:dyDescent="0.3">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customHeight="1" x14ac:dyDescent="0.3">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customHeight="1" x14ac:dyDescent="0.3">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customHeight="1" x14ac:dyDescent="0.3">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customHeight="1" x14ac:dyDescent="0.3">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customHeight="1" x14ac:dyDescent="0.3">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customHeight="1" x14ac:dyDescent="0.3">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customHeight="1" x14ac:dyDescent="0.3">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customHeight="1" x14ac:dyDescent="0.3">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customHeight="1" x14ac:dyDescent="0.3">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customHeight="1" x14ac:dyDescent="0.3">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customHeight="1" x14ac:dyDescent="0.3">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customHeight="1" x14ac:dyDescent="0.3">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customHeight="1" x14ac:dyDescent="0.3">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customHeight="1" x14ac:dyDescent="0.3">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customHeight="1" x14ac:dyDescent="0.3">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customHeight="1" x14ac:dyDescent="0.3">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customHeight="1" x14ac:dyDescent="0.3">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customHeight="1" x14ac:dyDescent="0.3">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customHeight="1" x14ac:dyDescent="0.3">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customHeight="1" x14ac:dyDescent="0.3">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customHeight="1" x14ac:dyDescent="0.3">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customHeight="1" x14ac:dyDescent="0.3">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customHeight="1" x14ac:dyDescent="0.3">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customHeight="1" x14ac:dyDescent="0.3">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customHeight="1" x14ac:dyDescent="0.3">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customHeight="1" x14ac:dyDescent="0.3">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customHeight="1" x14ac:dyDescent="0.3">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customHeight="1" x14ac:dyDescent="0.3">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customHeight="1" x14ac:dyDescent="0.3">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customHeight="1" x14ac:dyDescent="0.3">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customHeight="1" x14ac:dyDescent="0.3">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customHeight="1" x14ac:dyDescent="0.3">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customHeight="1" x14ac:dyDescent="0.3">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customHeight="1" x14ac:dyDescent="0.3">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customHeight="1" x14ac:dyDescent="0.3">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customHeight="1" x14ac:dyDescent="0.3">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customHeight="1" x14ac:dyDescent="0.3">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customHeight="1" x14ac:dyDescent="0.3">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customHeight="1" x14ac:dyDescent="0.3">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customHeight="1" x14ac:dyDescent="0.3">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customHeight="1" x14ac:dyDescent="0.3">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customHeight="1" x14ac:dyDescent="0.3">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customHeight="1" x14ac:dyDescent="0.3">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customHeight="1" x14ac:dyDescent="0.3">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customHeight="1" x14ac:dyDescent="0.3">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customHeight="1" x14ac:dyDescent="0.3">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customHeight="1" x14ac:dyDescent="0.3">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customHeight="1" x14ac:dyDescent="0.3">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customHeight="1" x14ac:dyDescent="0.3">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customHeight="1" x14ac:dyDescent="0.3">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customHeight="1" x14ac:dyDescent="0.3">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customHeight="1" x14ac:dyDescent="0.3">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customHeight="1" x14ac:dyDescent="0.3">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customHeight="1" x14ac:dyDescent="0.3">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customHeight="1" x14ac:dyDescent="0.3">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customHeight="1" x14ac:dyDescent="0.3">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customHeight="1" x14ac:dyDescent="0.3">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customHeight="1" x14ac:dyDescent="0.3">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customHeight="1" x14ac:dyDescent="0.3">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customHeight="1" x14ac:dyDescent="0.3">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customHeight="1" x14ac:dyDescent="0.3">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customHeight="1" x14ac:dyDescent="0.3">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customHeight="1" x14ac:dyDescent="0.3">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customHeight="1" x14ac:dyDescent="0.3">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customHeight="1" x14ac:dyDescent="0.3">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customHeight="1" x14ac:dyDescent="0.3">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customHeight="1" x14ac:dyDescent="0.3">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customHeight="1" x14ac:dyDescent="0.3">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customHeight="1" x14ac:dyDescent="0.3">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customHeight="1" x14ac:dyDescent="0.3">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customHeight="1" x14ac:dyDescent="0.3">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customHeight="1" x14ac:dyDescent="0.3">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customHeight="1" x14ac:dyDescent="0.3">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customHeight="1" x14ac:dyDescent="0.3">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customHeight="1" x14ac:dyDescent="0.3">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customHeight="1" x14ac:dyDescent="0.3">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customHeight="1" x14ac:dyDescent="0.3">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customHeight="1" x14ac:dyDescent="0.3">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customHeight="1" x14ac:dyDescent="0.3">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customHeight="1" x14ac:dyDescent="0.3">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customHeight="1" x14ac:dyDescent="0.3">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customHeight="1" x14ac:dyDescent="0.3">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customHeight="1" x14ac:dyDescent="0.3">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customHeight="1" x14ac:dyDescent="0.3">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customHeight="1" x14ac:dyDescent="0.3">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customHeight="1" x14ac:dyDescent="0.3">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customHeight="1" x14ac:dyDescent="0.3">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customHeight="1" x14ac:dyDescent="0.3">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customHeight="1" x14ac:dyDescent="0.3">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customHeight="1" x14ac:dyDescent="0.3">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customHeight="1" x14ac:dyDescent="0.3">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customHeight="1" x14ac:dyDescent="0.3">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customHeight="1" x14ac:dyDescent="0.3">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customHeight="1" x14ac:dyDescent="0.3">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customHeight="1" x14ac:dyDescent="0.3">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customHeight="1" x14ac:dyDescent="0.3">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customHeight="1" x14ac:dyDescent="0.3">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customHeight="1" x14ac:dyDescent="0.3">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customHeight="1" x14ac:dyDescent="0.3">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customHeight="1" x14ac:dyDescent="0.3">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customHeight="1" x14ac:dyDescent="0.3">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customHeight="1" x14ac:dyDescent="0.3">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customHeight="1" x14ac:dyDescent="0.3">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customHeight="1" x14ac:dyDescent="0.3">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customHeight="1" x14ac:dyDescent="0.3">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customHeight="1" x14ac:dyDescent="0.3">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customHeight="1" x14ac:dyDescent="0.3">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customHeight="1" x14ac:dyDescent="0.3">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customHeight="1" x14ac:dyDescent="0.3">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customHeight="1" x14ac:dyDescent="0.3">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customHeight="1" x14ac:dyDescent="0.3">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customHeight="1" x14ac:dyDescent="0.3">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customHeight="1" x14ac:dyDescent="0.3">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customHeight="1" x14ac:dyDescent="0.3">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customHeight="1" x14ac:dyDescent="0.3">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customHeight="1" x14ac:dyDescent="0.3">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customHeight="1" x14ac:dyDescent="0.3">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customHeight="1" x14ac:dyDescent="0.3">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customHeight="1" x14ac:dyDescent="0.3">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customHeight="1" x14ac:dyDescent="0.3">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customHeight="1" x14ac:dyDescent="0.3">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customHeight="1" x14ac:dyDescent="0.3">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customHeight="1" x14ac:dyDescent="0.3">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customHeight="1" x14ac:dyDescent="0.3">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customHeight="1" x14ac:dyDescent="0.3">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customHeight="1" x14ac:dyDescent="0.3">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customHeight="1" x14ac:dyDescent="0.3">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customHeight="1" x14ac:dyDescent="0.3">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customHeight="1" x14ac:dyDescent="0.3">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customHeight="1" x14ac:dyDescent="0.3">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customHeight="1" x14ac:dyDescent="0.3">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customHeight="1" x14ac:dyDescent="0.3">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customHeight="1" x14ac:dyDescent="0.3">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customHeight="1" x14ac:dyDescent="0.3">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customHeight="1" x14ac:dyDescent="0.3">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customHeight="1" x14ac:dyDescent="0.3">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customHeight="1" x14ac:dyDescent="0.3">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customHeight="1" x14ac:dyDescent="0.3">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customHeight="1" x14ac:dyDescent="0.3">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customHeight="1" x14ac:dyDescent="0.3">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customHeight="1" x14ac:dyDescent="0.3">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customHeight="1" x14ac:dyDescent="0.3">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customHeight="1" x14ac:dyDescent="0.3">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customHeight="1" x14ac:dyDescent="0.3">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customHeight="1" x14ac:dyDescent="0.3">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customHeight="1" x14ac:dyDescent="0.3">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customHeight="1" x14ac:dyDescent="0.3">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customHeight="1" x14ac:dyDescent="0.3">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customHeight="1" x14ac:dyDescent="0.3">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customHeight="1" x14ac:dyDescent="0.3">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customHeight="1" x14ac:dyDescent="0.3">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customHeight="1" x14ac:dyDescent="0.3">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customHeight="1" x14ac:dyDescent="0.3">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customHeight="1" x14ac:dyDescent="0.3">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customHeight="1" x14ac:dyDescent="0.3">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customHeight="1" x14ac:dyDescent="0.3">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customHeight="1" x14ac:dyDescent="0.3">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customHeight="1" x14ac:dyDescent="0.3">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customHeight="1" x14ac:dyDescent="0.3">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customHeight="1" x14ac:dyDescent="0.3">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customHeight="1" x14ac:dyDescent="0.3">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customHeight="1" x14ac:dyDescent="0.3">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customHeight="1" x14ac:dyDescent="0.3">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customHeight="1" x14ac:dyDescent="0.3">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customHeight="1" x14ac:dyDescent="0.3">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customHeight="1" x14ac:dyDescent="0.3">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customHeight="1" x14ac:dyDescent="0.3">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customHeight="1" x14ac:dyDescent="0.3">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customHeight="1" x14ac:dyDescent="0.3">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customHeight="1" x14ac:dyDescent="0.3">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customHeight="1" x14ac:dyDescent="0.3">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customHeight="1" x14ac:dyDescent="0.3">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customHeight="1" x14ac:dyDescent="0.3">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customHeight="1" x14ac:dyDescent="0.3">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customHeight="1" x14ac:dyDescent="0.3">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customHeight="1" x14ac:dyDescent="0.3">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customHeight="1" x14ac:dyDescent="0.3">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customHeight="1" x14ac:dyDescent="0.3">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customHeight="1" x14ac:dyDescent="0.3">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customHeight="1" x14ac:dyDescent="0.3">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customHeight="1" x14ac:dyDescent="0.3">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customHeight="1" x14ac:dyDescent="0.3">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customHeight="1" x14ac:dyDescent="0.3">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customHeight="1" x14ac:dyDescent="0.3">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customHeight="1" x14ac:dyDescent="0.3">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customHeight="1" x14ac:dyDescent="0.3">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customHeight="1" x14ac:dyDescent="0.3">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customHeight="1" x14ac:dyDescent="0.3">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customHeight="1" x14ac:dyDescent="0.3">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customHeight="1" x14ac:dyDescent="0.3">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customHeight="1" x14ac:dyDescent="0.3">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customHeight="1" x14ac:dyDescent="0.3">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customHeight="1" x14ac:dyDescent="0.3">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customHeight="1" x14ac:dyDescent="0.3">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customHeight="1" x14ac:dyDescent="0.3">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customHeight="1" x14ac:dyDescent="0.3">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customHeight="1" x14ac:dyDescent="0.3">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customHeight="1" x14ac:dyDescent="0.3">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customHeight="1" x14ac:dyDescent="0.3">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customHeight="1" x14ac:dyDescent="0.3">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customHeight="1" x14ac:dyDescent="0.3">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customHeight="1" x14ac:dyDescent="0.3">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customHeight="1" x14ac:dyDescent="0.3">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customHeight="1" x14ac:dyDescent="0.3">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customHeight="1" x14ac:dyDescent="0.3">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customHeight="1" x14ac:dyDescent="0.3">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customHeight="1" x14ac:dyDescent="0.3">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customHeight="1" x14ac:dyDescent="0.3">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customHeight="1" x14ac:dyDescent="0.3">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customHeight="1" x14ac:dyDescent="0.3">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customHeight="1" x14ac:dyDescent="0.3">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customHeight="1" x14ac:dyDescent="0.3">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customHeight="1" x14ac:dyDescent="0.3">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customHeight="1" x14ac:dyDescent="0.3">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customHeight="1" x14ac:dyDescent="0.3">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customHeight="1" x14ac:dyDescent="0.3">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customHeight="1" x14ac:dyDescent="0.3">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customHeight="1" x14ac:dyDescent="0.3">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customHeight="1" x14ac:dyDescent="0.3">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customHeight="1" x14ac:dyDescent="0.3">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customHeight="1" x14ac:dyDescent="0.3">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customHeight="1" x14ac:dyDescent="0.3">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customHeight="1" x14ac:dyDescent="0.3">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customHeight="1" x14ac:dyDescent="0.3">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customHeight="1" x14ac:dyDescent="0.3">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customHeight="1" x14ac:dyDescent="0.3">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customHeight="1" x14ac:dyDescent="0.3">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customHeight="1" x14ac:dyDescent="0.3">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customHeight="1" x14ac:dyDescent="0.3">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customHeight="1" x14ac:dyDescent="0.3">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customHeight="1" x14ac:dyDescent="0.3">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customHeight="1" x14ac:dyDescent="0.3">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customHeight="1" x14ac:dyDescent="0.3">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customHeight="1" x14ac:dyDescent="0.3">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customHeight="1" x14ac:dyDescent="0.3">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customHeight="1" x14ac:dyDescent="0.3">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customHeight="1" x14ac:dyDescent="0.3">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customHeight="1" x14ac:dyDescent="0.3">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customHeight="1" x14ac:dyDescent="0.3">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customHeight="1" x14ac:dyDescent="0.3">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customHeight="1" x14ac:dyDescent="0.3">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customHeight="1" x14ac:dyDescent="0.3">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customHeight="1" x14ac:dyDescent="0.3">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customHeight="1" x14ac:dyDescent="0.3">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customHeight="1" x14ac:dyDescent="0.3">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customHeight="1" x14ac:dyDescent="0.3">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customHeight="1" x14ac:dyDescent="0.3">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customHeight="1" x14ac:dyDescent="0.3">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customHeight="1" x14ac:dyDescent="0.3">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customHeight="1" x14ac:dyDescent="0.3">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customHeight="1" x14ac:dyDescent="0.3">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customHeight="1" x14ac:dyDescent="0.3">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customHeight="1" x14ac:dyDescent="0.3">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customHeight="1" x14ac:dyDescent="0.3">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customHeight="1" x14ac:dyDescent="0.3">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customHeight="1" x14ac:dyDescent="0.3">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customHeight="1" x14ac:dyDescent="0.3">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customHeight="1" x14ac:dyDescent="0.3">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customHeight="1" x14ac:dyDescent="0.3">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customHeight="1" x14ac:dyDescent="0.3">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customHeight="1" x14ac:dyDescent="0.3">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customHeight="1" x14ac:dyDescent="0.3">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customHeight="1" x14ac:dyDescent="0.3">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customHeight="1" x14ac:dyDescent="0.3">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customHeight="1" x14ac:dyDescent="0.3">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customHeight="1" x14ac:dyDescent="0.3">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customHeight="1" x14ac:dyDescent="0.3">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customHeight="1" x14ac:dyDescent="0.3">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customHeight="1" x14ac:dyDescent="0.3">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customHeight="1" x14ac:dyDescent="0.3">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customHeight="1" x14ac:dyDescent="0.3">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customHeight="1" x14ac:dyDescent="0.3">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customHeight="1" x14ac:dyDescent="0.3">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customHeight="1" x14ac:dyDescent="0.3">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customHeight="1" x14ac:dyDescent="0.3">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customHeight="1" x14ac:dyDescent="0.3">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customHeight="1" x14ac:dyDescent="0.3">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customHeight="1" x14ac:dyDescent="0.3">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customHeight="1" x14ac:dyDescent="0.3">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customHeight="1" x14ac:dyDescent="0.3">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customHeight="1" x14ac:dyDescent="0.3">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customHeight="1" x14ac:dyDescent="0.3">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customHeight="1" x14ac:dyDescent="0.3">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customHeight="1" x14ac:dyDescent="0.3">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customHeight="1" x14ac:dyDescent="0.3">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customHeight="1" x14ac:dyDescent="0.3">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customHeight="1" x14ac:dyDescent="0.3">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customHeight="1" x14ac:dyDescent="0.3">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customHeight="1" x14ac:dyDescent="0.3">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customHeight="1" x14ac:dyDescent="0.3">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customHeight="1" x14ac:dyDescent="0.3">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customHeight="1" x14ac:dyDescent="0.3">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customHeight="1" x14ac:dyDescent="0.3">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customHeight="1" x14ac:dyDescent="0.3">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customHeight="1" x14ac:dyDescent="0.3">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customHeight="1" x14ac:dyDescent="0.3">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customHeight="1" x14ac:dyDescent="0.3">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customHeight="1" x14ac:dyDescent="0.3">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customHeight="1" x14ac:dyDescent="0.3">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customHeight="1" x14ac:dyDescent="0.3">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customHeight="1" x14ac:dyDescent="0.3">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customHeight="1" x14ac:dyDescent="0.3">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customHeight="1" x14ac:dyDescent="0.3">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customHeight="1" x14ac:dyDescent="0.3">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customHeight="1" x14ac:dyDescent="0.3">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customHeight="1" x14ac:dyDescent="0.3">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customHeight="1" x14ac:dyDescent="0.3">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customHeight="1" x14ac:dyDescent="0.3">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customHeight="1" x14ac:dyDescent="0.3">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customHeight="1" x14ac:dyDescent="0.3">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customHeight="1" x14ac:dyDescent="0.3">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customHeight="1" x14ac:dyDescent="0.3">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customHeight="1" x14ac:dyDescent="0.3">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customHeight="1" x14ac:dyDescent="0.3">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customHeight="1" x14ac:dyDescent="0.3">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customHeight="1" x14ac:dyDescent="0.3">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customHeight="1" x14ac:dyDescent="0.3">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customHeight="1" x14ac:dyDescent="0.3">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customHeight="1" x14ac:dyDescent="0.3">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customHeight="1" x14ac:dyDescent="0.3">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customHeight="1" x14ac:dyDescent="0.3">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customHeight="1" x14ac:dyDescent="0.3">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customHeight="1" x14ac:dyDescent="0.3">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customHeight="1" x14ac:dyDescent="0.3">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customHeight="1" x14ac:dyDescent="0.3">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customHeight="1" x14ac:dyDescent="0.3">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customHeight="1" x14ac:dyDescent="0.3">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customHeight="1" x14ac:dyDescent="0.3">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customHeight="1" x14ac:dyDescent="0.3">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customHeight="1" x14ac:dyDescent="0.3">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customHeight="1" x14ac:dyDescent="0.3">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customHeight="1" x14ac:dyDescent="0.3">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customHeight="1" x14ac:dyDescent="0.3">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customHeight="1" x14ac:dyDescent="0.3">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customHeight="1" x14ac:dyDescent="0.3">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customHeight="1" x14ac:dyDescent="0.3">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customHeight="1" x14ac:dyDescent="0.3">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customHeight="1" x14ac:dyDescent="0.3">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customHeight="1" x14ac:dyDescent="0.3">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customHeight="1" x14ac:dyDescent="0.3">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customHeight="1" x14ac:dyDescent="0.3">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customHeight="1" x14ac:dyDescent="0.3">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customHeight="1" x14ac:dyDescent="0.3">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customHeight="1" x14ac:dyDescent="0.3">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customHeight="1" x14ac:dyDescent="0.3">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customHeight="1" x14ac:dyDescent="0.3">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customHeight="1" x14ac:dyDescent="0.3">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customHeight="1" x14ac:dyDescent="0.3">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customHeight="1" x14ac:dyDescent="0.3">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customHeight="1" x14ac:dyDescent="0.3">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customHeight="1" x14ac:dyDescent="0.3">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customHeight="1" x14ac:dyDescent="0.3">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customHeight="1" x14ac:dyDescent="0.3">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customHeight="1" x14ac:dyDescent="0.3">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customHeight="1" x14ac:dyDescent="0.3">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customHeight="1" x14ac:dyDescent="0.3">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customHeight="1" x14ac:dyDescent="0.3">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customHeight="1" x14ac:dyDescent="0.3">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customHeight="1" x14ac:dyDescent="0.3">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customHeight="1" x14ac:dyDescent="0.3">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customHeight="1" x14ac:dyDescent="0.3">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customHeight="1" x14ac:dyDescent="0.3">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customHeight="1" x14ac:dyDescent="0.3">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customHeight="1" x14ac:dyDescent="0.3">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customHeight="1" x14ac:dyDescent="0.3">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customHeight="1" x14ac:dyDescent="0.3">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customHeight="1" x14ac:dyDescent="0.3">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customHeight="1" x14ac:dyDescent="0.3">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customHeight="1" x14ac:dyDescent="0.3">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customHeight="1" x14ac:dyDescent="0.3">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customHeight="1" x14ac:dyDescent="0.3">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customHeight="1" x14ac:dyDescent="0.3">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customHeight="1" x14ac:dyDescent="0.3">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customHeight="1" x14ac:dyDescent="0.3">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customHeight="1" x14ac:dyDescent="0.3">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customHeight="1" x14ac:dyDescent="0.3">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customHeight="1" x14ac:dyDescent="0.3">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customHeight="1" x14ac:dyDescent="0.3">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customHeight="1" x14ac:dyDescent="0.3">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customHeight="1" x14ac:dyDescent="0.3">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customHeight="1" x14ac:dyDescent="0.3">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customHeight="1" x14ac:dyDescent="0.3">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customHeight="1" x14ac:dyDescent="0.3">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customHeight="1" x14ac:dyDescent="0.3">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customHeight="1" x14ac:dyDescent="0.3">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customHeight="1" x14ac:dyDescent="0.3">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customHeight="1" x14ac:dyDescent="0.3">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customHeight="1" x14ac:dyDescent="0.3">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customHeight="1" x14ac:dyDescent="0.3">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customHeight="1" x14ac:dyDescent="0.3">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customHeight="1" x14ac:dyDescent="0.3">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customHeight="1" x14ac:dyDescent="0.3">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customHeight="1" x14ac:dyDescent="0.3">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customHeight="1" x14ac:dyDescent="0.3">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customHeight="1" x14ac:dyDescent="0.3">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customHeight="1" x14ac:dyDescent="0.3">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customHeight="1" x14ac:dyDescent="0.3">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customHeight="1" x14ac:dyDescent="0.3">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customHeight="1" x14ac:dyDescent="0.3">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customHeight="1" x14ac:dyDescent="0.3">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customHeight="1" x14ac:dyDescent="0.3">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customHeight="1" x14ac:dyDescent="0.3">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customHeight="1" x14ac:dyDescent="0.3">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customHeight="1" x14ac:dyDescent="0.3">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customHeight="1" x14ac:dyDescent="0.3">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customHeight="1" x14ac:dyDescent="0.3">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customHeight="1" x14ac:dyDescent="0.3">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customHeight="1" x14ac:dyDescent="0.3">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customHeight="1" x14ac:dyDescent="0.3">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customHeight="1" x14ac:dyDescent="0.3">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customHeight="1" x14ac:dyDescent="0.3">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customHeight="1" x14ac:dyDescent="0.3">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customHeight="1" x14ac:dyDescent="0.3">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customHeight="1" x14ac:dyDescent="0.3">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customHeight="1" x14ac:dyDescent="0.3">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customHeight="1" x14ac:dyDescent="0.3">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customHeight="1" x14ac:dyDescent="0.3">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customHeight="1" x14ac:dyDescent="0.3">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customHeight="1" x14ac:dyDescent="0.3">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customHeight="1" x14ac:dyDescent="0.3">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customHeight="1" x14ac:dyDescent="0.3">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customHeight="1" x14ac:dyDescent="0.3">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customHeight="1" x14ac:dyDescent="0.3">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customHeight="1" x14ac:dyDescent="0.3">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customHeight="1" x14ac:dyDescent="0.3">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customHeight="1" x14ac:dyDescent="0.3">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customHeight="1" x14ac:dyDescent="0.3">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customHeight="1" x14ac:dyDescent="0.3">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customHeight="1" x14ac:dyDescent="0.3">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customHeight="1" x14ac:dyDescent="0.3">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customHeight="1" x14ac:dyDescent="0.3">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customHeight="1" x14ac:dyDescent="0.3">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customHeight="1" x14ac:dyDescent="0.3">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customHeight="1" x14ac:dyDescent="0.3">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customHeight="1" x14ac:dyDescent="0.3">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customHeight="1" x14ac:dyDescent="0.3">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customHeight="1" x14ac:dyDescent="0.3">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customHeight="1" x14ac:dyDescent="0.3">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customHeight="1" x14ac:dyDescent="0.3">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customHeight="1" x14ac:dyDescent="0.3">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customHeight="1" x14ac:dyDescent="0.3">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customHeight="1" x14ac:dyDescent="0.3">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customHeight="1" x14ac:dyDescent="0.3">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customHeight="1" x14ac:dyDescent="0.3">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customHeight="1" x14ac:dyDescent="0.3">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customHeight="1" x14ac:dyDescent="0.3">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customHeight="1" x14ac:dyDescent="0.3">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customHeight="1" x14ac:dyDescent="0.3">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customHeight="1" x14ac:dyDescent="0.3">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customHeight="1" x14ac:dyDescent="0.3">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customHeight="1" x14ac:dyDescent="0.3">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customHeight="1" x14ac:dyDescent="0.3">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customHeight="1" x14ac:dyDescent="0.3">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customHeight="1" x14ac:dyDescent="0.3">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customHeight="1" x14ac:dyDescent="0.3">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customHeight="1" x14ac:dyDescent="0.3">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customHeight="1" x14ac:dyDescent="0.3">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customHeight="1" x14ac:dyDescent="0.3">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customHeight="1" x14ac:dyDescent="0.3">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customHeight="1" x14ac:dyDescent="0.3">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customHeight="1" x14ac:dyDescent="0.3">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customHeight="1" x14ac:dyDescent="0.3">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customHeight="1" x14ac:dyDescent="0.3">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customHeight="1" x14ac:dyDescent="0.3">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customHeight="1" x14ac:dyDescent="0.3">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customHeight="1" x14ac:dyDescent="0.3">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customHeight="1" x14ac:dyDescent="0.3">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customHeight="1" x14ac:dyDescent="0.3">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customHeight="1" x14ac:dyDescent="0.3">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customHeight="1" x14ac:dyDescent="0.3">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customHeight="1" x14ac:dyDescent="0.3">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customHeight="1" x14ac:dyDescent="0.3">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customHeight="1" x14ac:dyDescent="0.3">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customHeight="1" x14ac:dyDescent="0.3">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customHeight="1" x14ac:dyDescent="0.3">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customHeight="1" x14ac:dyDescent="0.3">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customHeight="1" x14ac:dyDescent="0.3">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customHeight="1" x14ac:dyDescent="0.3">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customHeight="1" x14ac:dyDescent="0.3">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customHeight="1" x14ac:dyDescent="0.3">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customHeight="1" x14ac:dyDescent="0.3">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customHeight="1" x14ac:dyDescent="0.3">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customHeight="1" x14ac:dyDescent="0.3">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customHeight="1" x14ac:dyDescent="0.3">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customHeight="1" x14ac:dyDescent="0.3">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customHeight="1" x14ac:dyDescent="0.3">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customHeight="1" x14ac:dyDescent="0.3">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customHeight="1" x14ac:dyDescent="0.3">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customHeight="1" x14ac:dyDescent="0.3">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customHeight="1" x14ac:dyDescent="0.3">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customHeight="1" x14ac:dyDescent="0.3">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customHeight="1" x14ac:dyDescent="0.3">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customHeight="1" x14ac:dyDescent="0.3">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customHeight="1" x14ac:dyDescent="0.3">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customHeight="1" x14ac:dyDescent="0.3">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customHeight="1" x14ac:dyDescent="0.3">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customHeight="1" x14ac:dyDescent="0.3">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customHeight="1" x14ac:dyDescent="0.3">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customHeight="1" x14ac:dyDescent="0.3">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customHeight="1" x14ac:dyDescent="0.3">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customHeight="1" x14ac:dyDescent="0.3">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customHeight="1" x14ac:dyDescent="0.3">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customHeight="1" x14ac:dyDescent="0.3">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customHeight="1" x14ac:dyDescent="0.3">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customHeight="1" x14ac:dyDescent="0.3">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customHeight="1" x14ac:dyDescent="0.3">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customHeight="1" x14ac:dyDescent="0.3">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customHeight="1" x14ac:dyDescent="0.3">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customHeight="1" x14ac:dyDescent="0.3">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customHeight="1" x14ac:dyDescent="0.3">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customHeight="1" x14ac:dyDescent="0.3">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customHeight="1" x14ac:dyDescent="0.3">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customHeight="1" x14ac:dyDescent="0.3">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customHeight="1" x14ac:dyDescent="0.3">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customHeight="1" x14ac:dyDescent="0.3">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customHeight="1" x14ac:dyDescent="0.3">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customHeight="1" x14ac:dyDescent="0.3">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customHeight="1" x14ac:dyDescent="0.3">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customHeight="1" x14ac:dyDescent="0.3">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customHeight="1" x14ac:dyDescent="0.3">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customHeight="1" x14ac:dyDescent="0.3">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customHeight="1" x14ac:dyDescent="0.3">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customHeight="1" x14ac:dyDescent="0.3">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customHeight="1" x14ac:dyDescent="0.3">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customHeight="1" x14ac:dyDescent="0.3">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customHeight="1" x14ac:dyDescent="0.3">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customHeight="1" x14ac:dyDescent="0.3">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customHeight="1" x14ac:dyDescent="0.3">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customHeight="1" x14ac:dyDescent="0.3">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customHeight="1" x14ac:dyDescent="0.3">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customHeight="1" x14ac:dyDescent="0.3">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customHeight="1" x14ac:dyDescent="0.3">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customHeight="1" x14ac:dyDescent="0.3">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customHeight="1" x14ac:dyDescent="0.3">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customHeight="1" x14ac:dyDescent="0.3">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customHeight="1" x14ac:dyDescent="0.3">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customHeight="1" x14ac:dyDescent="0.3">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customHeight="1" x14ac:dyDescent="0.3">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customHeight="1" x14ac:dyDescent="0.3">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customHeight="1" x14ac:dyDescent="0.3">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customHeight="1" x14ac:dyDescent="0.3">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customHeight="1" x14ac:dyDescent="0.3">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customHeight="1" x14ac:dyDescent="0.3">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customHeight="1" x14ac:dyDescent="0.3">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customHeight="1" x14ac:dyDescent="0.3">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customHeight="1" x14ac:dyDescent="0.3">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customHeight="1" x14ac:dyDescent="0.3">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customHeight="1" x14ac:dyDescent="0.3">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customHeight="1" x14ac:dyDescent="0.3">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customHeight="1" x14ac:dyDescent="0.3">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customHeight="1" x14ac:dyDescent="0.3">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customHeight="1" x14ac:dyDescent="0.3">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customHeight="1" x14ac:dyDescent="0.3">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customHeight="1" x14ac:dyDescent="0.3">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customHeight="1" x14ac:dyDescent="0.3">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customHeight="1" x14ac:dyDescent="0.3">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customHeight="1" x14ac:dyDescent="0.3">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customHeight="1" x14ac:dyDescent="0.3">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customHeight="1" x14ac:dyDescent="0.3">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customHeight="1" x14ac:dyDescent="0.3">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customHeight="1" x14ac:dyDescent="0.3">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customHeight="1" x14ac:dyDescent="0.3">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customHeight="1" x14ac:dyDescent="0.3">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customHeight="1" x14ac:dyDescent="0.3">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customHeight="1" x14ac:dyDescent="0.3">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customHeight="1" x14ac:dyDescent="0.3">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customHeight="1" x14ac:dyDescent="0.3">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customHeight="1" x14ac:dyDescent="0.3">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customHeight="1" x14ac:dyDescent="0.3">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customHeight="1" x14ac:dyDescent="0.3">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customHeight="1" x14ac:dyDescent="0.3">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customHeight="1" x14ac:dyDescent="0.3">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customHeight="1" x14ac:dyDescent="0.3">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customHeight="1" x14ac:dyDescent="0.3">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customHeight="1" x14ac:dyDescent="0.3">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customHeight="1" x14ac:dyDescent="0.3">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customHeight="1" x14ac:dyDescent="0.3">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customHeight="1" x14ac:dyDescent="0.3">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customHeight="1" x14ac:dyDescent="0.3">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customHeight="1" x14ac:dyDescent="0.3">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customHeight="1" x14ac:dyDescent="0.3">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customHeight="1" x14ac:dyDescent="0.3">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customHeight="1" x14ac:dyDescent="0.3">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customHeight="1" x14ac:dyDescent="0.3">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customHeight="1" x14ac:dyDescent="0.3">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customHeight="1" x14ac:dyDescent="0.3">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customHeight="1" x14ac:dyDescent="0.3">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customHeight="1" x14ac:dyDescent="0.3">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customHeight="1" x14ac:dyDescent="0.3">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customHeight="1" x14ac:dyDescent="0.3">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customHeight="1" x14ac:dyDescent="0.3">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customHeight="1" x14ac:dyDescent="0.3">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customHeight="1" x14ac:dyDescent="0.3">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customHeight="1" x14ac:dyDescent="0.3">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customHeight="1" x14ac:dyDescent="0.3">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customHeight="1" x14ac:dyDescent="0.3">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customHeight="1" x14ac:dyDescent="0.3">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customHeight="1" x14ac:dyDescent="0.3">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customHeight="1" x14ac:dyDescent="0.3">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customHeight="1" x14ac:dyDescent="0.3">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customHeight="1" x14ac:dyDescent="0.3">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customHeight="1" x14ac:dyDescent="0.3">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customHeight="1" x14ac:dyDescent="0.3">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customHeight="1" x14ac:dyDescent="0.3">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customHeight="1" x14ac:dyDescent="0.3">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customHeight="1" x14ac:dyDescent="0.3">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customHeight="1" x14ac:dyDescent="0.3">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customHeight="1" x14ac:dyDescent="0.3">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customHeight="1" x14ac:dyDescent="0.3">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customHeight="1" x14ac:dyDescent="0.3">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customHeight="1" x14ac:dyDescent="0.3">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customHeight="1" x14ac:dyDescent="0.3">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customHeight="1" x14ac:dyDescent="0.3">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customHeight="1" x14ac:dyDescent="0.3">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customHeight="1" x14ac:dyDescent="0.3">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customHeight="1" x14ac:dyDescent="0.3">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customHeight="1" x14ac:dyDescent="0.3">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customHeight="1" x14ac:dyDescent="0.3">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customHeight="1" x14ac:dyDescent="0.3">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customHeight="1" x14ac:dyDescent="0.3">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customHeight="1" x14ac:dyDescent="0.3">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customHeight="1" x14ac:dyDescent="0.3">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customHeight="1" x14ac:dyDescent="0.3">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customHeight="1" x14ac:dyDescent="0.3">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customHeight="1" x14ac:dyDescent="0.3">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customHeight="1" x14ac:dyDescent="0.3">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customHeight="1" x14ac:dyDescent="0.3">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customHeight="1" x14ac:dyDescent="0.3">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customHeight="1" x14ac:dyDescent="0.3">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customHeight="1" x14ac:dyDescent="0.3">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customHeight="1" x14ac:dyDescent="0.3">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customHeight="1" x14ac:dyDescent="0.3">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customHeight="1" x14ac:dyDescent="0.3">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customHeight="1" x14ac:dyDescent="0.3">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customHeight="1" x14ac:dyDescent="0.3">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customHeight="1" x14ac:dyDescent="0.3">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customHeight="1" x14ac:dyDescent="0.3">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customHeight="1" x14ac:dyDescent="0.3">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customHeight="1" x14ac:dyDescent="0.3">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customHeight="1" x14ac:dyDescent="0.3">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customHeight="1" x14ac:dyDescent="0.3">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customHeight="1" x14ac:dyDescent="0.3">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customHeight="1" x14ac:dyDescent="0.3">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customHeight="1" x14ac:dyDescent="0.3">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customHeight="1" x14ac:dyDescent="0.3">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customHeight="1" x14ac:dyDescent="0.3">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customHeight="1" x14ac:dyDescent="0.3">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customHeight="1" x14ac:dyDescent="0.3">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customHeight="1" x14ac:dyDescent="0.3">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customHeight="1" x14ac:dyDescent="0.3">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customHeight="1" x14ac:dyDescent="0.3">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customHeight="1" x14ac:dyDescent="0.3">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customHeight="1" x14ac:dyDescent="0.3">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customHeight="1" x14ac:dyDescent="0.3">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customHeight="1" x14ac:dyDescent="0.3">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customHeight="1" x14ac:dyDescent="0.3">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customHeight="1" x14ac:dyDescent="0.3">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customHeight="1" x14ac:dyDescent="0.3">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customHeight="1" x14ac:dyDescent="0.3">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customHeight="1" x14ac:dyDescent="0.3">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customHeight="1" x14ac:dyDescent="0.3">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customHeight="1" x14ac:dyDescent="0.3">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customHeight="1" x14ac:dyDescent="0.3">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customHeight="1" x14ac:dyDescent="0.3">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customHeight="1" x14ac:dyDescent="0.3">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customHeight="1" x14ac:dyDescent="0.3">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customHeight="1" x14ac:dyDescent="0.3">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customHeight="1" x14ac:dyDescent="0.3">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customHeight="1" x14ac:dyDescent="0.3">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customHeight="1" x14ac:dyDescent="0.3">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customHeight="1" x14ac:dyDescent="0.3">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customHeight="1" x14ac:dyDescent="0.3">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customHeight="1" x14ac:dyDescent="0.3">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customHeight="1" x14ac:dyDescent="0.3">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customHeight="1" x14ac:dyDescent="0.3">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customHeight="1" x14ac:dyDescent="0.3">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customHeight="1" x14ac:dyDescent="0.3">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customHeight="1" x14ac:dyDescent="0.3">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customHeight="1" x14ac:dyDescent="0.3">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customHeight="1" x14ac:dyDescent="0.3">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customHeight="1" x14ac:dyDescent="0.3">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customHeight="1" x14ac:dyDescent="0.3">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customHeight="1" x14ac:dyDescent="0.3">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customHeight="1" x14ac:dyDescent="0.3">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customHeight="1" x14ac:dyDescent="0.3">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customHeight="1" x14ac:dyDescent="0.3">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customHeight="1" x14ac:dyDescent="0.3">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customHeight="1" x14ac:dyDescent="0.3">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customHeight="1" x14ac:dyDescent="0.3">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customHeight="1" x14ac:dyDescent="0.3">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customHeight="1" x14ac:dyDescent="0.3">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customHeight="1" x14ac:dyDescent="0.3">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customHeight="1" x14ac:dyDescent="0.3">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customHeight="1" x14ac:dyDescent="0.3">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customHeight="1" x14ac:dyDescent="0.3">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customHeight="1" x14ac:dyDescent="0.3">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customHeight="1" x14ac:dyDescent="0.3">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customHeight="1" x14ac:dyDescent="0.3">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customHeight="1" x14ac:dyDescent="0.3">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customHeight="1" x14ac:dyDescent="0.3">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customHeight="1" x14ac:dyDescent="0.3">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customHeight="1" x14ac:dyDescent="0.3">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customHeight="1" x14ac:dyDescent="0.3">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customHeight="1" x14ac:dyDescent="0.3">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customHeight="1" x14ac:dyDescent="0.3">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customHeight="1" x14ac:dyDescent="0.3">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customHeight="1" x14ac:dyDescent="0.3">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customHeight="1" x14ac:dyDescent="0.3">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customHeight="1" x14ac:dyDescent="0.3">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customHeight="1" x14ac:dyDescent="0.3">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customHeight="1" x14ac:dyDescent="0.3">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customHeight="1" x14ac:dyDescent="0.3">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customHeight="1" x14ac:dyDescent="0.3">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customHeight="1" x14ac:dyDescent="0.3">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customHeight="1" x14ac:dyDescent="0.3">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customHeight="1" x14ac:dyDescent="0.3">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customHeight="1" x14ac:dyDescent="0.3">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customHeight="1" x14ac:dyDescent="0.3">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customHeight="1" x14ac:dyDescent="0.3">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customHeight="1" x14ac:dyDescent="0.3">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customHeight="1" x14ac:dyDescent="0.3">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customHeight="1" x14ac:dyDescent="0.3">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customHeight="1" x14ac:dyDescent="0.3">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customHeight="1" x14ac:dyDescent="0.3">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customHeight="1" x14ac:dyDescent="0.3">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customHeight="1" x14ac:dyDescent="0.3">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customHeight="1" x14ac:dyDescent="0.3">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customHeight="1" x14ac:dyDescent="0.3">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customHeight="1" x14ac:dyDescent="0.3">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customHeight="1" x14ac:dyDescent="0.3">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customHeight="1" x14ac:dyDescent="0.3">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customHeight="1" x14ac:dyDescent="0.3">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customHeight="1" x14ac:dyDescent="0.3">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customHeight="1" x14ac:dyDescent="0.3">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customHeight="1" x14ac:dyDescent="0.3">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customHeight="1" x14ac:dyDescent="0.3">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customHeight="1" x14ac:dyDescent="0.3">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customHeight="1" x14ac:dyDescent="0.3">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customHeight="1" x14ac:dyDescent="0.3">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customHeight="1" x14ac:dyDescent="0.3">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customHeight="1" x14ac:dyDescent="0.3">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customHeight="1" x14ac:dyDescent="0.3">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customHeight="1" x14ac:dyDescent="0.3">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customHeight="1" x14ac:dyDescent="0.3">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customHeight="1" x14ac:dyDescent="0.3">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customHeight="1" x14ac:dyDescent="0.3">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customHeight="1" x14ac:dyDescent="0.3">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customHeight="1" x14ac:dyDescent="0.3">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customHeight="1" x14ac:dyDescent="0.3">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customHeight="1" x14ac:dyDescent="0.3">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customHeight="1" x14ac:dyDescent="0.3">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customHeight="1" x14ac:dyDescent="0.3">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customHeight="1" x14ac:dyDescent="0.3">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customHeight="1" x14ac:dyDescent="0.3">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customHeight="1" x14ac:dyDescent="0.3">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customHeight="1" x14ac:dyDescent="0.3">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customHeight="1" x14ac:dyDescent="0.3">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customHeight="1" x14ac:dyDescent="0.3">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customHeight="1" x14ac:dyDescent="0.3">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customHeight="1" x14ac:dyDescent="0.3">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customHeight="1" x14ac:dyDescent="0.3">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customHeight="1" x14ac:dyDescent="0.3">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customHeight="1" x14ac:dyDescent="0.3">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customHeight="1" x14ac:dyDescent="0.3">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customHeight="1" x14ac:dyDescent="0.3">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customHeight="1" x14ac:dyDescent="0.3">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customHeight="1" x14ac:dyDescent="0.3">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customHeight="1" x14ac:dyDescent="0.3">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customHeight="1" x14ac:dyDescent="0.3">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customHeight="1" x14ac:dyDescent="0.3">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customHeight="1" x14ac:dyDescent="0.3">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customHeight="1" x14ac:dyDescent="0.3">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customHeight="1" x14ac:dyDescent="0.3">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customHeight="1" x14ac:dyDescent="0.3">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customHeight="1" x14ac:dyDescent="0.3">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customHeight="1" x14ac:dyDescent="0.3">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customHeight="1" x14ac:dyDescent="0.3">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customHeight="1" x14ac:dyDescent="0.3">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customHeight="1" x14ac:dyDescent="0.3">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customHeight="1" x14ac:dyDescent="0.3">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customHeight="1" x14ac:dyDescent="0.3">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customHeight="1" x14ac:dyDescent="0.3">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customHeight="1" x14ac:dyDescent="0.3">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customHeight="1" x14ac:dyDescent="0.3">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customHeight="1" x14ac:dyDescent="0.3">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customHeight="1" x14ac:dyDescent="0.3">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customHeight="1" x14ac:dyDescent="0.3">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customHeight="1" x14ac:dyDescent="0.3">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customHeight="1" x14ac:dyDescent="0.3">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customHeight="1" x14ac:dyDescent="0.3">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customHeight="1" x14ac:dyDescent="0.3">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customHeight="1" x14ac:dyDescent="0.3">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customHeight="1" x14ac:dyDescent="0.3">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customHeight="1" x14ac:dyDescent="0.3">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customHeight="1" x14ac:dyDescent="0.3">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customHeight="1" x14ac:dyDescent="0.3">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customHeight="1" x14ac:dyDescent="0.3">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customHeight="1" x14ac:dyDescent="0.3">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customHeight="1" x14ac:dyDescent="0.3">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customHeight="1" x14ac:dyDescent="0.3">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customHeight="1" x14ac:dyDescent="0.3">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customHeight="1" x14ac:dyDescent="0.3">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customHeight="1" x14ac:dyDescent="0.3">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customHeight="1" x14ac:dyDescent="0.3">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customHeight="1" x14ac:dyDescent="0.3">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customHeight="1" x14ac:dyDescent="0.3">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customHeight="1" x14ac:dyDescent="0.3">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customHeight="1" x14ac:dyDescent="0.3">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customHeight="1" x14ac:dyDescent="0.3">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customHeight="1" x14ac:dyDescent="0.3">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customHeight="1" x14ac:dyDescent="0.3">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customHeight="1" x14ac:dyDescent="0.3">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customHeight="1" x14ac:dyDescent="0.3">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customHeight="1" x14ac:dyDescent="0.3">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customHeight="1" x14ac:dyDescent="0.3">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customHeight="1" x14ac:dyDescent="0.3">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customHeight="1" x14ac:dyDescent="0.3">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customHeight="1" x14ac:dyDescent="0.3">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customHeight="1" x14ac:dyDescent="0.3">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customHeight="1" x14ac:dyDescent="0.3">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customHeight="1" x14ac:dyDescent="0.3">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customHeight="1" x14ac:dyDescent="0.3">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customHeight="1" x14ac:dyDescent="0.3">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customHeight="1" x14ac:dyDescent="0.3">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customHeight="1" x14ac:dyDescent="0.3">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customHeight="1" x14ac:dyDescent="0.3">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customHeight="1" x14ac:dyDescent="0.3">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customHeight="1" x14ac:dyDescent="0.3">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customHeight="1" x14ac:dyDescent="0.3">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customHeight="1" x14ac:dyDescent="0.3">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customHeight="1" x14ac:dyDescent="0.3">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customHeight="1" x14ac:dyDescent="0.3">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customHeight="1" x14ac:dyDescent="0.3">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customHeight="1" x14ac:dyDescent="0.3">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customHeight="1" x14ac:dyDescent="0.3">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customHeight="1" x14ac:dyDescent="0.3">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customHeight="1" x14ac:dyDescent="0.3">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customHeight="1" x14ac:dyDescent="0.3">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customHeight="1" x14ac:dyDescent="0.3">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customHeight="1" x14ac:dyDescent="0.3">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customHeight="1" x14ac:dyDescent="0.3">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customHeight="1" x14ac:dyDescent="0.3">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customHeight="1" x14ac:dyDescent="0.3">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customHeight="1" x14ac:dyDescent="0.3">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customHeight="1" x14ac:dyDescent="0.3">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customHeight="1" x14ac:dyDescent="0.3">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customHeight="1" x14ac:dyDescent="0.3">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customHeight="1" x14ac:dyDescent="0.3">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customHeight="1" x14ac:dyDescent="0.3">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customHeight="1" x14ac:dyDescent="0.3">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customHeight="1" x14ac:dyDescent="0.3">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customHeight="1" x14ac:dyDescent="0.3">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customHeight="1" x14ac:dyDescent="0.3">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customHeight="1" x14ac:dyDescent="0.3">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customHeight="1" x14ac:dyDescent="0.3">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customHeight="1" x14ac:dyDescent="0.3">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customHeight="1" x14ac:dyDescent="0.3">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customHeight="1" x14ac:dyDescent="0.3">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customHeight="1" x14ac:dyDescent="0.3">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customHeight="1" x14ac:dyDescent="0.3">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customHeight="1" x14ac:dyDescent="0.3">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customHeight="1" x14ac:dyDescent="0.3">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customHeight="1" x14ac:dyDescent="0.3">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customHeight="1" x14ac:dyDescent="0.3">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customHeight="1" x14ac:dyDescent="0.3">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customHeight="1" x14ac:dyDescent="0.3">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customHeight="1" x14ac:dyDescent="0.3">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customHeight="1" x14ac:dyDescent="0.3">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customHeight="1" x14ac:dyDescent="0.3">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customHeight="1" x14ac:dyDescent="0.3">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customHeight="1" x14ac:dyDescent="0.3">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customHeight="1" x14ac:dyDescent="0.3">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customHeight="1" x14ac:dyDescent="0.3">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customHeight="1" x14ac:dyDescent="0.3">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customHeight="1" x14ac:dyDescent="0.3">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customHeight="1" x14ac:dyDescent="0.3">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customHeight="1" x14ac:dyDescent="0.3">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customHeight="1" x14ac:dyDescent="0.3">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customHeight="1" x14ac:dyDescent="0.3">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customHeight="1" x14ac:dyDescent="0.3">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customHeight="1" x14ac:dyDescent="0.3">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customHeight="1" x14ac:dyDescent="0.3">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customHeight="1" x14ac:dyDescent="0.3">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customHeight="1" x14ac:dyDescent="0.3">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customHeight="1" x14ac:dyDescent="0.3">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customHeight="1" x14ac:dyDescent="0.3">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customHeight="1" x14ac:dyDescent="0.3">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customHeight="1" x14ac:dyDescent="0.3">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customHeight="1" x14ac:dyDescent="0.3">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customHeight="1" x14ac:dyDescent="0.3">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customHeight="1" x14ac:dyDescent="0.3">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customHeight="1" x14ac:dyDescent="0.3">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customHeight="1" x14ac:dyDescent="0.3">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customHeight="1" x14ac:dyDescent="0.3">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customHeight="1" x14ac:dyDescent="0.3">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customHeight="1" x14ac:dyDescent="0.3">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customHeight="1" x14ac:dyDescent="0.3">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customHeight="1" x14ac:dyDescent="0.3">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customHeight="1" x14ac:dyDescent="0.3">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customHeight="1" x14ac:dyDescent="0.3">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customHeight="1" x14ac:dyDescent="0.3">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customHeight="1" x14ac:dyDescent="0.3">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customHeight="1" x14ac:dyDescent="0.3">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customHeight="1" x14ac:dyDescent="0.3">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customHeight="1" x14ac:dyDescent="0.3">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customHeight="1" x14ac:dyDescent="0.3">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customHeight="1" x14ac:dyDescent="0.3">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customHeight="1" x14ac:dyDescent="0.3">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customHeight="1" x14ac:dyDescent="0.3">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customHeight="1" x14ac:dyDescent="0.3">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customHeight="1" x14ac:dyDescent="0.3">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customHeight="1" x14ac:dyDescent="0.3">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customHeight="1" x14ac:dyDescent="0.3">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customHeight="1" x14ac:dyDescent="0.3">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customHeight="1" x14ac:dyDescent="0.3">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customHeight="1" x14ac:dyDescent="0.3">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customHeight="1" x14ac:dyDescent="0.3">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customHeight="1" x14ac:dyDescent="0.3">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customHeight="1" x14ac:dyDescent="0.3">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customHeight="1" x14ac:dyDescent="0.3">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customHeight="1" x14ac:dyDescent="0.3">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customHeight="1" x14ac:dyDescent="0.3">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customHeight="1" x14ac:dyDescent="0.3">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customHeight="1" x14ac:dyDescent="0.3">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customHeight="1" x14ac:dyDescent="0.3">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customHeight="1" x14ac:dyDescent="0.3">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customHeight="1" x14ac:dyDescent="0.3">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customHeight="1" x14ac:dyDescent="0.3">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customHeight="1" x14ac:dyDescent="0.3">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customHeight="1" x14ac:dyDescent="0.3">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customHeight="1" x14ac:dyDescent="0.3">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customHeight="1" x14ac:dyDescent="0.3">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customHeight="1" x14ac:dyDescent="0.3">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customHeight="1" x14ac:dyDescent="0.3">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customHeight="1" x14ac:dyDescent="0.3">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customHeight="1" x14ac:dyDescent="0.3">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customHeight="1" x14ac:dyDescent="0.3">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customHeight="1" x14ac:dyDescent="0.3">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customHeight="1" x14ac:dyDescent="0.3">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customHeight="1" x14ac:dyDescent="0.3">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customHeight="1" x14ac:dyDescent="0.3">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customHeight="1" x14ac:dyDescent="0.3">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customHeight="1" x14ac:dyDescent="0.3">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customHeight="1" x14ac:dyDescent="0.3">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customHeight="1" x14ac:dyDescent="0.3">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customHeight="1" x14ac:dyDescent="0.3">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customHeight="1" x14ac:dyDescent="0.3">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customHeight="1" x14ac:dyDescent="0.3">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customHeight="1" x14ac:dyDescent="0.3">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customHeight="1" x14ac:dyDescent="0.3">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customHeight="1" x14ac:dyDescent="0.3">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customHeight="1" x14ac:dyDescent="0.3">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customHeight="1" x14ac:dyDescent="0.3">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customHeight="1" x14ac:dyDescent="0.3">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customHeight="1" x14ac:dyDescent="0.3">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customHeight="1" x14ac:dyDescent="0.3">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customHeight="1" x14ac:dyDescent="0.3">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customHeight="1" x14ac:dyDescent="0.3">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customHeight="1" x14ac:dyDescent="0.3">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customHeight="1" x14ac:dyDescent="0.3">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customHeight="1" x14ac:dyDescent="0.3">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customHeight="1" x14ac:dyDescent="0.3">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customHeight="1" x14ac:dyDescent="0.3">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customHeight="1" x14ac:dyDescent="0.3">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customHeight="1" x14ac:dyDescent="0.3">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customHeight="1" x14ac:dyDescent="0.3">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customHeight="1" x14ac:dyDescent="0.3">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customHeight="1" x14ac:dyDescent="0.3">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customHeight="1" x14ac:dyDescent="0.3">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customHeight="1" x14ac:dyDescent="0.3">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customHeight="1" x14ac:dyDescent="0.3">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customHeight="1" x14ac:dyDescent="0.3">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customHeight="1" x14ac:dyDescent="0.3">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customHeight="1" x14ac:dyDescent="0.3">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customHeight="1" x14ac:dyDescent="0.3">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customHeight="1" x14ac:dyDescent="0.3">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customHeight="1" x14ac:dyDescent="0.3">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customHeight="1" x14ac:dyDescent="0.3">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customHeight="1" x14ac:dyDescent="0.3">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customHeight="1" x14ac:dyDescent="0.3">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customHeight="1" x14ac:dyDescent="0.3">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customHeight="1" x14ac:dyDescent="0.3">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customHeight="1" x14ac:dyDescent="0.3">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customHeight="1" x14ac:dyDescent="0.3">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customHeight="1" x14ac:dyDescent="0.3">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customHeight="1" x14ac:dyDescent="0.3">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customHeight="1" x14ac:dyDescent="0.3">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customHeight="1" x14ac:dyDescent="0.3">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customHeight="1" x14ac:dyDescent="0.3">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customHeight="1" x14ac:dyDescent="0.3">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customHeight="1" x14ac:dyDescent="0.3">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customHeight="1" x14ac:dyDescent="0.3">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customHeight="1" x14ac:dyDescent="0.3">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customHeight="1" x14ac:dyDescent="0.3">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customHeight="1" x14ac:dyDescent="0.3">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customHeight="1" x14ac:dyDescent="0.3">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customHeight="1" x14ac:dyDescent="0.3">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customHeight="1" x14ac:dyDescent="0.3">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customHeight="1" x14ac:dyDescent="0.3">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customHeight="1" x14ac:dyDescent="0.3">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customHeight="1" x14ac:dyDescent="0.3">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customHeight="1" x14ac:dyDescent="0.3">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customHeight="1" x14ac:dyDescent="0.3">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customHeight="1" x14ac:dyDescent="0.3">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customHeight="1" x14ac:dyDescent="0.3">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customHeight="1" x14ac:dyDescent="0.3">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customHeight="1" x14ac:dyDescent="0.3">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customHeight="1" x14ac:dyDescent="0.3">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customHeight="1" x14ac:dyDescent="0.3">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customHeight="1" x14ac:dyDescent="0.3">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customHeight="1" x14ac:dyDescent="0.3">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customHeight="1" x14ac:dyDescent="0.3">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customHeight="1" x14ac:dyDescent="0.3">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customHeight="1" x14ac:dyDescent="0.3">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customHeight="1" x14ac:dyDescent="0.3">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customHeight="1" x14ac:dyDescent="0.3">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customHeight="1" x14ac:dyDescent="0.3">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customHeight="1" x14ac:dyDescent="0.3">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customHeight="1" x14ac:dyDescent="0.3">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customHeight="1" x14ac:dyDescent="0.3">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customHeight="1" x14ac:dyDescent="0.3">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customHeight="1" x14ac:dyDescent="0.3">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customHeight="1" x14ac:dyDescent="0.3">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customHeight="1" x14ac:dyDescent="0.3">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customHeight="1" x14ac:dyDescent="0.3">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customHeight="1" x14ac:dyDescent="0.3">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customHeight="1" x14ac:dyDescent="0.3">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customHeight="1" x14ac:dyDescent="0.3">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customHeight="1" x14ac:dyDescent="0.3">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customHeight="1" x14ac:dyDescent="0.3">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customHeight="1" x14ac:dyDescent="0.3">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customHeight="1" x14ac:dyDescent="0.3">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customHeight="1" x14ac:dyDescent="0.3">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customHeight="1" x14ac:dyDescent="0.3">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customHeight="1" x14ac:dyDescent="0.3">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customHeight="1" x14ac:dyDescent="0.3">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customHeight="1" x14ac:dyDescent="0.3">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customHeight="1" x14ac:dyDescent="0.3">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customHeight="1" x14ac:dyDescent="0.3">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customHeight="1" x14ac:dyDescent="0.3">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customHeight="1" x14ac:dyDescent="0.3">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customHeight="1" x14ac:dyDescent="0.3">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customHeight="1" x14ac:dyDescent="0.3">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customHeight="1" x14ac:dyDescent="0.3">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customHeight="1" x14ac:dyDescent="0.3">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customHeight="1" x14ac:dyDescent="0.3">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customHeight="1" x14ac:dyDescent="0.3">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customHeight="1" x14ac:dyDescent="0.3">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customHeight="1" x14ac:dyDescent="0.3">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customHeight="1" x14ac:dyDescent="0.3">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customHeight="1" x14ac:dyDescent="0.3">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customHeight="1" x14ac:dyDescent="0.3">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customHeight="1" x14ac:dyDescent="0.3">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customHeight="1" x14ac:dyDescent="0.3">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customHeight="1" x14ac:dyDescent="0.3">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customHeight="1" x14ac:dyDescent="0.3">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customHeight="1" x14ac:dyDescent="0.3">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customHeight="1" x14ac:dyDescent="0.3">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customHeight="1" x14ac:dyDescent="0.3">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customHeight="1" x14ac:dyDescent="0.3">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customHeight="1" x14ac:dyDescent="0.3">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customHeight="1" x14ac:dyDescent="0.3">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customHeight="1" x14ac:dyDescent="0.3">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customHeight="1" x14ac:dyDescent="0.3">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customHeight="1" x14ac:dyDescent="0.3">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customHeight="1" x14ac:dyDescent="0.3">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customHeight="1" x14ac:dyDescent="0.3">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customHeight="1" x14ac:dyDescent="0.3">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customHeight="1" x14ac:dyDescent="0.3">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customHeight="1" x14ac:dyDescent="0.3">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customHeight="1" x14ac:dyDescent="0.3">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customHeight="1" x14ac:dyDescent="0.3">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customHeight="1" x14ac:dyDescent="0.3">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customHeight="1" x14ac:dyDescent="0.3">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customHeight="1" x14ac:dyDescent="0.3">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customHeight="1" x14ac:dyDescent="0.3">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customHeight="1" x14ac:dyDescent="0.3">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customHeight="1" x14ac:dyDescent="0.3">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customHeight="1" x14ac:dyDescent="0.3">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customHeight="1" x14ac:dyDescent="0.3">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customHeight="1" x14ac:dyDescent="0.3">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customHeight="1" x14ac:dyDescent="0.3">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customHeight="1" x14ac:dyDescent="0.3">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customHeight="1" x14ac:dyDescent="0.3">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customHeight="1" x14ac:dyDescent="0.3">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customHeight="1" x14ac:dyDescent="0.3">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customHeight="1" x14ac:dyDescent="0.3">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customHeight="1" x14ac:dyDescent="0.3">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customHeight="1" x14ac:dyDescent="0.3">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customHeight="1" x14ac:dyDescent="0.3">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customHeight="1" x14ac:dyDescent="0.3">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customHeight="1" x14ac:dyDescent="0.3">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customHeight="1" x14ac:dyDescent="0.3">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customHeight="1" x14ac:dyDescent="0.3">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customHeight="1" x14ac:dyDescent="0.3">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customHeight="1" x14ac:dyDescent="0.3">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customHeight="1" x14ac:dyDescent="0.3">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customHeight="1" x14ac:dyDescent="0.3">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customHeight="1" x14ac:dyDescent="0.3">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customHeight="1" x14ac:dyDescent="0.3">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customHeight="1" x14ac:dyDescent="0.3">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customHeight="1" x14ac:dyDescent="0.3">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customHeight="1" x14ac:dyDescent="0.3">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customHeight="1" x14ac:dyDescent="0.3">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customHeight="1" x14ac:dyDescent="0.3">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customHeight="1" x14ac:dyDescent="0.3">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customHeight="1" x14ac:dyDescent="0.3">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customHeight="1" x14ac:dyDescent="0.3">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customHeight="1" x14ac:dyDescent="0.3">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customHeight="1" x14ac:dyDescent="0.3">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customHeight="1" x14ac:dyDescent="0.3">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customHeight="1" x14ac:dyDescent="0.3">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customHeight="1" x14ac:dyDescent="0.3">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customHeight="1" x14ac:dyDescent="0.3">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customHeight="1" x14ac:dyDescent="0.3">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customHeight="1" x14ac:dyDescent="0.3">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customHeight="1" x14ac:dyDescent="0.3">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customHeight="1" x14ac:dyDescent="0.3">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customHeight="1" x14ac:dyDescent="0.3">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customHeight="1" x14ac:dyDescent="0.3">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customHeight="1" x14ac:dyDescent="0.3">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customHeight="1" x14ac:dyDescent="0.3">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customHeight="1" x14ac:dyDescent="0.3">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customHeight="1" x14ac:dyDescent="0.3">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customHeight="1" x14ac:dyDescent="0.3">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customHeight="1" x14ac:dyDescent="0.3">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customHeight="1" x14ac:dyDescent="0.3">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customHeight="1" x14ac:dyDescent="0.3">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customHeight="1" x14ac:dyDescent="0.3">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customHeight="1" x14ac:dyDescent="0.3">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customHeight="1" x14ac:dyDescent="0.3">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customHeight="1" x14ac:dyDescent="0.3">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customHeight="1" x14ac:dyDescent="0.3">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customHeight="1" x14ac:dyDescent="0.3">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customHeight="1" x14ac:dyDescent="0.3">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customHeight="1" x14ac:dyDescent="0.3">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customHeight="1" x14ac:dyDescent="0.3">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2025-09-08T11:34:28Z</cp:lastPrinted>
  <dcterms:created xsi:type="dcterms:W3CDTF">2023-04-07T11:05:50Z</dcterms:created>
  <dcterms:modified xsi:type="dcterms:W3CDTF">2025-09-25T00:09:36Z</dcterms:modified>
</cp:coreProperties>
</file>