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SF0070132\Music\My Working File\Pavithra\F25-26\_Fraud\DEC\4-Dec-25\Patahi\"/>
    </mc:Choice>
  </mc:AlternateContent>
  <xr:revisionPtr revIDLastSave="0" documentId="13_ncr:1_{2CD45DC2-1B16-4397-A92E-9584170FB3C6}" xr6:coauthVersionLast="47" xr6:coauthVersionMax="47" xr10:uidLastSave="{00000000-0000-0000-0000-000000000000}"/>
  <bookViews>
    <workbookView xWindow="-110" yWindow="-110" windowWidth="19420" windowHeight="10300" activeTab="1" xr2:uid="{5D81A727-66DB-410F-84E4-7DEAC7780AFF}"/>
  </bookViews>
  <sheets>
    <sheet name="Sheet1" sheetId="1" r:id="rId1"/>
    <sheet name="Sheet3" sheetId="3" r:id="rId2"/>
  </sheets>
  <externalReferences>
    <externalReference r:id="rId3"/>
  </externalReferences>
  <definedNames>
    <definedName name="_xlnm._FilterDatabase" localSheetId="0" hidden="1">Sheet1!$A$4:$AB$11</definedName>
    <definedName name="Type">'[1]Backup sheet'!$A$2:$A$6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 i="1" l="1"/>
  <c r="Q18" i="1"/>
  <c r="R16" i="1"/>
  <c r="Q16" i="1"/>
  <c r="R15" i="1"/>
  <c r="Q15" i="1"/>
  <c r="P15" i="1"/>
  <c r="W5" i="1"/>
  <c r="T5" i="1"/>
  <c r="T9" i="1"/>
  <c r="P16" i="1" s="1"/>
</calcChain>
</file>

<file path=xl/sharedStrings.xml><?xml version="1.0" encoding="utf-8"?>
<sst xmlns="http://schemas.openxmlformats.org/spreadsheetml/2006/main" count="116" uniqueCount="52">
  <si>
    <t>Spandana Sphoorty Financial Limited</t>
  </si>
  <si>
    <t>Internal Audit Department</t>
  </si>
  <si>
    <t>Borrower Wise Details Ver 1.4</t>
  </si>
  <si>
    <t>Home</t>
  </si>
  <si>
    <t>Loan O/s Report</t>
  </si>
  <si>
    <t>Sr. No.</t>
  </si>
  <si>
    <r>
      <rPr>
        <b/>
        <sz val="10"/>
        <color theme="1"/>
        <rFont val="Aptos Narrow"/>
        <family val="2"/>
        <scheme val="minor"/>
      </rPr>
      <t>Branch Code
(</t>
    </r>
    <r>
      <rPr>
        <b/>
        <sz val="10"/>
        <color rgb="FFFF0000"/>
        <rFont val="Aptos Narrow"/>
        <family val="2"/>
        <scheme val="minor"/>
      </rPr>
      <t>Formula</t>
    </r>
    <r>
      <rPr>
        <b/>
        <sz val="10"/>
        <color theme="1"/>
        <rFont val="Aptos Narrow"/>
        <family val="2"/>
        <scheme val="minor"/>
      </rPr>
      <t>)</t>
    </r>
  </si>
  <si>
    <r>
      <rPr>
        <b/>
        <sz val="10"/>
        <color theme="1"/>
        <rFont val="Aptos Narrow"/>
        <family val="2"/>
        <scheme val="minor"/>
      </rPr>
      <t>Branch Name
(</t>
    </r>
    <r>
      <rPr>
        <b/>
        <sz val="10"/>
        <color rgb="FFFF0000"/>
        <rFont val="Aptos Narrow"/>
        <family val="2"/>
        <scheme val="minor"/>
      </rPr>
      <t>Formula</t>
    </r>
    <r>
      <rPr>
        <b/>
        <sz val="10"/>
        <color theme="1"/>
        <rFont val="Aptos Narrow"/>
        <family val="2"/>
        <scheme val="minor"/>
      </rPr>
      <t>)</t>
    </r>
  </si>
  <si>
    <r>
      <rPr>
        <b/>
        <sz val="10"/>
        <color theme="1"/>
        <rFont val="Aptos Narrow"/>
        <family val="2"/>
        <scheme val="minor"/>
      </rPr>
      <t>Complaint No.
(</t>
    </r>
    <r>
      <rPr>
        <b/>
        <sz val="10"/>
        <color rgb="FFFF0000"/>
        <rFont val="Aptos Narrow"/>
        <family val="2"/>
        <scheme val="minor"/>
      </rPr>
      <t>Formula from 2 row</t>
    </r>
    <r>
      <rPr>
        <b/>
        <sz val="10"/>
        <color theme="1"/>
        <rFont val="Aptos Narrow"/>
        <family val="2"/>
        <scheme val="minor"/>
      </rPr>
      <t>)</t>
    </r>
  </si>
  <si>
    <r>
      <rPr>
        <b/>
        <sz val="10"/>
        <color theme="1"/>
        <rFont val="Aptos Narrow"/>
        <family val="2"/>
        <scheme val="minor"/>
      </rPr>
      <t>Date of IA Visit
(</t>
    </r>
    <r>
      <rPr>
        <b/>
        <sz val="10"/>
        <color rgb="FFFF0000"/>
        <rFont val="Aptos Narrow"/>
        <family val="2"/>
        <scheme val="minor"/>
      </rPr>
      <t>DD/MMM/YY</t>
    </r>
    <r>
      <rPr>
        <b/>
        <sz val="10"/>
        <color theme="1"/>
        <rFont val="Aptos Narrow"/>
        <family val="2"/>
        <scheme val="minor"/>
      </rPr>
      <t>)</t>
    </r>
  </si>
  <si>
    <r>
      <rPr>
        <b/>
        <sz val="10"/>
        <color theme="1"/>
        <rFont val="Aptos Narrow"/>
        <family val="2"/>
        <scheme val="minor"/>
      </rPr>
      <t xml:space="preserve">Fradulent Staff Name
</t>
    </r>
    <r>
      <rPr>
        <b/>
        <sz val="10"/>
        <color rgb="FFFF0000"/>
        <rFont val="Aptos Narrow"/>
        <family val="2"/>
        <scheme val="minor"/>
      </rPr>
      <t>(Formula from 2 row</t>
    </r>
    <r>
      <rPr>
        <b/>
        <sz val="10"/>
        <color theme="1"/>
        <rFont val="Aptos Narrow"/>
        <family val="2"/>
        <scheme val="minor"/>
      </rPr>
      <t>)</t>
    </r>
  </si>
  <si>
    <r>
      <rPr>
        <b/>
        <sz val="10"/>
        <color theme="1"/>
        <rFont val="Aptos Narrow"/>
        <family val="2"/>
        <scheme val="minor"/>
      </rPr>
      <t>Fradulent Staff Emp. ID
(</t>
    </r>
    <r>
      <rPr>
        <b/>
        <sz val="10"/>
        <color rgb="FFFF0000"/>
        <rFont val="Aptos Narrow"/>
        <family val="2"/>
        <scheme val="minor"/>
      </rPr>
      <t>Formula from 2 row</t>
    </r>
    <r>
      <rPr>
        <b/>
        <sz val="10"/>
        <color theme="1"/>
        <rFont val="Aptos Narrow"/>
        <family val="2"/>
        <scheme val="minor"/>
      </rPr>
      <t>)</t>
    </r>
  </si>
  <si>
    <r>
      <rPr>
        <b/>
        <sz val="10"/>
        <color theme="1"/>
        <rFont val="Aptos Narrow"/>
        <family val="2"/>
        <scheme val="minor"/>
      </rPr>
      <t>Fraudulent Staff Designation
(</t>
    </r>
    <r>
      <rPr>
        <b/>
        <sz val="10"/>
        <color rgb="FFFF0000"/>
        <rFont val="Aptos Narrow"/>
        <family val="2"/>
        <scheme val="minor"/>
      </rPr>
      <t>Formula from 2 row</t>
    </r>
    <r>
      <rPr>
        <b/>
        <sz val="10"/>
        <color theme="1"/>
        <rFont val="Aptos Narrow"/>
        <family val="2"/>
        <scheme val="minor"/>
      </rPr>
      <t>)</t>
    </r>
  </si>
  <si>
    <t>Center Number</t>
  </si>
  <si>
    <t>Customer ID</t>
  </si>
  <si>
    <t>Borrower Name</t>
  </si>
  <si>
    <t>Loan ID</t>
  </si>
  <si>
    <r>
      <rPr>
        <b/>
        <sz val="10"/>
        <color theme="1"/>
        <rFont val="Aptos Narrow"/>
        <family val="2"/>
        <scheme val="minor"/>
      </rPr>
      <t>Type of Amount Collected
(</t>
    </r>
    <r>
      <rPr>
        <b/>
        <sz val="10"/>
        <color rgb="FFFF0000"/>
        <rFont val="Aptos Narrow"/>
        <family val="2"/>
        <scheme val="minor"/>
      </rPr>
      <t>Drop Down</t>
    </r>
    <r>
      <rPr>
        <b/>
        <sz val="10"/>
        <color theme="1"/>
        <rFont val="Aptos Narrow"/>
        <family val="2"/>
        <scheme val="minor"/>
      </rPr>
      <t>)</t>
    </r>
  </si>
  <si>
    <r>
      <rPr>
        <b/>
        <sz val="10"/>
        <color theme="1"/>
        <rFont val="Aptos Narrow"/>
        <family val="2"/>
        <scheme val="minor"/>
      </rPr>
      <t>Date of Collection
(</t>
    </r>
    <r>
      <rPr>
        <b/>
        <sz val="10"/>
        <color rgb="FFFF0000"/>
        <rFont val="Aptos Narrow"/>
        <family val="2"/>
        <scheme val="minor"/>
      </rPr>
      <t>DD/MM/YY</t>
    </r>
    <r>
      <rPr>
        <b/>
        <sz val="10"/>
        <color theme="1"/>
        <rFont val="Aptos Narrow"/>
        <family val="2"/>
        <scheme val="minor"/>
      </rPr>
      <t>)</t>
    </r>
  </si>
  <si>
    <r>
      <rPr>
        <b/>
        <sz val="10"/>
        <color theme="1"/>
        <rFont val="Aptos Narrow"/>
        <family val="2"/>
        <scheme val="minor"/>
      </rPr>
      <t>Amount Collected
(</t>
    </r>
    <r>
      <rPr>
        <b/>
        <sz val="10"/>
        <color rgb="FFFF0000"/>
        <rFont val="Aptos Narrow"/>
        <family val="2"/>
        <scheme val="minor"/>
      </rPr>
      <t>Gross Fraud</t>
    </r>
    <r>
      <rPr>
        <b/>
        <sz val="10"/>
        <color theme="1"/>
        <rFont val="Aptos Narrow"/>
        <family val="2"/>
        <scheme val="minor"/>
      </rPr>
      <t>)</t>
    </r>
  </si>
  <si>
    <t>Amount Recovered &amp; Accounted in FIMO</t>
  </si>
  <si>
    <r>
      <rPr>
        <b/>
        <sz val="10"/>
        <color theme="1"/>
        <rFont val="Aptos Narrow"/>
        <family val="2"/>
        <scheme val="minor"/>
      </rPr>
      <t>Amount Recovered But "</t>
    </r>
    <r>
      <rPr>
        <b/>
        <sz val="10"/>
        <color rgb="FFFF0000"/>
        <rFont val="Aptos Narrow"/>
        <family val="2"/>
        <scheme val="minor"/>
      </rPr>
      <t>Not</t>
    </r>
    <r>
      <rPr>
        <b/>
        <sz val="10"/>
        <color theme="1"/>
        <rFont val="Aptos Narrow"/>
        <family val="2"/>
        <scheme val="minor"/>
      </rPr>
      <t>" Accounted in FIMO</t>
    </r>
  </si>
  <si>
    <r>
      <rPr>
        <b/>
        <sz val="10"/>
        <color theme="1"/>
        <rFont val="Aptos Narrow"/>
        <family val="2"/>
        <scheme val="minor"/>
      </rPr>
      <t>Difference Amount
(</t>
    </r>
    <r>
      <rPr>
        <b/>
        <sz val="10"/>
        <color rgb="FFFF0000"/>
        <rFont val="Aptos Narrow"/>
        <family val="2"/>
        <scheme val="minor"/>
      </rPr>
      <t>Net Fraud</t>
    </r>
    <r>
      <rPr>
        <b/>
        <sz val="10"/>
        <color theme="1"/>
        <rFont val="Aptos Narrow"/>
        <family val="2"/>
        <scheme val="minor"/>
      </rPr>
      <t>)
(</t>
    </r>
    <r>
      <rPr>
        <b/>
        <sz val="10"/>
        <color rgb="FFFF0000"/>
        <rFont val="Aptos Narrow"/>
        <family val="2"/>
        <scheme val="minor"/>
      </rPr>
      <t>Formula</t>
    </r>
    <r>
      <rPr>
        <b/>
        <sz val="10"/>
        <color theme="1"/>
        <rFont val="Aptos Narrow"/>
        <family val="2"/>
        <scheme val="minor"/>
      </rPr>
      <t>)</t>
    </r>
  </si>
  <si>
    <t>Availability of Evidence</t>
  </si>
  <si>
    <r>
      <rPr>
        <b/>
        <sz val="10"/>
        <color theme="1"/>
        <rFont val="Aptos Narrow"/>
        <family val="2"/>
        <scheme val="minor"/>
      </rPr>
      <t>Remarks
(</t>
    </r>
    <r>
      <rPr>
        <b/>
        <sz val="10"/>
        <color rgb="FFFF0000"/>
        <rFont val="Aptos Narrow"/>
        <family val="2"/>
        <scheme val="minor"/>
      </rPr>
      <t>If Applicable</t>
    </r>
    <r>
      <rPr>
        <b/>
        <sz val="10"/>
        <color theme="1"/>
        <rFont val="Aptos Narrow"/>
        <family val="2"/>
        <scheme val="minor"/>
      </rPr>
      <t>)</t>
    </r>
  </si>
  <si>
    <t>BH3571</t>
  </si>
  <si>
    <t>Patahi</t>
  </si>
  <si>
    <t>FN25-26-02118</t>
  </si>
  <si>
    <t>Rohit Kumar</t>
  </si>
  <si>
    <t>SF0062010</t>
  </si>
  <si>
    <t>Loan Officer</t>
  </si>
  <si>
    <t>Bokane Kala  C7</t>
  </si>
  <si>
    <t>SSF4705616</t>
  </si>
  <si>
    <t>PUNAM DEVI</t>
  </si>
  <si>
    <t>Collection Amount Misappropriated</t>
  </si>
  <si>
    <t>Loan Card</t>
  </si>
  <si>
    <t xml:space="preserve">1.Borrower paid her Two EMI of Rs 2240*2=4480  on dated 5-5-24,but demad only one EMI of Rs 2240 &amp; rest amount Rs 2240 not entry by LO Rohit Kumar. Previous loan I'd-3533322406.
2. Borrower paid her EMI Rs 2240*2=4480 on dated 5-6-24 &amp; 5-7-24,but staff sign missing. </t>
  </si>
  <si>
    <t xml:space="preserve">1. Borrower paid her EMI Rs 2240 on dated 5-6-24 but emi not accounted in FIMO.Lo written BBPS in loan card but borrower paid cash to that LO . 
</t>
  </si>
  <si>
    <t xml:space="preserve">1. Borrower paid her EMI Rs 2240 on dated 5-7-24 but emi not accounted in FIMO.Lo written BBPS in loan card but borrower paid cash to that LO . 
</t>
  </si>
  <si>
    <t>Loan Amount Misappropriation</t>
  </si>
  <si>
    <t>LO Rohit Kumar by knowing that amount collected from borrower after that he told the BM to do the viswas loan and after viswas loan he still collecting previous Emi of Rs.2240 from the borrower continuously and mrked 4 emi as per the emi showing in loan card and after 4 emi he updated full emi whatever he collected from the borrower.</t>
  </si>
  <si>
    <t>Patahi C4</t>
  </si>
  <si>
    <t>SSF5376803</t>
  </si>
  <si>
    <t>BINDU DEVI</t>
  </si>
  <si>
    <t>Borrower paid her EMI Rs 2240 on dated 5-10-24,but demand not entry by LO Rohit Kumar</t>
  </si>
  <si>
    <t>Borrower paid her EMI Rs 2240 on dated 5-1-25,but demand not entry by LO Rohit Kumar</t>
  </si>
  <si>
    <t>Borrower paid her EMI Rs 2240 on dated 5-4-25,but demand not entry by LO Rohit Kumar</t>
  </si>
  <si>
    <t>Remarks</t>
  </si>
  <si>
    <t>Preclosed</t>
  </si>
  <si>
    <t>Difference</t>
  </si>
  <si>
    <t>CSS Fraud - Preclosed</t>
  </si>
  <si>
    <t>CSS Fraud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</si>
</sst>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009]dd/mm/yyyy;@"/>
  </numFmts>
  <fonts count="14" x14ac:knownFonts="1">
    <font>
      <sz val="11"/>
      <color theme="1"/>
      <name val="Aptos Narrow"/>
      <family val="2"/>
      <scheme val="minor"/>
    </font>
    <font>
      <b/>
      <sz val="11"/>
      <color theme="1"/>
      <name val="Aptos Narrow"/>
      <family val="2"/>
      <scheme val="minor"/>
    </font>
    <font>
      <u/>
      <sz val="11"/>
      <color theme="10"/>
      <name val="Aptos Narrow"/>
      <family val="2"/>
      <scheme val="minor"/>
    </font>
    <font>
      <sz val="10"/>
      <name val="Arial"/>
      <family val="2"/>
    </font>
    <font>
      <b/>
      <sz val="14"/>
      <name val="Aptos Narrow"/>
      <family val="2"/>
      <scheme val="minor"/>
    </font>
    <font>
      <sz val="10"/>
      <color theme="1"/>
      <name val="Aptos Narrow"/>
      <family val="2"/>
      <scheme val="minor"/>
    </font>
    <font>
      <b/>
      <sz val="12"/>
      <name val="Aptos Narrow"/>
      <family val="2"/>
      <scheme val="minor"/>
    </font>
    <font>
      <b/>
      <sz val="12"/>
      <color theme="1"/>
      <name val="Aptos Narrow"/>
      <family val="2"/>
      <scheme val="minor"/>
    </font>
    <font>
      <b/>
      <sz val="10"/>
      <color theme="10"/>
      <name val="Aptos Narrow"/>
      <family val="2"/>
      <scheme val="minor"/>
    </font>
    <font>
      <b/>
      <sz val="10"/>
      <color theme="1"/>
      <name val="Aptos Narrow"/>
      <family val="2"/>
      <scheme val="minor"/>
    </font>
    <font>
      <sz val="10"/>
      <color theme="1"/>
      <name val="Cambria"/>
      <family val="1"/>
    </font>
    <font>
      <b/>
      <sz val="10"/>
      <color rgb="FFFF0000"/>
      <name val="Aptos Narrow"/>
      <family val="2"/>
      <scheme val="minor"/>
    </font>
    <font>
      <sz val="10"/>
      <name val="Aptos Narrow"/>
      <family val="2"/>
      <scheme val="minor"/>
    </font>
    <font>
      <sz val="10"/>
      <color rgb="FF000000"/>
      <name val="Calibri"/>
      <family val="2"/>
    </font>
  </fonts>
  <fills count="6">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2" fillId="0" borderId="0" applyNumberFormat="0" applyFill="0" applyBorder="0" applyAlignment="0" applyProtection="0"/>
    <xf numFmtId="0" fontId="3" fillId="0" borderId="0">
      <protection locked="0"/>
    </xf>
    <xf numFmtId="0" fontId="10" fillId="0" borderId="0"/>
    <xf numFmtId="0" fontId="3" fillId="0" borderId="0" applyNumberFormat="0" applyFill="0" applyBorder="0" applyAlignment="0" applyProtection="0"/>
    <xf numFmtId="0" fontId="3" fillId="0" borderId="0"/>
  </cellStyleXfs>
  <cellXfs count="25">
    <xf numFmtId="0" fontId="0" fillId="0" borderId="0" xfId="0"/>
    <xf numFmtId="0" fontId="4" fillId="0" borderId="1" xfId="2" applyFont="1" applyBorder="1" applyAlignment="1" applyProtection="1">
      <alignment vertical="center"/>
    </xf>
    <xf numFmtId="0" fontId="6" fillId="0" borderId="1" xfId="2" applyFont="1" applyBorder="1" applyAlignment="1" applyProtection="1">
      <alignment vertical="center"/>
    </xf>
    <xf numFmtId="0" fontId="8" fillId="0" borderId="0" xfId="1" applyFont="1" applyAlignment="1">
      <alignment horizontal="center" vertical="center"/>
    </xf>
    <xf numFmtId="0" fontId="9" fillId="2" borderId="2" xfId="2" applyFont="1" applyFill="1" applyBorder="1" applyAlignment="1" applyProtection="1">
      <alignment horizontal="center" vertical="center" wrapText="1"/>
    </xf>
    <xf numFmtId="0" fontId="9" fillId="2" borderId="2" xfId="3" applyFont="1" applyFill="1" applyBorder="1" applyAlignment="1">
      <alignment horizontal="center" vertical="center" wrapText="1"/>
    </xf>
    <xf numFmtId="0" fontId="5" fillId="0" borderId="2" xfId="3" applyFont="1" applyBorder="1" applyAlignment="1">
      <alignment horizontal="center" vertical="center"/>
    </xf>
    <xf numFmtId="0" fontId="5" fillId="0" borderId="2" xfId="0" applyFont="1" applyBorder="1" applyAlignment="1" applyProtection="1">
      <alignment horizontal="left" vertical="center"/>
      <protection locked="0"/>
    </xf>
    <xf numFmtId="0" fontId="5" fillId="0" borderId="0" xfId="0" applyFont="1" applyAlignment="1"/>
    <xf numFmtId="0" fontId="7" fillId="0" borderId="0" xfId="0" applyFont="1" applyAlignment="1"/>
    <xf numFmtId="0" fontId="12" fillId="3" borderId="2" xfId="4" applyNumberFormat="1" applyFont="1" applyFill="1" applyBorder="1" applyAlignment="1" applyProtection="1">
      <alignment horizontal="center" vertical="center"/>
      <protection hidden="1"/>
    </xf>
    <xf numFmtId="0" fontId="12" fillId="3" borderId="2" xfId="4" applyNumberFormat="1" applyFont="1" applyFill="1" applyBorder="1" applyAlignment="1" applyProtection="1">
      <alignment horizontal="left" vertical="center"/>
      <protection hidden="1"/>
    </xf>
    <xf numFmtId="0" fontId="12" fillId="0" borderId="2" xfId="5" applyFont="1" applyBorder="1" applyAlignment="1" applyProtection="1">
      <alignment horizontal="center" vertical="center"/>
      <protection locked="0"/>
    </xf>
    <xf numFmtId="14" fontId="13" fillId="0" borderId="3" xfId="0" applyNumberFormat="1" applyFont="1" applyBorder="1" applyAlignment="1" applyProtection="1">
      <alignment vertical="top" readingOrder="1"/>
      <protection locked="0"/>
    </xf>
    <xf numFmtId="0" fontId="5" fillId="0" borderId="2" xfId="3" applyFont="1" applyBorder="1" applyAlignment="1" applyProtection="1">
      <alignment horizontal="center" vertical="center"/>
      <protection locked="0"/>
    </xf>
    <xf numFmtId="0" fontId="13" fillId="0" borderId="3" xfId="0" applyFont="1" applyBorder="1" applyAlignment="1" applyProtection="1">
      <alignment vertical="top" readingOrder="1"/>
      <protection locked="0"/>
    </xf>
    <xf numFmtId="164" fontId="5" fillId="0" borderId="2" xfId="3" applyNumberFormat="1" applyFont="1" applyBorder="1" applyAlignment="1" applyProtection="1">
      <alignment horizontal="left" vertical="center"/>
      <protection locked="0"/>
    </xf>
    <xf numFmtId="2" fontId="5" fillId="0" borderId="2" xfId="3" applyNumberFormat="1" applyFont="1" applyBorder="1" applyAlignment="1" applyProtection="1">
      <alignment horizontal="center" vertical="center"/>
      <protection locked="0"/>
    </xf>
    <xf numFmtId="0" fontId="0" fillId="0" borderId="0" xfId="0" applyAlignment="1">
      <alignment wrapText="1"/>
    </xf>
    <xf numFmtId="2" fontId="5" fillId="4" borderId="2" xfId="3" applyNumberFormat="1" applyFont="1" applyFill="1" applyBorder="1" applyAlignment="1" applyProtection="1">
      <alignment horizontal="center" vertical="center"/>
      <protection hidden="1"/>
    </xf>
    <xf numFmtId="0" fontId="9" fillId="5" borderId="2" xfId="3" applyFont="1" applyFill="1" applyBorder="1" applyAlignment="1">
      <alignment horizontal="center" vertical="center" wrapText="1"/>
    </xf>
    <xf numFmtId="0" fontId="5" fillId="4" borderId="2" xfId="0" applyFont="1" applyFill="1" applyBorder="1" applyAlignment="1">
      <alignment horizontal="center"/>
    </xf>
    <xf numFmtId="2" fontId="0" fillId="0" borderId="0" xfId="0" applyNumberFormat="1"/>
    <xf numFmtId="0" fontId="1" fillId="0" borderId="0" xfId="0" applyFont="1"/>
    <xf numFmtId="2" fontId="1" fillId="0" borderId="0" xfId="0" applyNumberFormat="1" applyFont="1"/>
  </cellXfs>
  <cellStyles count="6">
    <cellStyle name="Hyperlink" xfId="1" builtinId="8"/>
    <cellStyle name="Normal" xfId="0" builtinId="0"/>
    <cellStyle name="Normal 18 2 10" xfId="2" xr:uid="{27783BC0-04A5-4A9D-9727-D5D641029BCE}"/>
    <cellStyle name="Normal 2 2" xfId="4" xr:uid="{CF94BA61-C080-4F19-8F7B-AD17B4BEBB79}"/>
    <cellStyle name="Normal 3 19 2" xfId="3" xr:uid="{FA608493-8571-484D-95CF-A27F01273529}"/>
    <cellStyle name="Normal 3 2" xfId="5" xr:uid="{9CE4CA9B-9643-4F12-A9AC-926FBADF20A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14</xdr:col>
      <xdr:colOff>395200</xdr:colOff>
      <xdr:row>27</xdr:row>
      <xdr:rowOff>76250</xdr:rowOff>
    </xdr:to>
    <xdr:pic>
      <xdr:nvPicPr>
        <xdr:cNvPr id="2" name="Picture 1">
          <a:extLst>
            <a:ext uri="{FF2B5EF4-FFF2-40B4-BE49-F238E27FC236}">
              <a16:creationId xmlns:a16="http://schemas.microsoft.com/office/drawing/2014/main" id="{29E0DEB5-1BB4-955C-A4AC-EAA8D630CF76}"/>
            </a:ext>
          </a:extLst>
        </xdr:cNvPr>
        <xdr:cNvPicPr>
          <a:picLocks noChangeAspect="1"/>
        </xdr:cNvPicPr>
      </xdr:nvPicPr>
      <xdr:blipFill>
        <a:blip xmlns:r="http://schemas.openxmlformats.org/officeDocument/2006/relationships" r:embed="rId1"/>
        <a:stretch>
          <a:fillRect/>
        </a:stretch>
      </xdr:blipFill>
      <xdr:spPr>
        <a:xfrm>
          <a:off x="609600" y="368300"/>
          <a:ext cx="8320000" cy="4680000"/>
        </a:xfrm>
        <a:prstGeom prst="rect">
          <a:avLst/>
        </a:prstGeom>
      </xdr:spPr>
    </xdr:pic>
    <xdr:clientData/>
  </xdr:twoCellAnchor>
  <xdr:twoCellAnchor editAs="oneCell">
    <xdr:from>
      <xdr:col>1</xdr:col>
      <xdr:colOff>0</xdr:colOff>
      <xdr:row>30</xdr:row>
      <xdr:rowOff>0</xdr:rowOff>
    </xdr:from>
    <xdr:to>
      <xdr:col>14</xdr:col>
      <xdr:colOff>395200</xdr:colOff>
      <xdr:row>55</xdr:row>
      <xdr:rowOff>76250</xdr:rowOff>
    </xdr:to>
    <xdr:pic>
      <xdr:nvPicPr>
        <xdr:cNvPr id="3" name="Picture 2">
          <a:extLst>
            <a:ext uri="{FF2B5EF4-FFF2-40B4-BE49-F238E27FC236}">
              <a16:creationId xmlns:a16="http://schemas.microsoft.com/office/drawing/2014/main" id="{33BEEAC5-DC1C-39DA-1A5D-C8626786F139}"/>
            </a:ext>
          </a:extLst>
        </xdr:cNvPr>
        <xdr:cNvPicPr>
          <a:picLocks noChangeAspect="1"/>
        </xdr:cNvPicPr>
      </xdr:nvPicPr>
      <xdr:blipFill>
        <a:blip xmlns:r="http://schemas.openxmlformats.org/officeDocument/2006/relationships" r:embed="rId2"/>
        <a:stretch>
          <a:fillRect/>
        </a:stretch>
      </xdr:blipFill>
      <xdr:spPr>
        <a:xfrm>
          <a:off x="609600" y="5524500"/>
          <a:ext cx="8320000" cy="4680000"/>
        </a:xfrm>
        <a:prstGeom prst="rect">
          <a:avLst/>
        </a:prstGeom>
      </xdr:spPr>
    </xdr:pic>
    <xdr:clientData/>
  </xdr:twoCellAnchor>
  <xdr:twoCellAnchor editAs="oneCell">
    <xdr:from>
      <xdr:col>1</xdr:col>
      <xdr:colOff>0</xdr:colOff>
      <xdr:row>58</xdr:row>
      <xdr:rowOff>0</xdr:rowOff>
    </xdr:from>
    <xdr:to>
      <xdr:col>14</xdr:col>
      <xdr:colOff>395200</xdr:colOff>
      <xdr:row>83</xdr:row>
      <xdr:rowOff>76250</xdr:rowOff>
    </xdr:to>
    <xdr:pic>
      <xdr:nvPicPr>
        <xdr:cNvPr id="4" name="Picture 3">
          <a:extLst>
            <a:ext uri="{FF2B5EF4-FFF2-40B4-BE49-F238E27FC236}">
              <a16:creationId xmlns:a16="http://schemas.microsoft.com/office/drawing/2014/main" id="{04BC2131-D7D8-6276-2463-E44BF79ADCA3}"/>
            </a:ext>
          </a:extLst>
        </xdr:cNvPr>
        <xdr:cNvPicPr>
          <a:picLocks noChangeAspect="1"/>
        </xdr:cNvPicPr>
      </xdr:nvPicPr>
      <xdr:blipFill>
        <a:blip xmlns:r="http://schemas.openxmlformats.org/officeDocument/2006/relationships" r:embed="rId3"/>
        <a:stretch>
          <a:fillRect/>
        </a:stretch>
      </xdr:blipFill>
      <xdr:spPr>
        <a:xfrm>
          <a:off x="609600" y="10680700"/>
          <a:ext cx="8320000" cy="468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F0070132\Music\My%20Working%20File\Pavithra\F25-26\_Fraud\DEC\4-Dec-25\Patahi\Copy%20of%20Fraud%20Investigation%20Report%20of%20Rohit%20Kumar-1(SF0062010).xlsx" TargetMode="External"/><Relationship Id="rId1" Type="http://schemas.openxmlformats.org/officeDocument/2006/relationships/externalLinkPath" Target="Copy%20of%20Fraud%20Investigation%20Report%20of%20Rohit%20Kumar-1(SF006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
      <sheetName val="Fraud Investigation Report"/>
      <sheetName val="Cash Embezzlement"/>
      <sheetName val="Physical Cash at Safe"/>
      <sheetName val="Borrower Wise Details"/>
      <sheetName val="Loan Outstanding Report"/>
    </sheetNames>
    <sheetDataSet>
      <sheetData sheetId="0">
        <row r="2">
          <cell r="A2" t="str">
            <v>Collection Amount Misappropriated</v>
          </cell>
        </row>
        <row r="3">
          <cell r="A3" t="str">
            <v>Pre-Closure Amount Misappropriated</v>
          </cell>
        </row>
        <row r="4">
          <cell r="A4" t="str">
            <v>Disbursed Amount Recollected</v>
          </cell>
        </row>
        <row r="5">
          <cell r="A5" t="str">
            <v>Advance Collection Amount Misappropriated</v>
          </cell>
        </row>
        <row r="6">
          <cell r="A6" t="str">
            <v>Loan Amount Misappropriation</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3411F-24F1-41FE-8E76-D0B3A274AAE3}">
  <dimension ref="A1:Y18"/>
  <sheetViews>
    <sheetView topLeftCell="M1" workbookViewId="0">
      <selection activeCell="Q16" sqref="Q16"/>
    </sheetView>
  </sheetViews>
  <sheetFormatPr defaultRowHeight="14.5" x14ac:dyDescent="0.35"/>
  <cols>
    <col min="1" max="1" width="10.36328125" customWidth="1"/>
    <col min="2" max="2" width="10.6328125" bestFit="1" customWidth="1"/>
    <col min="3" max="3" width="11.08984375" bestFit="1" customWidth="1"/>
    <col min="4" max="4" width="12.1796875" bestFit="1" customWidth="1"/>
    <col min="5" max="5" width="11.6328125" bestFit="1" customWidth="1"/>
    <col min="6" max="6" width="17.08984375" bestFit="1" customWidth="1"/>
    <col min="7" max="7" width="18.453125" bestFit="1" customWidth="1"/>
    <col min="8" max="8" width="22.7265625" bestFit="1" customWidth="1"/>
    <col min="9" max="9" width="13" bestFit="1" customWidth="1"/>
    <col min="10" max="10" width="10.26953125" bestFit="1" customWidth="1"/>
    <col min="11" max="11" width="12.54296875" bestFit="1" customWidth="1"/>
    <col min="12" max="12" width="9" bestFit="1" customWidth="1"/>
    <col min="13" max="13" width="9" customWidth="1"/>
    <col min="14" max="14" width="26.90625" bestFit="1" customWidth="1"/>
    <col min="15" max="15" width="14.36328125" hidden="1" customWidth="1"/>
    <col min="16" max="16" width="14.453125" bestFit="1" customWidth="1"/>
    <col min="17" max="17" width="13.36328125" customWidth="1"/>
    <col min="18" max="18" width="14.6328125" customWidth="1"/>
    <col min="19" max="19" width="15.1796875" bestFit="1" customWidth="1"/>
    <col min="20" max="20" width="15.1796875" customWidth="1"/>
    <col min="21" max="21" width="17.1796875" bestFit="1" customWidth="1"/>
    <col min="22" max="23" width="15.1796875" customWidth="1"/>
    <col min="24" max="24" width="18.36328125" bestFit="1" customWidth="1"/>
    <col min="25" max="25" width="255.6328125" bestFit="1" customWidth="1"/>
  </cols>
  <sheetData>
    <row r="1" spans="1:25" ht="18.5" x14ac:dyDescent="0.35">
      <c r="A1" s="1" t="s">
        <v>0</v>
      </c>
      <c r="B1" s="8"/>
      <c r="C1" s="8"/>
      <c r="D1" s="8"/>
      <c r="E1" s="8"/>
      <c r="F1" s="8"/>
      <c r="G1" s="8"/>
      <c r="H1" s="8"/>
      <c r="I1" s="8"/>
      <c r="J1" s="8"/>
      <c r="K1" s="8"/>
      <c r="L1" s="8"/>
      <c r="M1" s="8"/>
      <c r="N1" s="8"/>
      <c r="O1" s="8"/>
      <c r="P1" s="8"/>
      <c r="Q1" s="8"/>
      <c r="R1" s="8"/>
      <c r="S1" s="8"/>
      <c r="T1" s="8"/>
      <c r="U1" s="8"/>
      <c r="V1" s="8"/>
      <c r="W1" s="8"/>
      <c r="X1" s="8"/>
      <c r="Y1" s="8"/>
    </row>
    <row r="2" spans="1:25" ht="16" x14ac:dyDescent="0.35">
      <c r="A2" s="2" t="s">
        <v>1</v>
      </c>
      <c r="B2" s="8"/>
      <c r="C2" s="8"/>
      <c r="D2" s="8"/>
      <c r="E2" s="8"/>
      <c r="F2" s="8"/>
      <c r="G2" s="8"/>
      <c r="H2" s="8"/>
      <c r="I2" s="8"/>
      <c r="J2" s="8"/>
      <c r="K2" s="8"/>
      <c r="L2" s="8"/>
      <c r="M2" s="8"/>
      <c r="N2" s="8"/>
      <c r="O2" s="8"/>
      <c r="P2" s="8"/>
      <c r="Q2" s="8"/>
      <c r="R2" s="8"/>
      <c r="S2" s="8"/>
      <c r="T2" s="8"/>
      <c r="U2" s="8"/>
      <c r="V2" s="8"/>
      <c r="W2" s="8"/>
      <c r="X2" s="8"/>
      <c r="Y2" s="8"/>
    </row>
    <row r="3" spans="1:25" ht="16" x14ac:dyDescent="0.4">
      <c r="A3" s="9" t="s">
        <v>2</v>
      </c>
      <c r="B3" s="8"/>
      <c r="C3" s="8"/>
      <c r="D3" s="8"/>
      <c r="E3" s="3" t="s">
        <v>3</v>
      </c>
      <c r="F3" s="3" t="s">
        <v>4</v>
      </c>
      <c r="G3" s="8"/>
      <c r="H3" s="8"/>
      <c r="I3" s="8"/>
      <c r="J3" s="8"/>
      <c r="K3" s="8"/>
      <c r="L3" s="8"/>
      <c r="M3" s="8"/>
      <c r="N3" s="8"/>
      <c r="O3" s="8"/>
      <c r="P3" s="8"/>
      <c r="Q3" s="8"/>
      <c r="R3" s="8"/>
      <c r="S3" s="3" t="s">
        <v>3</v>
      </c>
      <c r="T3" s="3"/>
      <c r="U3" s="3"/>
      <c r="V3" s="3"/>
      <c r="W3" s="3"/>
      <c r="X3" s="3" t="s">
        <v>4</v>
      </c>
      <c r="Y3" s="8"/>
    </row>
    <row r="4" spans="1:25" s="18" customFormat="1" ht="52" x14ac:dyDescent="0.35">
      <c r="A4" s="4" t="s">
        <v>5</v>
      </c>
      <c r="B4" s="5" t="s">
        <v>6</v>
      </c>
      <c r="C4" s="5" t="s">
        <v>7</v>
      </c>
      <c r="D4" s="5" t="s">
        <v>8</v>
      </c>
      <c r="E4" s="5" t="s">
        <v>9</v>
      </c>
      <c r="F4" s="5" t="s">
        <v>10</v>
      </c>
      <c r="G4" s="5" t="s">
        <v>11</v>
      </c>
      <c r="H4" s="5" t="s">
        <v>12</v>
      </c>
      <c r="I4" s="5" t="s">
        <v>13</v>
      </c>
      <c r="J4" s="5" t="s">
        <v>14</v>
      </c>
      <c r="K4" s="5" t="s">
        <v>15</v>
      </c>
      <c r="L4" s="5" t="s">
        <v>16</v>
      </c>
      <c r="M4" s="5"/>
      <c r="N4" s="5" t="s">
        <v>17</v>
      </c>
      <c r="O4" s="5" t="s">
        <v>18</v>
      </c>
      <c r="P4" s="5" t="s">
        <v>19</v>
      </c>
      <c r="Q4" s="5" t="s">
        <v>20</v>
      </c>
      <c r="R4" s="5" t="s">
        <v>21</v>
      </c>
      <c r="S4" s="5" t="s">
        <v>22</v>
      </c>
      <c r="T4" s="20"/>
      <c r="U4" s="20" t="s">
        <v>47</v>
      </c>
      <c r="V4" s="20" t="s">
        <v>48</v>
      </c>
      <c r="W4" s="20" t="s">
        <v>49</v>
      </c>
      <c r="X4" s="5" t="s">
        <v>23</v>
      </c>
      <c r="Y4" s="5" t="s">
        <v>24</v>
      </c>
    </row>
    <row r="5" spans="1:25" x14ac:dyDescent="0.35">
      <c r="A5" s="6">
        <v>1</v>
      </c>
      <c r="B5" s="10" t="s">
        <v>25</v>
      </c>
      <c r="C5" s="11" t="s">
        <v>26</v>
      </c>
      <c r="D5" s="12" t="s">
        <v>27</v>
      </c>
      <c r="E5" s="13">
        <v>45898</v>
      </c>
      <c r="F5" s="7" t="s">
        <v>28</v>
      </c>
      <c r="G5" s="14" t="s">
        <v>29</v>
      </c>
      <c r="H5" s="14" t="s">
        <v>30</v>
      </c>
      <c r="I5" s="15" t="s">
        <v>31</v>
      </c>
      <c r="J5" s="15" t="s">
        <v>32</v>
      </c>
      <c r="K5" s="15" t="s">
        <v>33</v>
      </c>
      <c r="L5" s="15">
        <v>357407815</v>
      </c>
      <c r="M5" s="15"/>
      <c r="N5" s="16" t="s">
        <v>34</v>
      </c>
      <c r="O5" s="13">
        <v>45417</v>
      </c>
      <c r="P5" s="15">
        <v>2240</v>
      </c>
      <c r="Q5" s="17">
        <v>0</v>
      </c>
      <c r="R5" s="17">
        <v>0</v>
      </c>
      <c r="S5" s="19">
        <v>2240</v>
      </c>
      <c r="T5" s="19">
        <f>SUM(S5:S8)</f>
        <v>15680</v>
      </c>
      <c r="U5" s="19" t="s">
        <v>50</v>
      </c>
      <c r="V5" s="21">
        <v>17758.82</v>
      </c>
      <c r="W5" s="19">
        <f>T5-V5</f>
        <v>-2078.8199999999997</v>
      </c>
      <c r="X5" s="7" t="s">
        <v>35</v>
      </c>
      <c r="Y5" s="15" t="s">
        <v>36</v>
      </c>
    </row>
    <row r="6" spans="1:25" x14ac:dyDescent="0.35">
      <c r="A6" s="6">
        <v>2</v>
      </c>
      <c r="B6" s="10" t="s">
        <v>25</v>
      </c>
      <c r="C6" s="11" t="s">
        <v>26</v>
      </c>
      <c r="D6" s="12" t="s">
        <v>27</v>
      </c>
      <c r="E6" s="13">
        <v>45898</v>
      </c>
      <c r="F6" s="7" t="s">
        <v>28</v>
      </c>
      <c r="G6" s="14" t="s">
        <v>29</v>
      </c>
      <c r="H6" s="14" t="s">
        <v>30</v>
      </c>
      <c r="I6" s="15" t="s">
        <v>31</v>
      </c>
      <c r="J6" s="15" t="s">
        <v>32</v>
      </c>
      <c r="K6" s="15" t="s">
        <v>33</v>
      </c>
      <c r="L6" s="15">
        <v>357407815</v>
      </c>
      <c r="M6" s="15"/>
      <c r="N6" s="16" t="s">
        <v>34</v>
      </c>
      <c r="O6" s="13">
        <v>45448</v>
      </c>
      <c r="P6" s="15">
        <v>2240</v>
      </c>
      <c r="Q6" s="17">
        <v>0</v>
      </c>
      <c r="R6" s="17">
        <v>0</v>
      </c>
      <c r="S6" s="19">
        <v>2240</v>
      </c>
      <c r="T6" s="19">
        <v>0</v>
      </c>
      <c r="U6" s="19"/>
      <c r="V6" s="19"/>
      <c r="W6" s="19"/>
      <c r="X6" s="7" t="s">
        <v>35</v>
      </c>
      <c r="Y6" s="15" t="s">
        <v>37</v>
      </c>
    </row>
    <row r="7" spans="1:25" x14ac:dyDescent="0.35">
      <c r="A7" s="6">
        <v>3</v>
      </c>
      <c r="B7" s="10" t="s">
        <v>25</v>
      </c>
      <c r="C7" s="11" t="s">
        <v>26</v>
      </c>
      <c r="D7" s="12" t="s">
        <v>27</v>
      </c>
      <c r="E7" s="13">
        <v>45898</v>
      </c>
      <c r="F7" s="7" t="s">
        <v>28</v>
      </c>
      <c r="G7" s="14" t="s">
        <v>29</v>
      </c>
      <c r="H7" s="14" t="s">
        <v>30</v>
      </c>
      <c r="I7" s="15" t="s">
        <v>31</v>
      </c>
      <c r="J7" s="15" t="s">
        <v>32</v>
      </c>
      <c r="K7" s="15" t="s">
        <v>33</v>
      </c>
      <c r="L7" s="15">
        <v>357407815</v>
      </c>
      <c r="M7" s="15"/>
      <c r="N7" s="16" t="s">
        <v>34</v>
      </c>
      <c r="O7" s="13">
        <v>45478</v>
      </c>
      <c r="P7" s="15">
        <v>2240</v>
      </c>
      <c r="Q7" s="17">
        <v>0</v>
      </c>
      <c r="R7" s="17">
        <v>0</v>
      </c>
      <c r="S7" s="19">
        <v>2240</v>
      </c>
      <c r="T7" s="19">
        <v>0</v>
      </c>
      <c r="U7" s="19"/>
      <c r="V7" s="19"/>
      <c r="W7" s="19"/>
      <c r="X7" s="7" t="s">
        <v>35</v>
      </c>
      <c r="Y7" s="15" t="s">
        <v>38</v>
      </c>
    </row>
    <row r="8" spans="1:25" x14ac:dyDescent="0.35">
      <c r="A8" s="6">
        <v>4</v>
      </c>
      <c r="B8" s="10" t="s">
        <v>25</v>
      </c>
      <c r="C8" s="11" t="s">
        <v>26</v>
      </c>
      <c r="D8" s="12" t="s">
        <v>27</v>
      </c>
      <c r="E8" s="13">
        <v>45898</v>
      </c>
      <c r="F8" s="7" t="s">
        <v>28</v>
      </c>
      <c r="G8" s="14" t="s">
        <v>29</v>
      </c>
      <c r="H8" s="14" t="s">
        <v>30</v>
      </c>
      <c r="I8" s="15" t="s">
        <v>31</v>
      </c>
      <c r="J8" s="15" t="s">
        <v>32</v>
      </c>
      <c r="K8" s="15" t="s">
        <v>33</v>
      </c>
      <c r="L8" s="15">
        <v>357407815</v>
      </c>
      <c r="M8" s="15"/>
      <c r="N8" s="16" t="s">
        <v>39</v>
      </c>
      <c r="O8" s="13">
        <v>45474</v>
      </c>
      <c r="P8" s="15">
        <v>37000</v>
      </c>
      <c r="Q8" s="17">
        <v>28040</v>
      </c>
      <c r="R8" s="17">
        <v>0</v>
      </c>
      <c r="S8" s="19">
        <v>8960</v>
      </c>
      <c r="T8" s="19">
        <v>0</v>
      </c>
      <c r="U8" s="19"/>
      <c r="V8" s="19"/>
      <c r="W8" s="19"/>
      <c r="X8" s="7" t="s">
        <v>35</v>
      </c>
      <c r="Y8" s="15" t="s">
        <v>40</v>
      </c>
    </row>
    <row r="9" spans="1:25" x14ac:dyDescent="0.35">
      <c r="A9" s="6">
        <v>5</v>
      </c>
      <c r="B9" s="10" t="s">
        <v>25</v>
      </c>
      <c r="C9" s="11" t="s">
        <v>26</v>
      </c>
      <c r="D9" s="12" t="s">
        <v>27</v>
      </c>
      <c r="E9" s="13">
        <v>45899</v>
      </c>
      <c r="F9" s="7" t="s">
        <v>28</v>
      </c>
      <c r="G9" s="14" t="s">
        <v>29</v>
      </c>
      <c r="H9" s="14" t="s">
        <v>30</v>
      </c>
      <c r="I9" s="15" t="s">
        <v>41</v>
      </c>
      <c r="J9" s="15" t="s">
        <v>42</v>
      </c>
      <c r="K9" s="15" t="s">
        <v>43</v>
      </c>
      <c r="L9" s="15">
        <v>354838138</v>
      </c>
      <c r="M9" s="15"/>
      <c r="N9" s="16" t="s">
        <v>34</v>
      </c>
      <c r="O9" s="13">
        <v>45570</v>
      </c>
      <c r="P9" s="15">
        <v>2240</v>
      </c>
      <c r="Q9" s="17">
        <v>0</v>
      </c>
      <c r="R9" s="17">
        <v>0</v>
      </c>
      <c r="S9" s="19">
        <v>2240</v>
      </c>
      <c r="T9" s="19">
        <f>SUM(S9:S11)</f>
        <v>6720</v>
      </c>
      <c r="U9" s="19" t="s">
        <v>51</v>
      </c>
      <c r="V9" s="19"/>
      <c r="W9" s="19"/>
      <c r="X9" s="7" t="s">
        <v>35</v>
      </c>
      <c r="Y9" s="15" t="s">
        <v>44</v>
      </c>
    </row>
    <row r="10" spans="1:25" x14ac:dyDescent="0.35">
      <c r="A10" s="6">
        <v>6</v>
      </c>
      <c r="B10" s="10" t="s">
        <v>25</v>
      </c>
      <c r="C10" s="11" t="s">
        <v>26</v>
      </c>
      <c r="D10" s="12" t="s">
        <v>27</v>
      </c>
      <c r="E10" s="13">
        <v>45899</v>
      </c>
      <c r="F10" s="7" t="s">
        <v>28</v>
      </c>
      <c r="G10" s="14" t="s">
        <v>29</v>
      </c>
      <c r="H10" s="14" t="s">
        <v>30</v>
      </c>
      <c r="I10" s="15" t="s">
        <v>41</v>
      </c>
      <c r="J10" s="15" t="s">
        <v>42</v>
      </c>
      <c r="K10" s="15" t="s">
        <v>43</v>
      </c>
      <c r="L10" s="15">
        <v>354838138</v>
      </c>
      <c r="M10" s="15"/>
      <c r="N10" s="16" t="s">
        <v>34</v>
      </c>
      <c r="O10" s="13">
        <v>45662</v>
      </c>
      <c r="P10" s="15">
        <v>2240</v>
      </c>
      <c r="Q10" s="17">
        <v>0</v>
      </c>
      <c r="R10" s="17">
        <v>0</v>
      </c>
      <c r="S10" s="19">
        <v>2240</v>
      </c>
      <c r="T10" s="19">
        <v>0</v>
      </c>
      <c r="U10" s="19"/>
      <c r="V10" s="19"/>
      <c r="W10" s="19"/>
      <c r="X10" s="7" t="s">
        <v>35</v>
      </c>
      <c r="Y10" s="15" t="s">
        <v>45</v>
      </c>
    </row>
    <row r="11" spans="1:25" x14ac:dyDescent="0.35">
      <c r="A11" s="6">
        <v>7</v>
      </c>
      <c r="B11" s="10" t="s">
        <v>25</v>
      </c>
      <c r="C11" s="11" t="s">
        <v>26</v>
      </c>
      <c r="D11" s="12" t="s">
        <v>27</v>
      </c>
      <c r="E11" s="13">
        <v>45899</v>
      </c>
      <c r="F11" s="7" t="s">
        <v>28</v>
      </c>
      <c r="G11" s="14" t="s">
        <v>29</v>
      </c>
      <c r="H11" s="14" t="s">
        <v>30</v>
      </c>
      <c r="I11" s="15" t="s">
        <v>41</v>
      </c>
      <c r="J11" s="15" t="s">
        <v>42</v>
      </c>
      <c r="K11" s="15" t="s">
        <v>43</v>
      </c>
      <c r="L11" s="15">
        <v>354838138</v>
      </c>
      <c r="M11" s="15"/>
      <c r="N11" s="16" t="s">
        <v>34</v>
      </c>
      <c r="O11" s="13">
        <v>45752</v>
      </c>
      <c r="P11" s="15">
        <v>2240</v>
      </c>
      <c r="Q11" s="17">
        <v>0</v>
      </c>
      <c r="R11" s="17">
        <v>0</v>
      </c>
      <c r="S11" s="19">
        <v>2240</v>
      </c>
      <c r="T11" s="19">
        <v>0</v>
      </c>
      <c r="U11" s="19"/>
      <c r="V11" s="19"/>
      <c r="W11" s="19"/>
      <c r="X11" s="7" t="s">
        <v>35</v>
      </c>
      <c r="Y11" s="15" t="s">
        <v>46</v>
      </c>
    </row>
    <row r="15" spans="1:25" x14ac:dyDescent="0.35">
      <c r="P15">
        <f>V5</f>
        <v>17758.82</v>
      </c>
      <c r="Q15" s="23">
        <f>SUM(P15:P16)</f>
        <v>24478.82</v>
      </c>
      <c r="R15" s="23">
        <f>SUM(P4:P11)</f>
        <v>50440</v>
      </c>
    </row>
    <row r="16" spans="1:25" x14ac:dyDescent="0.35">
      <c r="P16" s="22">
        <f>T9</f>
        <v>6720</v>
      </c>
      <c r="Q16" s="23">
        <f>SUM(Q4:Q11)</f>
        <v>28040</v>
      </c>
      <c r="R16" s="24">
        <f>-W5</f>
        <v>2078.8199999999997</v>
      </c>
    </row>
    <row r="17" spans="17:18" x14ac:dyDescent="0.35">
      <c r="Q17" s="23"/>
      <c r="R17" s="23"/>
    </row>
    <row r="18" spans="17:18" x14ac:dyDescent="0.35">
      <c r="Q18" s="23">
        <f>SUM(Q15:Q16)</f>
        <v>52518.82</v>
      </c>
      <c r="R18" s="23">
        <f>SUM(R15:R16)</f>
        <v>52518.82</v>
      </c>
    </row>
  </sheetData>
  <conditionalFormatting sqref="L5:M11">
    <cfRule type="duplicateValues" dxfId="0" priority="2" stopIfTrue="1"/>
  </conditionalFormatting>
  <dataValidations count="7">
    <dataValidation type="list" allowBlank="1" showInputMessage="1" showErrorMessage="1" sqref="X5:X11" xr:uid="{26A31354-EEC6-4ADE-BCA4-F0D39103FD24}">
      <formula1>"Loan Card,Digital Payment,Cash Receipt,Borrower Written Statement,Deliquent Staff Written Statement,Center Meeting Register,Hand Written Receipt"</formula1>
    </dataValidation>
    <dataValidation type="list" allowBlank="1" showInputMessage="1" showErrorMessage="1" sqref="N5:N11" xr:uid="{9841B826-A14C-4E5F-A18A-5553909E9691}">
      <formula1>Type</formula1>
    </dataValidation>
    <dataValidation type="custom" allowBlank="1" showInputMessage="1" showErrorMessage="1" sqref="E7:E11" xr:uid="{951EF553-44D5-42E9-85DC-7C8322F5367C}">
      <formula1>ISNUMBER(E7)*(E7&gt;=DATE(2023,10,1))*(E7&lt;=DATE(2031,12,31))*(INT(E7)=E7)</formula1>
    </dataValidation>
    <dataValidation type="custom" allowBlank="1" showInputMessage="1" showErrorMessage="1" error="Enter Valid date_x000a_" sqref="E6" xr:uid="{8C44A344-CBF2-46D7-AA59-1BF15AA81B1A}">
      <formula1>ISNUMBER(E6)*(E6&gt;=DATE(2023,10,1))*(E6&lt;=DATE(2031,12,31))*(INT(E6)=E6)</formula1>
    </dataValidation>
    <dataValidation type="custom" allowBlank="1" showInputMessage="1" showErrorMessage="1" error="Enter Valid Date_x000a_" sqref="E5" xr:uid="{AA14459C-9BAE-4612-86D4-CBC3F1090B4D}">
      <formula1>ISNUMBER(E5)*(E5&gt;=DATE(2023,10,1))*(E5&lt;=DATE(2031,12,31))*(INT(E5)=E5)</formula1>
    </dataValidation>
    <dataValidation allowBlank="1" showErrorMessage="1" sqref="C5 B5:B11" xr:uid="{4E6CE4EC-82CA-4717-A55D-8C612FC76C41}"/>
    <dataValidation type="date" operator="lessThanOrEqual" allowBlank="1" showInputMessage="1" showErrorMessage="1" errorTitle="Incorrect date Entered" error="Enter in Valid Date Format_x000a_ " promptTitle="Enter Valid Date" sqref="O5:O11" xr:uid="{C3170707-B77B-4C79-8160-4E778986F3B3}">
      <formula1>IF(ISNUMBER(DATE(RIGHT(E5,4),MONTH(LEFT(MID(E5,4,3),2)&amp;"1"),LEFT(E5,2))),E5,9^9)</formula1>
    </dataValidation>
  </dataValidations>
  <hyperlinks>
    <hyperlink ref="E3" location="'Fraud Investigation Report'!G5" display="Home" xr:uid="{8A6C0A3A-CA04-44F5-9D8D-7E8F6E3D18BB}"/>
    <hyperlink ref="S3" location="'Fraud Investigation Report'!G5" display="Home" xr:uid="{AD462936-76CA-4CD9-B7BA-293549C797A8}"/>
    <hyperlink ref="F3" location="'Loan Outstanding Report'!BG5" display="Loan O/s Report" xr:uid="{7A2BFBDC-AF37-40FF-ADEA-392FBC8DA7AC}"/>
    <hyperlink ref="X3" location="'Loan Outstanding Report'!BG5" display="Loan O/s Report" xr:uid="{FB1C293B-E3A9-4A8A-B452-4E4A0BA570CF}"/>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E56C6-3371-4E6E-9997-54E20010D166}">
  <dimension ref="A1"/>
  <sheetViews>
    <sheetView tabSelected="1" topLeftCell="A24" workbookViewId="0">
      <selection activeCell="B59" sqref="B59"/>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Pavithra Lingutla</dc:creator>
  <cp:lastModifiedBy>Pavithra Lingutla</cp:lastModifiedBy>
  <dcterms:created xsi:type="dcterms:W3CDTF">2025-12-04T09:10:26Z</dcterms:created>
  <dcterms:modified xsi:type="dcterms:W3CDTF">2025-12-04T09:29:06Z</dcterms:modified>
</cp:coreProperties>
</file>