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Ashthawan CSS Rekha devi/"/>
    </mc:Choice>
  </mc:AlternateContent>
  <xr:revisionPtr revIDLastSave="25" documentId="8_{CFBEA7FF-56FC-4488-BF98-1C4666FDA164}" xr6:coauthVersionLast="47" xr6:coauthVersionMax="47" xr10:uidLastSave="{7A56A840-E079-4562-9E8B-8C5415F4E0E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<sst xmlns="http://schemas.openxmlformats.org/spreadsheetml/2006/main" count="451" uniqueCount="306">
  <si>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</si>
  <si>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</si>
  <si>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</si>
  <si>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</si>
  <si>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</si>
  <si>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</si>
  <si>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</si>
  <si>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</si>
  <si>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</si>
  <si>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</si>
  <si>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</si>
  <si>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</si>
  <si>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</si>
  <si>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</si>
  <si>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</si>
  <si>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</si>
  <si>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</si>
  <si>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</si>
  <si>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</si>
  <si>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</si>
  <si>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</si>
  <si>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</si>
  <si>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</si>
  <si>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</si>
  <si>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</si>
  <si>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</si>
  <si>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</si>
  <si>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</si>
  <si>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</si>
  <si>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</si>
  <si>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</si>
  <si>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</si>
  <si>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</si>
  <si>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</si>
  <si>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</si>
  <si>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</si>
  <si>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</si>
  <si>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</si>
  <si>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</si>
  <si>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</si>
  <si>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</si>
  <si>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</si>
  <si>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</si>
  <si>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</si>
  <si>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</si>
  <si>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</si>
  <si>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</si>
  <si>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</si>
  <si>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</si>
  <si>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</si>
  <si>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</si>
  <si>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</si>
  <si>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</si>
  <si>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</si>
  <si>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</si>
  <si>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</si>
  <si>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</si>
  <si>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</si>
  <si>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</si>
  <si>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</si>
  <si>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</si>
  <si>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</si>
  <si>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</si>
  <si>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</si>
  <si>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</si>
  <si>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</si>
  <si>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</si>
  <si>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</si>
  <si>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</si>
  <si>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</si>
  <si>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</si>
  <si>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</si>
  <si>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</si>
  <si>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</si>
  <si>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</si>
  <si>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</si>
  <si>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</si>
  <si>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</si>
  <si>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</si>
  <si>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</si>
  <si>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</si>
  <si>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</si>
  <si>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</si>
  <si>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</si>
  <si>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</si>
  <si>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</si>
  <si>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</si>
  <si>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</si>
  <si>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</si>
  <si>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</si>
  <si>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</si>
  <si>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</si>
  <si>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</si>
  <si>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</si>
  <si>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</si>
  <si>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</si>
  <si>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</si>
  <si>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</si>
  <si>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</si>
  <si>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</si>
  <si>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</si>
  <si>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</si>
  <si>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</si>
  <si>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</si>
  <si>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</si>
  <si>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</si>
  <si>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</si>
  <si>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</si>
  <si>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</si>
  <si>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</si>
  <si>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</si>
  <si>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</si>
  <si>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</si>
  <si>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</si>
  <si>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</si>
  <si>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</si>
  <si>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</si>
  <si>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</si>
  <si>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</si>
  <si>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</si>
  <si>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</si>
  <si>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</si>
  <si>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</si>
  <si>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</si>
  <si>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</si>
  <si>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</si>
  <si>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</si>
  <si>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</si>
  <si>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</si>
  <si>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</si>
  <si>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</si>
  <si>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</si>
  <si>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</si>
  <si>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</si>
  <si>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</si>
  <si>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</si>
  <si>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</si>
  <si>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</si>
  <si>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</si>
  <si>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</si>
  <si>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</si>
  <si>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</si>
  <si>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</si>
  <si>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</si>
  <si>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</si>
  <si>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</si>
  <si>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</si>
  <si>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</si>
  <si>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</si>
  <si>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</si>
  <si>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</si>
  <si>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</si>
  <si>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</si>
  <si>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</si>
  <si>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</si>
  <si>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</si>
  <si>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</si>
  <si>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</si>
  <si>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</si>
  <si>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</si>
  <si>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</si>
  <si>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</si>
  <si>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</si>
  <si>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</si>
  <si>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</si>
  <si>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</si>
  <si>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</si>
  <si>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</si>
  <si>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</si>
  <si>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</si>
  <si>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</si>
  <si>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</si>
  <si>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</si>
  <si>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</si>
  <si>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</si>
  <si>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</si>
  <si>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</si>
  <si>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</si>
  <si>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</si>
  <si>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</si>
  <si>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</si>
  <si>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</si>
  <si>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</si>
  <si>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</si>
  <si>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</si>
  <si>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</si>
  <si>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</si>
  <si>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</si>
  <si>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</si>
  <si>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</si>
  <si>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</si>
  <si>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</si>
  <si>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</si>
  <si>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</si>
  <si>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</si>
  <si>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</si>
  <si>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</si>
  <si>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</si>
  <si>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</si>
  <si>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</si>
  <si>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</si>
  <si>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</si>
  <si>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</si>
  <si>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</si>
  <si>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</si>
  <si>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</si>
  <si>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</si>
  <si>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</si>
  <si>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</si>
  <si>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</si>
  <si>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</si>
  <si>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</si>
  <si>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</si>
  <si>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</si>
  <si>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</si>
  <si>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</si>
  <si>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</si>
  <si>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</si>
  <si>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</si>
  <si>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</si>
  <si>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</si>
  <si>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</si>
  <si>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</si>
  <si>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</si>
  <si>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</si>
  <si>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</si>
  <si>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</si>
  <si>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</si>
  <si>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</si>
  <si>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</si>
  <si>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</si>
  <si>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</si>
  <si>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</si>
  <si>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</si>
  <si>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</si>
  <si>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</si>
  <si>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</si>
  <si>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</si>
  <si>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</si>
  <si>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</si>
  <si>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</si>
  <si>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</si>
  <si>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</si>
  <si>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</si>
  <si>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</si>
  <si>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</si>
  <si>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</si>
  <si>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</si>
  <si>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</si>
  <si>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</si>
  <si>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</si>
  <si>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Lakhisarai</t>
  </si>
  <si>
    <t>Ashthawan</t>
  </si>
  <si>
    <t>BH3564</t>
  </si>
  <si>
    <t>Aima Pinjri</t>
  </si>
  <si>
    <t>SF0089362</t>
  </si>
  <si>
    <t>Sadanand Kumar</t>
  </si>
  <si>
    <t>Kanhauli C1</t>
  </si>
  <si>
    <t>Kanhauli C1 Rekha Ji Silao Nalanda1</t>
  </si>
  <si>
    <t>Unnati</t>
  </si>
  <si>
    <t>SSF5749209</t>
  </si>
  <si>
    <t>GENERAL</t>
  </si>
  <si>
    <t>HINDU</t>
  </si>
  <si>
    <t>Agriculture &amp; Farming</t>
  </si>
  <si>
    <t>REKHA KUMARI</t>
  </si>
  <si>
    <t>25-Nov-2024</t>
  </si>
  <si>
    <t>Fri</t>
  </si>
  <si>
    <t>IL-1</t>
  </si>
  <si>
    <t>1.48 Yrs</t>
  </si>
  <si>
    <t>08 Mar 2024</t>
  </si>
  <si>
    <t>&lt;= 2 Years</t>
  </si>
  <si>
    <t>08-Jan-2025</t>
  </si>
  <si>
    <t>02-Aug-2025</t>
  </si>
  <si>
    <t>Open</t>
  </si>
  <si>
    <t>8102567018</t>
  </si>
  <si>
    <t>Anug Kumar/SF0097354</t>
  </si>
  <si>
    <t>Manoj Kumar</t>
  </si>
  <si>
    <t>SF0084174</t>
  </si>
  <si>
    <t>Creadit Assistant</t>
  </si>
  <si>
    <t>Bihar</t>
  </si>
  <si>
    <t>Dual Staff</t>
  </si>
  <si>
    <t>G-1</t>
  </si>
  <si>
    <t>Subhash Chand Bose</t>
  </si>
  <si>
    <t>SF0050671</t>
  </si>
  <si>
    <t>Branch Manager</t>
  </si>
  <si>
    <t xml:space="preserve">Available &amp; Updated </t>
  </si>
  <si>
    <t>G-2</t>
  </si>
  <si>
    <t>Sachin Kumar</t>
  </si>
  <si>
    <t>SF0089364</t>
  </si>
  <si>
    <t>Credit Assistant</t>
  </si>
  <si>
    <t>FIR Not Filled</t>
  </si>
  <si>
    <t>CSS</t>
  </si>
  <si>
    <t>Dileep kumar sharma/SF0081511</t>
  </si>
  <si>
    <t>Santosh Swarnkar/SF0032531</t>
  </si>
  <si>
    <t>Vivek Kumar Singh/SF0074479</t>
  </si>
  <si>
    <t>Saketnath Thakur/SF0062081</t>
  </si>
  <si>
    <t>Absconding</t>
  </si>
  <si>
    <t>Completed-Report Submitted</t>
  </si>
  <si>
    <t>As per loan card and digital  verification, June month EMI collected by LO Manoj Kumar/SF0084174 has taken the EMI amount of 2800 on dated-17/06/2025 and 1000 on date 21/01/2025 like advance but entry not posted in Fimo</t>
  </si>
  <si>
    <t>As per loan card and digital verification, July month EMI collected by LO Manoj Kumar/SF0084174 has taken the EMI amount of 2800 on dated-21/07/2025 and 1000 on date 21/01/2025 like advance but entry not posted in Fimo</t>
  </si>
  <si>
    <t>As per loan card and digital verification, Aug month EMI collected by LO Manoj Kumar/SF0084174 has taken the EMI amount of 1000 on date 21/01/2025 like advance but entry not posted in Fimo</t>
  </si>
  <si>
    <t>As per loan card and digital verification, June month EMI collected by LO Manoj Kumar/SF0084174 has taken the EMI amount of 2800 on dated-17/06/2025 and 1000 on date 21/01/2025 like advance but entry not posted in Fimo</t>
  </si>
  <si>
    <t>30-08-2025</t>
  </si>
  <si>
    <t>10:00AM</t>
  </si>
  <si>
    <t>FN25-26-02124</t>
  </si>
  <si>
    <t>During the physical verification of loan card and digital payment I found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1.June month EMI collected by LO Manoj Kumar/SF0084174 has taken the EMI amount of 2800 on dated-17/06/2025 and 1000 on date 21/01/2025 like advance but entry not posted in Fimo.                                                                                                                                                                                                                                                                                                                                                                  2.July month EMI collected by LO Manoj Kumar/SF0084174 has taken the EMI amount of 2800 on dated-21/07/2025 and 1000 on date 21/01/2025 like advance but entry not posted in Fimo                                                                                                                                                                                                                                                                                                                                                                  3. Aug month EMI collected by LO Manoj Kumar/SF0084174 has taken the EMI amount of 1000 on date 21/01/2025 like advance but entry not posted in Fimo.
4.On 21-01-2025 LO Manoj KUmar /SF0084174 taken advance amount of Rs.9000 from the borrower for telling her that you pay 2800 only till Sep-25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</si>
</sst>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45871</v>
      </c>
      <c r="H5" s="107" t="s">
        <v>291</v>
      </c>
      <c r="I5" s="61">
        <v>45906</v>
      </c>
      <c r="J5" s="74" t="str">
        <f>IF('Physical Cash at Safe'!D28="Yes",'Physical Cash at Safe'!E28,IF('Borrower Wise Details'!D5&lt;&gt;"",'Borrower Wise Details'!D5,""))</f>
        <v>FN25-26-02124</v>
      </c>
      <c r="K5" s="81">
        <v>1</v>
      </c>
      <c r="L5" s="82">
        <v>7600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295</v>
      </c>
      <c r="R5" s="75" t="str">
        <f>IF('Physical Cash at Safe'!$D$28="Yes", 'Physical Cash at Safe'!$A$28, IF('Borrower Wise Details'!F5&lt;&gt;"", 'Borrower Wise Details'!F5, ""))</f>
        <v>Manoj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SF0084174</v>
      </c>
      <c r="U5" s="77" t="s">
        <v>296</v>
      </c>
      <c r="V5" s="61">
        <v>45816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45906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45908</v>
      </c>
      <c r="AH5" s="70" t="s">
        <v>305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Manoj Kumar</v>
      </c>
      <c r="E5" s="68" t="str">
        <f>IF(OR('Fraud Investigation Report'!T5="", 'Fraud Investigation Report'!T5=0), "", 'Fraud Investigation Report'!T5)</f>
        <v>SF0084174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FN25-26-02124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8600</v>
      </c>
      <c r="Q5" s="49"/>
      <c r="R5" s="84" t="s">
        <v>290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B37" sqref="B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279</v>
      </c>
      <c r="B6" s="18">
        <v>45899</v>
      </c>
      <c r="C6" s="18">
        <v>45898</v>
      </c>
      <c r="D6" s="18">
        <v>45899</v>
      </c>
      <c r="E6" s="19">
        <v>0.27430555555555558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16</v>
      </c>
      <c r="C11" s="23">
        <f>B11*A11</f>
        <v>8000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>
        <v>3</v>
      </c>
      <c r="C12" s="23">
        <f>B12*A12</f>
        <v>600</v>
      </c>
      <c r="D12" s="25">
        <v>35</v>
      </c>
      <c r="E12" s="23">
        <f t="shared" si="0"/>
        <v>7000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9</v>
      </c>
      <c r="C16" s="23">
        <f t="shared" si="1"/>
        <v>90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8696</v>
      </c>
      <c r="D19" s="30" t="s">
        <v>76</v>
      </c>
      <c r="E19" s="31">
        <f>SUM(E10:E18)</f>
        <v>8696</v>
      </c>
    </row>
    <row r="20" spans="1:5" ht="30" customHeight="1" x14ac:dyDescent="0.35">
      <c r="A20" s="143" t="s">
        <v>97</v>
      </c>
      <c r="B20" s="144"/>
      <c r="C20" s="32">
        <v>8696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 t="s">
        <v>280</v>
      </c>
      <c r="C32" s="37" t="s">
        <v>82</v>
      </c>
      <c r="D32" s="153" t="s">
        <v>285</v>
      </c>
      <c r="E32" s="154"/>
    </row>
    <row r="33" spans="1:5" ht="18" customHeight="1" x14ac:dyDescent="0.35">
      <c r="A33" s="37" t="s">
        <v>83</v>
      </c>
      <c r="B33" s="106" t="s">
        <v>281</v>
      </c>
      <c r="C33" s="39" t="s">
        <v>84</v>
      </c>
      <c r="D33" s="147" t="s">
        <v>286</v>
      </c>
      <c r="E33" s="148"/>
    </row>
    <row r="34" spans="1:5" ht="26" x14ac:dyDescent="0.35">
      <c r="A34" s="39" t="s">
        <v>221</v>
      </c>
      <c r="B34" s="38" t="s">
        <v>282</v>
      </c>
      <c r="C34" s="39" t="s">
        <v>222</v>
      </c>
      <c r="D34" s="149" t="s">
        <v>287</v>
      </c>
      <c r="E34" s="150"/>
    </row>
    <row r="35" spans="1:5" ht="26" x14ac:dyDescent="0.35">
      <c r="A35" s="39" t="s">
        <v>223</v>
      </c>
      <c r="B35" s="38" t="s">
        <v>283</v>
      </c>
      <c r="C35" s="39" t="s">
        <v>225</v>
      </c>
      <c r="D35" s="149" t="s">
        <v>288</v>
      </c>
      <c r="E35" s="150"/>
    </row>
    <row r="36" spans="1:5" ht="25.5" customHeight="1" x14ac:dyDescent="0.35">
      <c r="A36" s="39" t="s">
        <v>224</v>
      </c>
      <c r="B36" s="38" t="s">
        <v>284</v>
      </c>
      <c r="C36" s="39" t="s">
        <v>226</v>
      </c>
      <c r="D36" s="151" t="s">
        <v>289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304</v>
      </c>
      <c r="E5" s="65">
        <v>45906</v>
      </c>
      <c r="F5" s="38" t="s">
        <v>276</v>
      </c>
      <c r="G5" s="49" t="s">
        <v>277</v>
      </c>
      <c r="H5" s="49" t="s">
        <v>278</v>
      </c>
      <c r="I5" s="120" t="s">
        <v>257</v>
      </c>
      <c r="J5" s="120" t="s">
        <v>260</v>
      </c>
      <c r="K5" s="120" t="s">
        <v>264</v>
      </c>
      <c r="L5" s="11">
        <v>358945940</v>
      </c>
      <c r="M5" s="65" t="s">
        <v>265</v>
      </c>
      <c r="N5" s="124">
        <v>40000</v>
      </c>
      <c r="O5" s="124">
        <v>3800</v>
      </c>
      <c r="P5" s="121" t="s">
        <v>139</v>
      </c>
      <c r="Q5" s="80">
        <v>45825</v>
      </c>
      <c r="R5" s="124">
        <v>3800</v>
      </c>
      <c r="S5" s="124">
        <v>0</v>
      </c>
      <c r="T5" s="124">
        <v>0</v>
      </c>
      <c r="U5" s="125">
        <f t="shared" ref="U5" si="0">IF(AND(ISBLANK(R5),ISBLANK(S5),ISBLANK(T5)),"",R5-(S5+T5))</f>
        <v>3800</v>
      </c>
      <c r="V5" s="117" t="s">
        <v>203</v>
      </c>
      <c r="W5" s="122" t="s">
        <v>301</v>
      </c>
    </row>
    <row r="6" spans="1:23" ht="2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FN25-26-02124</v>
      </c>
      <c r="E6" s="65">
        <v>45906</v>
      </c>
      <c r="F6" s="38" t="s">
        <v>276</v>
      </c>
      <c r="G6" s="49" t="s">
        <v>277</v>
      </c>
      <c r="H6" s="49" t="s">
        <v>278</v>
      </c>
      <c r="I6" s="120" t="s">
        <v>257</v>
      </c>
      <c r="J6" s="120" t="s">
        <v>260</v>
      </c>
      <c r="K6" s="120" t="s">
        <v>264</v>
      </c>
      <c r="L6" s="11">
        <v>358945940</v>
      </c>
      <c r="M6" s="65" t="s">
        <v>265</v>
      </c>
      <c r="N6" s="124">
        <v>40000</v>
      </c>
      <c r="O6" s="124">
        <v>3800</v>
      </c>
      <c r="P6" s="121" t="s">
        <v>139</v>
      </c>
      <c r="Q6" s="80">
        <v>45859</v>
      </c>
      <c r="R6" s="124">
        <v>3800</v>
      </c>
      <c r="S6" s="124">
        <v>0</v>
      </c>
      <c r="T6" s="124">
        <v>0</v>
      </c>
      <c r="U6" s="125">
        <f t="shared" ref="U6:U69" si="1">IF(AND(ISBLANK(R6),ISBLANK(S6),ISBLANK(T6)),"",R6-(S6+T6))</f>
        <v>3800</v>
      </c>
      <c r="V6" s="117" t="s">
        <v>203</v>
      </c>
      <c r="W6" s="122" t="s">
        <v>299</v>
      </c>
    </row>
    <row r="7" spans="1:23" ht="25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FN25-26-02124</v>
      </c>
      <c r="E7" s="65">
        <v>45906</v>
      </c>
      <c r="F7" s="38" t="s">
        <v>276</v>
      </c>
      <c r="G7" s="49" t="s">
        <v>277</v>
      </c>
      <c r="H7" s="49" t="s">
        <v>278</v>
      </c>
      <c r="I7" s="120" t="s">
        <v>257</v>
      </c>
      <c r="J7" s="120" t="s">
        <v>260</v>
      </c>
      <c r="K7" s="120" t="s">
        <v>264</v>
      </c>
      <c r="L7" s="11">
        <v>358945940</v>
      </c>
      <c r="M7" s="65" t="s">
        <v>265</v>
      </c>
      <c r="N7" s="124">
        <v>40000</v>
      </c>
      <c r="O7" s="124">
        <v>3800</v>
      </c>
      <c r="P7" s="121" t="s">
        <v>139</v>
      </c>
      <c r="Q7" s="80">
        <v>45678</v>
      </c>
      <c r="R7" s="124">
        <v>1000</v>
      </c>
      <c r="S7" s="124">
        <v>0</v>
      </c>
      <c r="T7" s="124">
        <v>0</v>
      </c>
      <c r="U7" s="125">
        <f t="shared" si="1"/>
        <v>1000</v>
      </c>
      <c r="V7" s="117" t="s">
        <v>203</v>
      </c>
      <c r="W7" s="122" t="s">
        <v>300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I1" zoomScale="80" zoomScaleNormal="80" workbookViewId="0">
      <selection activeCell="BQ5" sqref="BQ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 t="s">
        <v>302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302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 t="s">
        <v>303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16998</v>
      </c>
      <c r="J5" s="38" t="s">
        <v>254</v>
      </c>
      <c r="K5" s="84">
        <v>16998</v>
      </c>
      <c r="L5" s="84" t="s">
        <v>255</v>
      </c>
      <c r="M5" s="38" t="s">
        <v>256</v>
      </c>
      <c r="N5" s="84">
        <v>497891</v>
      </c>
      <c r="O5" s="84" t="s">
        <v>257</v>
      </c>
      <c r="P5" s="84">
        <v>806294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358945940</v>
      </c>
      <c r="Z5" s="38" t="s">
        <v>264</v>
      </c>
      <c r="AA5" s="108" t="s">
        <v>265</v>
      </c>
      <c r="AB5" s="84">
        <v>40000</v>
      </c>
      <c r="AC5" s="108" t="s">
        <v>266</v>
      </c>
      <c r="AD5" s="84">
        <v>12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3800</v>
      </c>
      <c r="AK5" s="84">
        <v>3800</v>
      </c>
      <c r="AL5" s="108" t="s">
        <v>272</v>
      </c>
      <c r="AM5" s="84">
        <v>17327.28</v>
      </c>
      <c r="AN5" s="112">
        <v>4472.72</v>
      </c>
      <c r="AO5" s="112">
        <v>21800</v>
      </c>
      <c r="AP5" s="112">
        <v>22672.720000000001</v>
      </c>
      <c r="AQ5" s="112">
        <v>1611.28</v>
      </c>
      <c r="AR5" s="112">
        <v>24284</v>
      </c>
      <c r="AS5" s="112">
        <v>7754.58</v>
      </c>
      <c r="AT5" s="112">
        <v>845.42</v>
      </c>
      <c r="AU5" s="112">
        <v>8600</v>
      </c>
      <c r="AV5" s="84">
        <v>8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45899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3800</v>
      </c>
      <c r="BQ5" s="117" t="s">
        <v>203</v>
      </c>
      <c r="BR5" s="118" t="s">
        <v>298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16998</v>
      </c>
      <c r="J6" s="38" t="s">
        <v>254</v>
      </c>
      <c r="K6" s="84">
        <v>16998</v>
      </c>
      <c r="L6" s="84" t="s">
        <v>255</v>
      </c>
      <c r="M6" s="38" t="s">
        <v>256</v>
      </c>
      <c r="N6" s="84">
        <v>497891</v>
      </c>
      <c r="O6" s="84" t="s">
        <v>257</v>
      </c>
      <c r="P6" s="84">
        <v>806294</v>
      </c>
      <c r="Q6" s="38" t="s">
        <v>258</v>
      </c>
      <c r="R6" s="38" t="s">
        <v>259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358945940</v>
      </c>
      <c r="Z6" s="38" t="s">
        <v>264</v>
      </c>
      <c r="AA6" s="108" t="s">
        <v>265</v>
      </c>
      <c r="AB6" s="84">
        <v>40000</v>
      </c>
      <c r="AC6" s="108" t="s">
        <v>266</v>
      </c>
      <c r="AD6" s="84">
        <v>12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271</v>
      </c>
      <c r="AJ6" s="84">
        <v>3800</v>
      </c>
      <c r="AK6" s="84">
        <v>3800</v>
      </c>
      <c r="AL6" s="108" t="s">
        <v>272</v>
      </c>
      <c r="AM6" s="84">
        <v>17327.28</v>
      </c>
      <c r="AN6" s="112">
        <v>4472.72</v>
      </c>
      <c r="AO6" s="112">
        <v>21800</v>
      </c>
      <c r="AP6" s="112">
        <v>22672.720000000001</v>
      </c>
      <c r="AQ6" s="112">
        <v>1611.28</v>
      </c>
      <c r="AR6" s="112">
        <v>24284</v>
      </c>
      <c r="AS6" s="112">
        <v>7754.58</v>
      </c>
      <c r="AT6" s="112">
        <v>845.42</v>
      </c>
      <c r="AU6" s="112">
        <v>8600</v>
      </c>
      <c r="AV6" s="84">
        <v>8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260</v>
      </c>
      <c r="BG6" s="84" t="s">
        <v>274</v>
      </c>
      <c r="BH6" s="114" t="s">
        <v>275</v>
      </c>
      <c r="BI6" s="38" t="s">
        <v>110</v>
      </c>
      <c r="BJ6" s="85">
        <v>45899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3800</v>
      </c>
      <c r="BQ6" s="117" t="s">
        <v>203</v>
      </c>
      <c r="BR6" s="118" t="s">
        <v>299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16998</v>
      </c>
      <c r="J7" s="38" t="s">
        <v>254</v>
      </c>
      <c r="K7" s="84">
        <v>16998</v>
      </c>
      <c r="L7" s="84" t="s">
        <v>255</v>
      </c>
      <c r="M7" s="38" t="s">
        <v>256</v>
      </c>
      <c r="N7" s="84">
        <v>497891</v>
      </c>
      <c r="O7" s="84" t="s">
        <v>257</v>
      </c>
      <c r="P7" s="84">
        <v>806294</v>
      </c>
      <c r="Q7" s="38" t="s">
        <v>258</v>
      </c>
      <c r="R7" s="38" t="s">
        <v>259</v>
      </c>
      <c r="S7" s="84" t="s">
        <v>260</v>
      </c>
      <c r="T7" s="84" t="s">
        <v>260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358945940</v>
      </c>
      <c r="Z7" s="38" t="s">
        <v>264</v>
      </c>
      <c r="AA7" s="108" t="s">
        <v>265</v>
      </c>
      <c r="AB7" s="84">
        <v>40000</v>
      </c>
      <c r="AC7" s="108" t="s">
        <v>266</v>
      </c>
      <c r="AD7" s="84">
        <v>12</v>
      </c>
      <c r="AE7" s="84" t="s">
        <v>267</v>
      </c>
      <c r="AF7" s="84" t="s">
        <v>268</v>
      </c>
      <c r="AG7" s="108" t="s">
        <v>269</v>
      </c>
      <c r="AH7" s="84" t="s">
        <v>270</v>
      </c>
      <c r="AI7" s="108" t="s">
        <v>271</v>
      </c>
      <c r="AJ7" s="84">
        <v>3800</v>
      </c>
      <c r="AK7" s="84">
        <v>3800</v>
      </c>
      <c r="AL7" s="108" t="s">
        <v>272</v>
      </c>
      <c r="AM7" s="84">
        <v>17327.28</v>
      </c>
      <c r="AN7" s="112">
        <v>4472.72</v>
      </c>
      <c r="AO7" s="112">
        <v>21800</v>
      </c>
      <c r="AP7" s="112">
        <v>22672.720000000001</v>
      </c>
      <c r="AQ7" s="112">
        <v>1611.28</v>
      </c>
      <c r="AR7" s="112">
        <v>24284</v>
      </c>
      <c r="AS7" s="112">
        <v>7754.58</v>
      </c>
      <c r="AT7" s="112">
        <v>845.42</v>
      </c>
      <c r="AU7" s="112">
        <v>8600</v>
      </c>
      <c r="AV7" s="84">
        <v>8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260</v>
      </c>
      <c r="BG7" s="84" t="s">
        <v>274</v>
      </c>
      <c r="BH7" s="114" t="s">
        <v>275</v>
      </c>
      <c r="BI7" s="38" t="s">
        <v>110</v>
      </c>
      <c r="BJ7" s="85">
        <v>45899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1000</v>
      </c>
      <c r="BQ7" s="117" t="s">
        <v>203</v>
      </c>
      <c r="BR7" s="118" t="s">
        <v>300</v>
      </c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2025-10-14T16:01:06Z</dcterms:modified>
</cp:coreProperties>
</file>