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inghpur Css 104776/"/>
    </mc:Choice>
  </mc:AlternateContent>
  <xr:revisionPtr revIDLastSave="15" documentId="8_{65E80F73-E4B9-490C-AC97-8C41874DB36B}" xr6:coauthVersionLast="47" xr6:coauthVersionMax="47" xr10:uidLastSave="{26E48D86-D707-4C49-97EE-BC60CB01ED6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<sst xmlns="http://schemas.openxmlformats.org/spreadsheetml/2006/main" count="533" uniqueCount="346">
  <si>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</si>
  <si>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</si>
  <si>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</si>
  <si>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</si>
  <si>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</si>
  <si>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</si>
  <si>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</si>
  <si>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</si>
  <si>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</si>
  <si>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</si>
  <si>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</si>
  <si>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</si>
  <si>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</si>
  <si>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</si>
  <si>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</si>
  <si>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</si>
  <si>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</si>
  <si>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</si>
  <si>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</si>
  <si>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</si>
  <si>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</si>
  <si>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</si>
  <si>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</si>
  <si>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</si>
  <si>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</si>
  <si>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</si>
  <si>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</si>
  <si>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</si>
  <si>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</si>
  <si>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</si>
  <si>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</si>
  <si>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</si>
  <si>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</si>
  <si>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</si>
  <si>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</si>
  <si>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</si>
  <si>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</si>
  <si>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</si>
  <si>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</si>
  <si>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</si>
  <si>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</si>
  <si>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</si>
  <si>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</si>
  <si>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</si>
  <si>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</si>
  <si>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</si>
  <si>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</si>
  <si>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</si>
  <si>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</si>
  <si>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</si>
  <si>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</si>
  <si>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</si>
  <si>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</si>
  <si>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</si>
  <si>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</si>
  <si>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</si>
  <si>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</si>
  <si>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</si>
  <si>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</si>
  <si>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</si>
  <si>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</si>
  <si>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</si>
  <si>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</si>
  <si>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</si>
  <si>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</si>
  <si>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</si>
  <si>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</si>
  <si>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</si>
  <si>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</si>
  <si>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</si>
  <si>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</si>
  <si>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</si>
  <si>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</si>
  <si>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</si>
  <si>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</si>
  <si>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</si>
  <si>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</si>
  <si>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</si>
  <si>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</si>
  <si>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</si>
  <si>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</si>
  <si>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</si>
  <si>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</si>
  <si>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</si>
  <si>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</si>
  <si>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</si>
  <si>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</si>
  <si>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</si>
  <si>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</si>
  <si>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</si>
  <si>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</si>
  <si>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</si>
  <si>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</si>
  <si>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</si>
  <si>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</si>
  <si>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</si>
  <si>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</si>
  <si>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</si>
  <si>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</si>
  <si>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</si>
  <si>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</si>
  <si>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</si>
  <si>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</si>
  <si>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</si>
  <si>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</si>
  <si>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</si>
  <si>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</si>
  <si>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</si>
  <si>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</si>
  <si>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</si>
  <si>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</si>
  <si>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</si>
  <si>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</si>
  <si>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</si>
  <si>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</si>
  <si>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</si>
  <si>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</si>
  <si>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</si>
  <si>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</si>
  <si>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</si>
  <si>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</si>
  <si>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</si>
  <si>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</si>
  <si>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</si>
  <si>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</si>
  <si>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</si>
  <si>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</si>
  <si>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</si>
  <si>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</si>
  <si>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</si>
  <si>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</si>
  <si>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</si>
  <si>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</si>
  <si>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</si>
  <si>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</si>
  <si>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</si>
  <si>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</si>
  <si>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</si>
  <si>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</si>
  <si>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</si>
  <si>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</si>
  <si>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</si>
  <si>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</si>
  <si>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</si>
  <si>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</si>
  <si>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</si>
  <si>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</si>
  <si>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</si>
  <si>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</si>
  <si>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</si>
  <si>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</si>
  <si>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</si>
  <si>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</si>
  <si>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</si>
  <si>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</si>
  <si>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</si>
  <si>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</si>
  <si>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</si>
  <si>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</si>
  <si>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</si>
  <si>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</si>
  <si>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</si>
  <si>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</si>
  <si>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</si>
  <si>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</si>
  <si>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</si>
  <si>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</si>
  <si>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</si>
  <si>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</si>
  <si>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</si>
  <si>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</si>
  <si>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</si>
  <si>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</si>
  <si>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</si>
  <si>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</si>
  <si>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</si>
  <si>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</si>
  <si>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</si>
  <si>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</si>
  <si>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</si>
  <si>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</si>
  <si>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</si>
  <si>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</si>
  <si>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</si>
  <si>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</si>
  <si>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</si>
  <si>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</si>
  <si>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</si>
  <si>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</si>
  <si>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</si>
  <si>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</si>
  <si>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</si>
  <si>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</si>
  <si>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</si>
  <si>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</si>
  <si>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</si>
  <si>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</si>
  <si>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</si>
  <si>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</si>
  <si>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</si>
  <si>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</si>
  <si>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</si>
  <si>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</si>
  <si>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</si>
  <si>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</si>
  <si>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</si>
  <si>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</si>
  <si>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</si>
  <si>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</si>
  <si>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</si>
  <si>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</si>
  <si>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</si>
  <si>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</si>
  <si>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</si>
  <si>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</si>
  <si>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</si>
  <si>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</si>
  <si>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</si>
  <si>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</si>
  <si>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</si>
  <si>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</si>
  <si>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</si>
  <si>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</si>
  <si>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</si>
  <si>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</si>
  <si>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</si>
  <si>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</si>
  <si>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</si>
  <si>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</si>
  <si>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</si>
  <si>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</si>
  <si>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</si>
  <si>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</si>
  <si>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</si>
  <si>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</si>
  <si>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</si>
  <si>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</si>
  <si>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</si>
  <si>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</si>
  <si>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</si>
  <si>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</si>
  <si>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</si>
  <si>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</si>
  <si>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</si>
  <si>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</si>
  <si>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</si>
  <si>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</si>
  <si>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</si>
  <si>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</si>
  <si>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</si>
  <si>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Sanjaya Kumar Sahoo/SF0070624</t>
  </si>
  <si>
    <t>East</t>
  </si>
  <si>
    <t>Bhadrak</t>
  </si>
  <si>
    <t>Jajpur Town</t>
  </si>
  <si>
    <t>OR2758</t>
  </si>
  <si>
    <t>Singhpur</t>
  </si>
  <si>
    <t>Madhapur</t>
  </si>
  <si>
    <t>SF0077843</t>
  </si>
  <si>
    <t>Biswajit  Das</t>
  </si>
  <si>
    <t>Madhapur 544600</t>
  </si>
  <si>
    <t>manini</t>
  </si>
  <si>
    <t>Abhilasha - JLG Loans-Monthly-Migrated</t>
  </si>
  <si>
    <t>SID951374665269</t>
  </si>
  <si>
    <t>OBC</t>
  </si>
  <si>
    <t>MUSLIM</t>
  </si>
  <si>
    <t>TAILORING</t>
  </si>
  <si>
    <t>NASIMA BEGAM</t>
  </si>
  <si>
    <t>31-Jan-2019</t>
  </si>
  <si>
    <t>06</t>
  </si>
  <si>
    <t>1</t>
  </si>
  <si>
    <t>6.60 Yrs</t>
  </si>
  <si>
    <t>31 Jan 2019</t>
  </si>
  <si>
    <t>&gt; 6 to 10 Years</t>
  </si>
  <si>
    <t>16-Apr-2025</t>
  </si>
  <si>
    <t>Open</t>
  </si>
  <si>
    <t/>
  </si>
  <si>
    <t>31-Mar-2023</t>
  </si>
  <si>
    <t>9178888567</t>
  </si>
  <si>
    <t>SID951374727958</t>
  </si>
  <si>
    <t>Ration shop</t>
  </si>
  <si>
    <t>RIANA BIBI</t>
  </si>
  <si>
    <t>27-Feb-2019</t>
  </si>
  <si>
    <t>6.52 Yrs</t>
  </si>
  <si>
    <t>27 Feb 2019</t>
  </si>
  <si>
    <t>26-Dec-2023</t>
  </si>
  <si>
    <t>7381957718</t>
  </si>
  <si>
    <t>Abhilasha - JLG Loans-BiWeekly-Migrated</t>
  </si>
  <si>
    <t>SID951374747563</t>
  </si>
  <si>
    <t>Fish Vending</t>
  </si>
  <si>
    <t>RASNA BIBI</t>
  </si>
  <si>
    <t>28-Feb-2019</t>
  </si>
  <si>
    <t>28 Feb 2019</t>
  </si>
  <si>
    <t>8280412756</t>
  </si>
  <si>
    <t>Chetana Loans-Montly-Migrated</t>
  </si>
  <si>
    <t>SID951374463892</t>
  </si>
  <si>
    <t>ST</t>
  </si>
  <si>
    <t>HINDU</t>
  </si>
  <si>
    <t>Agriculture &amp; Farming</t>
  </si>
  <si>
    <t>AHASMARA</t>
  </si>
  <si>
    <t>19-Mar-2021</t>
  </si>
  <si>
    <t>2</t>
  </si>
  <si>
    <t>6.81 Yrs</t>
  </si>
  <si>
    <t>19 Mar 2021</t>
  </si>
  <si>
    <t>CID100810910</t>
  </si>
  <si>
    <t>BC</t>
  </si>
  <si>
    <t>Pan Shop</t>
  </si>
  <si>
    <t>Rehana Khatun</t>
  </si>
  <si>
    <t>6</t>
  </si>
  <si>
    <t>11.30 Yrs</t>
  </si>
  <si>
    <t>&gt; 10 Years</t>
  </si>
  <si>
    <t>30-Jun-2022</t>
  </si>
  <si>
    <t>9348870781</t>
  </si>
  <si>
    <t>9937715598</t>
  </si>
  <si>
    <t>Chetana</t>
  </si>
  <si>
    <t>SID2125457022</t>
  </si>
  <si>
    <t>GENERAL</t>
  </si>
  <si>
    <t>SAHERA BEGUM</t>
  </si>
  <si>
    <t>20-Jun-2023</t>
  </si>
  <si>
    <t>3</t>
  </si>
  <si>
    <t>2.21 Yrs</t>
  </si>
  <si>
    <t>&gt; 2 to 4 Years</t>
  </si>
  <si>
    <t>06-Aug-2023</t>
  </si>
  <si>
    <t>05-Jul-2025</t>
  </si>
  <si>
    <t>9124202321</t>
  </si>
  <si>
    <t>Amarendra Mallik/SF0059488</t>
  </si>
  <si>
    <t>Unable to verified due to both borrower and loan card not available.</t>
  </si>
  <si>
    <t>LO</t>
  </si>
  <si>
    <t>Sangram Keshari Jena</t>
  </si>
  <si>
    <t>SF0057317</t>
  </si>
  <si>
    <t>Branch Manager</t>
  </si>
  <si>
    <t>Sagar Kumar Behera</t>
  </si>
  <si>
    <t>SF0051555</t>
  </si>
  <si>
    <t>Branch Quality Manager</t>
  </si>
  <si>
    <t>CSS</t>
  </si>
  <si>
    <t>Biranchi Narayan Swain/SF0003954</t>
  </si>
  <si>
    <t>Krushna Chandra Sahoo/SF0083225</t>
  </si>
  <si>
    <t>Alok Kumar Maharana/SF0083414</t>
  </si>
  <si>
    <t>Completed-Report Submitted</t>
  </si>
  <si>
    <t>As per Loan Card LO Aditya Mallick/SF0095178 Collected Rs 2240/- On dt 06-01-2025 from Borrower SAHERA BEGUM(351840465) But not Posted in FIMO.</t>
  </si>
  <si>
    <t>Aditya Mallick</t>
  </si>
  <si>
    <t>SF0095178</t>
  </si>
  <si>
    <t>As per Borrower Statement and Loan Card LO Aditya Mallick/SF0095178 Collected Rs 2240/- On dt 06-01-2025 from Borrower SAHERA BEGUM(351840465) But not Posted in FIMO.</t>
  </si>
  <si>
    <t>Terminated</t>
  </si>
  <si>
    <t>10:00AM</t>
  </si>
  <si>
    <t>FN25-26-02130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</si>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</sst>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14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Q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45888</v>
      </c>
      <c r="H5" s="107" t="s">
        <v>333</v>
      </c>
      <c r="I5" s="61">
        <v>45908</v>
      </c>
      <c r="J5" s="74" t="str">
        <f>IF('Physical Cash at Safe'!D28="Yes",'Physical Cash at Safe'!E28,IF('Borrower Wise Details'!D5&lt;&gt;"",'Borrower Wise Details'!D5,""))</f>
        <v>FN25-26-02130</v>
      </c>
      <c r="K5" s="81">
        <v>1</v>
      </c>
      <c r="L5" s="82">
        <v>2240</v>
      </c>
      <c r="M5" s="82">
        <v>0</v>
      </c>
      <c r="N5" s="82" t="s">
        <v>334</v>
      </c>
      <c r="O5" s="82" t="s">
        <v>335</v>
      </c>
      <c r="P5" s="82" t="s">
        <v>336</v>
      </c>
      <c r="Q5" s="82" t="s">
        <v>250</v>
      </c>
      <c r="R5" s="75" t="str">
        <f>IF('Physical Cash at Safe'!$D$28="Yes", 'Physical Cash at Safe'!$A$28, IF('Borrower Wise Details'!F5&lt;&gt;"", 'Borrower Wise Details'!F5, ""))</f>
        <v>Aditya Mallick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SF0095178</v>
      </c>
      <c r="U5" s="77" t="s">
        <v>342</v>
      </c>
      <c r="V5" s="61">
        <v>45734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337</v>
      </c>
      <c r="Z5" s="61">
        <v>45904</v>
      </c>
      <c r="AA5" s="61">
        <v>45904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45909</v>
      </c>
      <c r="AH5" s="70" t="s">
        <v>338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Aditya Mallick</v>
      </c>
      <c r="E5" s="68" t="str">
        <f>IF(OR('Fraud Investigation Report'!T5="", 'Fraud Investigation Report'!T5=0), "", 'Fraud Investigation Report'!T5)</f>
        <v>SF0095178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FN25-26-02130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345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254</v>
      </c>
      <c r="B4" s="41" t="s">
        <v>255</v>
      </c>
      <c r="C4" s="41" t="s">
        <v>253</v>
      </c>
      <c r="D4" s="41" t="s">
        <v>252</v>
      </c>
      <c r="E4" s="41" t="s">
        <v>252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45904</v>
      </c>
      <c r="C6" s="18">
        <v>45903</v>
      </c>
      <c r="D6" s="18">
        <v>45904</v>
      </c>
      <c r="E6" s="19">
        <v>0.58333333333333337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313</v>
      </c>
      <c r="C11" s="23">
        <f>B11*A11</f>
        <v>156500</v>
      </c>
      <c r="D11" s="25">
        <v>313</v>
      </c>
      <c r="E11" s="23">
        <f t="shared" ref="E11:E17" si="0">D11*A11</f>
        <v>156500</v>
      </c>
    </row>
    <row r="12" spans="1:5" ht="14.5" x14ac:dyDescent="0.35">
      <c r="A12" s="24">
        <v>200</v>
      </c>
      <c r="B12" s="25">
        <v>41</v>
      </c>
      <c r="C12" s="23">
        <f>B12*A12</f>
        <v>8200</v>
      </c>
      <c r="D12" s="25">
        <v>41</v>
      </c>
      <c r="E12" s="23">
        <f t="shared" si="0"/>
        <v>8200</v>
      </c>
    </row>
    <row r="13" spans="1:5" ht="14.5" x14ac:dyDescent="0.35">
      <c r="A13" s="24">
        <v>100</v>
      </c>
      <c r="B13" s="25">
        <v>102</v>
      </c>
      <c r="C13" s="23">
        <f t="shared" ref="C13:C17" si="1">B13*A13</f>
        <v>10200</v>
      </c>
      <c r="D13" s="25">
        <v>102</v>
      </c>
      <c r="E13" s="23">
        <f t="shared" si="0"/>
        <v>10200</v>
      </c>
    </row>
    <row r="14" spans="1:5" ht="14.5" x14ac:dyDescent="0.35">
      <c r="A14" s="24">
        <v>50</v>
      </c>
      <c r="B14" s="25">
        <v>19</v>
      </c>
      <c r="C14" s="23">
        <f t="shared" si="1"/>
        <v>950</v>
      </c>
      <c r="D14" s="25">
        <v>19</v>
      </c>
      <c r="E14" s="23">
        <f t="shared" si="0"/>
        <v>950</v>
      </c>
    </row>
    <row r="15" spans="1:5" ht="14.5" x14ac:dyDescent="0.35">
      <c r="A15" s="24">
        <v>20</v>
      </c>
      <c r="B15" s="25">
        <v>9</v>
      </c>
      <c r="C15" s="23">
        <f t="shared" si="1"/>
        <v>180</v>
      </c>
      <c r="D15" s="25">
        <v>9</v>
      </c>
      <c r="E15" s="23">
        <f t="shared" si="0"/>
        <v>180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92</v>
      </c>
      <c r="C18" s="23">
        <f>B18</f>
        <v>92</v>
      </c>
      <c r="D18" s="27">
        <v>92</v>
      </c>
      <c r="E18" s="28">
        <f>D18</f>
        <v>92</v>
      </c>
    </row>
    <row r="19" spans="1:5" ht="14.5" x14ac:dyDescent="0.35">
      <c r="A19" s="29"/>
      <c r="B19" s="30" t="s">
        <v>76</v>
      </c>
      <c r="C19" s="31">
        <f>SUM(C10:C18)</f>
        <v>176122</v>
      </c>
      <c r="D19" s="30" t="s">
        <v>76</v>
      </c>
      <c r="E19" s="31">
        <f>SUM(E10:E18)</f>
        <v>176122</v>
      </c>
    </row>
    <row r="20" spans="1:5" ht="30" customHeight="1" x14ac:dyDescent="0.35">
      <c r="A20" s="144" t="s">
        <v>97</v>
      </c>
      <c r="B20" s="145"/>
      <c r="C20" s="32">
        <v>176122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189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219</v>
      </c>
      <c r="B32" s="38" t="s">
        <v>248</v>
      </c>
      <c r="C32" s="37" t="s">
        <v>82</v>
      </c>
      <c r="D32" s="154" t="s">
        <v>249</v>
      </c>
      <c r="E32" s="155"/>
    </row>
    <row r="33" spans="1:5" ht="18" customHeight="1" x14ac:dyDescent="0.35">
      <c r="A33" s="37" t="s">
        <v>83</v>
      </c>
      <c r="B33" s="106">
        <v>255</v>
      </c>
      <c r="C33" s="39" t="s">
        <v>84</v>
      </c>
      <c r="D33" s="148">
        <v>282</v>
      </c>
      <c r="E33" s="149"/>
    </row>
    <row r="34" spans="1:5" ht="26" x14ac:dyDescent="0.35">
      <c r="A34" s="39" t="s">
        <v>220</v>
      </c>
      <c r="B34" s="38" t="s">
        <v>327</v>
      </c>
      <c r="C34" s="39" t="s">
        <v>221</v>
      </c>
      <c r="D34" s="150" t="s">
        <v>330</v>
      </c>
      <c r="E34" s="151"/>
    </row>
    <row r="35" spans="1:5" ht="26" x14ac:dyDescent="0.35">
      <c r="A35" s="39" t="s">
        <v>222</v>
      </c>
      <c r="B35" s="38" t="s">
        <v>328</v>
      </c>
      <c r="C35" s="39" t="s">
        <v>224</v>
      </c>
      <c r="D35" s="150" t="s">
        <v>331</v>
      </c>
      <c r="E35" s="151"/>
    </row>
    <row r="36" spans="1:5" ht="25.5" customHeight="1" x14ac:dyDescent="0.35">
      <c r="A36" s="39" t="s">
        <v>223</v>
      </c>
      <c r="B36" s="38" t="s">
        <v>329</v>
      </c>
      <c r="C36" s="39" t="s">
        <v>225</v>
      </c>
      <c r="D36" s="152" t="s">
        <v>332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6" sqref="A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344</v>
      </c>
      <c r="E5" s="65">
        <v>45904</v>
      </c>
      <c r="F5" s="38" t="s">
        <v>339</v>
      </c>
      <c r="G5" s="49" t="s">
        <v>340</v>
      </c>
      <c r="H5" s="49" t="s">
        <v>326</v>
      </c>
      <c r="I5" s="120" t="s">
        <v>259</v>
      </c>
      <c r="J5" s="120" t="s">
        <v>314</v>
      </c>
      <c r="K5" s="120" t="s">
        <v>316</v>
      </c>
      <c r="L5" s="11">
        <v>351840465</v>
      </c>
      <c r="M5" s="65" t="s">
        <v>317</v>
      </c>
      <c r="N5" s="124">
        <v>42000</v>
      </c>
      <c r="O5" s="124">
        <v>2240</v>
      </c>
      <c r="P5" s="121" t="s">
        <v>139</v>
      </c>
      <c r="Q5" s="80">
        <v>45663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341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80" zoomScaleNormal="80" workbookViewId="0">
      <selection activeCell="BR10" sqref="BR10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64">
        <v>45756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64">
        <v>45756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343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251</v>
      </c>
      <c r="C5" s="38" t="s">
        <v>247</v>
      </c>
      <c r="D5" s="38" t="s">
        <v>252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57916</v>
      </c>
      <c r="J5" s="38" t="s">
        <v>256</v>
      </c>
      <c r="K5" s="84">
        <v>57916</v>
      </c>
      <c r="L5" s="84" t="s">
        <v>257</v>
      </c>
      <c r="M5" s="38" t="s">
        <v>258</v>
      </c>
      <c r="N5" s="84">
        <v>94499</v>
      </c>
      <c r="O5" s="84" t="s">
        <v>259</v>
      </c>
      <c r="P5" s="84">
        <v>131556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0</v>
      </c>
      <c r="X5" s="38" t="s">
        <v>265</v>
      </c>
      <c r="Y5" s="84">
        <v>14001425</v>
      </c>
      <c r="Z5" s="38" t="s">
        <v>266</v>
      </c>
      <c r="AA5" s="108" t="s">
        <v>267</v>
      </c>
      <c r="AB5" s="84">
        <v>29041</v>
      </c>
      <c r="AC5" s="108" t="s">
        <v>268</v>
      </c>
      <c r="AD5" s="84">
        <v>38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267</v>
      </c>
      <c r="AJ5" s="84">
        <v>1100</v>
      </c>
      <c r="AK5" s="84">
        <v>1100</v>
      </c>
      <c r="AL5" s="108" t="s">
        <v>273</v>
      </c>
      <c r="AM5" s="84">
        <v>22762.29</v>
      </c>
      <c r="AN5" s="112">
        <v>170.19</v>
      </c>
      <c r="AO5" s="112">
        <v>22932.48</v>
      </c>
      <c r="AP5" s="112">
        <v>7447</v>
      </c>
      <c r="AQ5" s="112">
        <v>439.5</v>
      </c>
      <c r="AR5" s="112">
        <v>7886.5</v>
      </c>
      <c r="AS5" s="112">
        <v>6633.71</v>
      </c>
      <c r="AT5" s="112">
        <v>439.5</v>
      </c>
      <c r="AU5" s="112">
        <v>7073.21</v>
      </c>
      <c r="AV5" s="84">
        <v>48</v>
      </c>
      <c r="AW5" s="84"/>
      <c r="AX5" s="84"/>
      <c r="AY5" s="108"/>
      <c r="AZ5" s="84"/>
      <c r="BA5" s="84"/>
      <c r="BB5" s="84" t="s">
        <v>274</v>
      </c>
      <c r="BC5" s="84" t="s">
        <v>275</v>
      </c>
      <c r="BD5" s="108" t="s">
        <v>276</v>
      </c>
      <c r="BE5" s="84">
        <v>29041</v>
      </c>
      <c r="BF5" s="38" t="s">
        <v>262</v>
      </c>
      <c r="BG5" s="84" t="s">
        <v>277</v>
      </c>
      <c r="BH5" s="114" t="s">
        <v>324</v>
      </c>
      <c r="BI5" s="38" t="s">
        <v>110</v>
      </c>
      <c r="BJ5" s="85">
        <v>45904</v>
      </c>
      <c r="BK5" s="84"/>
      <c r="BL5" s="38" t="s">
        <v>115</v>
      </c>
      <c r="BM5" s="115"/>
      <c r="BN5" s="116"/>
      <c r="BO5" s="84" t="s">
        <v>246</v>
      </c>
      <c r="BP5" s="84"/>
      <c r="BQ5" s="117"/>
      <c r="BR5" s="118" t="s">
        <v>325</v>
      </c>
    </row>
    <row r="6" spans="1:70" s="113" customFormat="1" ht="15" customHeight="1" x14ac:dyDescent="0.35">
      <c r="A6" s="84">
        <v>2</v>
      </c>
      <c r="B6" s="38" t="s">
        <v>251</v>
      </c>
      <c r="C6" s="38" t="s">
        <v>247</v>
      </c>
      <c r="D6" s="38" t="s">
        <v>252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57916</v>
      </c>
      <c r="J6" s="38" t="s">
        <v>256</v>
      </c>
      <c r="K6" s="84">
        <v>57916</v>
      </c>
      <c r="L6" s="84" t="s">
        <v>257</v>
      </c>
      <c r="M6" s="38" t="s">
        <v>258</v>
      </c>
      <c r="N6" s="84">
        <v>94499</v>
      </c>
      <c r="O6" s="84" t="s">
        <v>259</v>
      </c>
      <c r="P6" s="84">
        <v>131556</v>
      </c>
      <c r="Q6" s="38" t="s">
        <v>260</v>
      </c>
      <c r="R6" s="38" t="s">
        <v>261</v>
      </c>
      <c r="S6" s="84" t="s">
        <v>278</v>
      </c>
      <c r="T6" s="84" t="s">
        <v>278</v>
      </c>
      <c r="U6" s="84" t="s">
        <v>263</v>
      </c>
      <c r="V6" s="84" t="s">
        <v>264</v>
      </c>
      <c r="W6" s="84">
        <v>0</v>
      </c>
      <c r="X6" s="38" t="s">
        <v>279</v>
      </c>
      <c r="Y6" s="84">
        <v>14481872</v>
      </c>
      <c r="Z6" s="38" t="s">
        <v>280</v>
      </c>
      <c r="AA6" s="108" t="s">
        <v>281</v>
      </c>
      <c r="AB6" s="84">
        <v>36302</v>
      </c>
      <c r="AC6" s="108" t="s">
        <v>268</v>
      </c>
      <c r="AD6" s="84">
        <v>52</v>
      </c>
      <c r="AE6" s="84" t="s">
        <v>269</v>
      </c>
      <c r="AF6" s="84" t="s">
        <v>282</v>
      </c>
      <c r="AG6" s="108" t="s">
        <v>283</v>
      </c>
      <c r="AH6" s="84" t="s">
        <v>272</v>
      </c>
      <c r="AI6" s="108" t="s">
        <v>281</v>
      </c>
      <c r="AJ6" s="84">
        <v>1130</v>
      </c>
      <c r="AK6" s="84">
        <v>1130</v>
      </c>
      <c r="AL6" s="108" t="s">
        <v>284</v>
      </c>
      <c r="AM6" s="84">
        <v>19340.68</v>
      </c>
      <c r="AN6" s="112">
        <v>440.14</v>
      </c>
      <c r="AO6" s="112">
        <v>19780.82</v>
      </c>
      <c r="AP6" s="112">
        <v>21482.83</v>
      </c>
      <c r="AQ6" s="112">
        <v>4170.92</v>
      </c>
      <c r="AR6" s="112">
        <v>25653.75</v>
      </c>
      <c r="AS6" s="112">
        <v>19371.32</v>
      </c>
      <c r="AT6" s="112">
        <v>4170.92</v>
      </c>
      <c r="AU6" s="112">
        <v>23542.240000000002</v>
      </c>
      <c r="AV6" s="84">
        <v>48</v>
      </c>
      <c r="AW6" s="84"/>
      <c r="AX6" s="84"/>
      <c r="AY6" s="108"/>
      <c r="AZ6" s="84"/>
      <c r="BA6" s="84"/>
      <c r="BB6" s="84" t="s">
        <v>274</v>
      </c>
      <c r="BC6" s="84" t="s">
        <v>275</v>
      </c>
      <c r="BD6" s="108" t="s">
        <v>276</v>
      </c>
      <c r="BE6" s="84">
        <v>36302</v>
      </c>
      <c r="BF6" s="38" t="s">
        <v>278</v>
      </c>
      <c r="BG6" s="84" t="s">
        <v>285</v>
      </c>
      <c r="BH6" s="114" t="s">
        <v>324</v>
      </c>
      <c r="BI6" s="38" t="s">
        <v>110</v>
      </c>
      <c r="BJ6" s="85">
        <v>45904</v>
      </c>
      <c r="BK6" s="84"/>
      <c r="BL6" s="38" t="s">
        <v>115</v>
      </c>
      <c r="BM6" s="115"/>
      <c r="BN6" s="116"/>
      <c r="BO6" s="84" t="s">
        <v>246</v>
      </c>
      <c r="BP6" s="84"/>
      <c r="BQ6" s="117"/>
      <c r="BR6" s="118" t="s">
        <v>325</v>
      </c>
    </row>
    <row r="7" spans="1:70" s="113" customFormat="1" ht="15" customHeight="1" x14ac:dyDescent="0.35">
      <c r="A7" s="84">
        <v>3</v>
      </c>
      <c r="B7" s="38" t="s">
        <v>251</v>
      </c>
      <c r="C7" s="38" t="s">
        <v>247</v>
      </c>
      <c r="D7" s="38" t="s">
        <v>252</v>
      </c>
      <c r="E7" s="38" t="s">
        <v>252</v>
      </c>
      <c r="F7" s="38" t="s">
        <v>253</v>
      </c>
      <c r="G7" s="84" t="s">
        <v>254</v>
      </c>
      <c r="H7" s="38" t="s">
        <v>255</v>
      </c>
      <c r="I7" s="84">
        <v>57916</v>
      </c>
      <c r="J7" s="38" t="s">
        <v>256</v>
      </c>
      <c r="K7" s="84">
        <v>57916</v>
      </c>
      <c r="L7" s="84" t="s">
        <v>257</v>
      </c>
      <c r="M7" s="38" t="s">
        <v>258</v>
      </c>
      <c r="N7" s="84">
        <v>94499</v>
      </c>
      <c r="O7" s="84" t="s">
        <v>259</v>
      </c>
      <c r="P7" s="84">
        <v>131556</v>
      </c>
      <c r="Q7" s="38" t="s">
        <v>260</v>
      </c>
      <c r="R7" s="38" t="s">
        <v>286</v>
      </c>
      <c r="S7" s="84" t="s">
        <v>287</v>
      </c>
      <c r="T7" s="84" t="s">
        <v>287</v>
      </c>
      <c r="U7" s="84" t="s">
        <v>263</v>
      </c>
      <c r="V7" s="84" t="s">
        <v>264</v>
      </c>
      <c r="W7" s="84">
        <v>0</v>
      </c>
      <c r="X7" s="38" t="s">
        <v>288</v>
      </c>
      <c r="Y7" s="84">
        <v>14680631</v>
      </c>
      <c r="Z7" s="38" t="s">
        <v>289</v>
      </c>
      <c r="AA7" s="108" t="s">
        <v>290</v>
      </c>
      <c r="AB7" s="84">
        <v>36302</v>
      </c>
      <c r="AC7" s="108" t="s">
        <v>268</v>
      </c>
      <c r="AD7" s="84">
        <v>38</v>
      </c>
      <c r="AE7" s="84" t="s">
        <v>269</v>
      </c>
      <c r="AF7" s="84" t="s">
        <v>282</v>
      </c>
      <c r="AG7" s="108" t="s">
        <v>291</v>
      </c>
      <c r="AH7" s="84" t="s">
        <v>272</v>
      </c>
      <c r="AI7" s="108" t="s">
        <v>290</v>
      </c>
      <c r="AJ7" s="84">
        <v>0</v>
      </c>
      <c r="AK7" s="84">
        <v>0</v>
      </c>
      <c r="AL7" s="108" t="s">
        <v>284</v>
      </c>
      <c r="AM7" s="84">
        <v>26725.96</v>
      </c>
      <c r="AN7" s="112">
        <v>369.47</v>
      </c>
      <c r="AO7" s="112">
        <v>27095.43</v>
      </c>
      <c r="AP7" s="112">
        <v>10856.04</v>
      </c>
      <c r="AQ7" s="112">
        <v>188.43</v>
      </c>
      <c r="AR7" s="112">
        <v>11044.47</v>
      </c>
      <c r="AS7" s="112">
        <v>10856.26</v>
      </c>
      <c r="AT7" s="112">
        <v>188.43</v>
      </c>
      <c r="AU7" s="112">
        <v>11044.69</v>
      </c>
      <c r="AV7" s="84">
        <v>81</v>
      </c>
      <c r="AW7" s="84"/>
      <c r="AX7" s="84"/>
      <c r="AY7" s="108"/>
      <c r="AZ7" s="84"/>
      <c r="BA7" s="84"/>
      <c r="BB7" s="84" t="s">
        <v>274</v>
      </c>
      <c r="BC7" s="84" t="s">
        <v>275</v>
      </c>
      <c r="BD7" s="108" t="s">
        <v>276</v>
      </c>
      <c r="BE7" s="84">
        <v>36302</v>
      </c>
      <c r="BF7" s="38" t="s">
        <v>287</v>
      </c>
      <c r="BG7" s="84" t="s">
        <v>292</v>
      </c>
      <c r="BH7" s="114" t="s">
        <v>324</v>
      </c>
      <c r="BI7" s="38" t="s">
        <v>110</v>
      </c>
      <c r="BJ7" s="85">
        <v>45904</v>
      </c>
      <c r="BK7" s="84"/>
      <c r="BL7" s="38" t="s">
        <v>115</v>
      </c>
      <c r="BM7" s="115"/>
      <c r="BN7" s="116"/>
      <c r="BO7" s="84" t="s">
        <v>246</v>
      </c>
      <c r="BP7" s="84"/>
      <c r="BQ7" s="117"/>
      <c r="BR7" s="118" t="s">
        <v>325</v>
      </c>
    </row>
    <row r="8" spans="1:70" s="113" customFormat="1" ht="15" customHeight="1" x14ac:dyDescent="0.35">
      <c r="A8" s="84">
        <v>4</v>
      </c>
      <c r="B8" s="38" t="s">
        <v>251</v>
      </c>
      <c r="C8" s="38" t="s">
        <v>247</v>
      </c>
      <c r="D8" s="38" t="s">
        <v>252</v>
      </c>
      <c r="E8" s="38" t="s">
        <v>252</v>
      </c>
      <c r="F8" s="38" t="s">
        <v>253</v>
      </c>
      <c r="G8" s="84" t="s">
        <v>254</v>
      </c>
      <c r="H8" s="38" t="s">
        <v>255</v>
      </c>
      <c r="I8" s="84">
        <v>57916</v>
      </c>
      <c r="J8" s="38" t="s">
        <v>256</v>
      </c>
      <c r="K8" s="84">
        <v>57916</v>
      </c>
      <c r="L8" s="84" t="s">
        <v>257</v>
      </c>
      <c r="M8" s="38" t="s">
        <v>258</v>
      </c>
      <c r="N8" s="84">
        <v>94499</v>
      </c>
      <c r="O8" s="84" t="s">
        <v>259</v>
      </c>
      <c r="P8" s="84">
        <v>131556</v>
      </c>
      <c r="Q8" s="38" t="s">
        <v>260</v>
      </c>
      <c r="R8" s="38" t="s">
        <v>293</v>
      </c>
      <c r="S8" s="84" t="s">
        <v>294</v>
      </c>
      <c r="T8" s="84" t="s">
        <v>294</v>
      </c>
      <c r="U8" s="84" t="s">
        <v>295</v>
      </c>
      <c r="V8" s="84" t="s">
        <v>296</v>
      </c>
      <c r="W8" s="84">
        <v>0</v>
      </c>
      <c r="X8" s="38" t="s">
        <v>297</v>
      </c>
      <c r="Y8" s="84">
        <v>28401900</v>
      </c>
      <c r="Z8" s="38" t="s">
        <v>298</v>
      </c>
      <c r="AA8" s="108" t="s">
        <v>299</v>
      </c>
      <c r="AB8" s="84">
        <v>31116</v>
      </c>
      <c r="AC8" s="108" t="s">
        <v>268</v>
      </c>
      <c r="AD8" s="84">
        <v>24</v>
      </c>
      <c r="AE8" s="84" t="s">
        <v>300</v>
      </c>
      <c r="AF8" s="84" t="s">
        <v>301</v>
      </c>
      <c r="AG8" s="108" t="s">
        <v>302</v>
      </c>
      <c r="AH8" s="84" t="s">
        <v>272</v>
      </c>
      <c r="AI8" s="108" t="s">
        <v>299</v>
      </c>
      <c r="AJ8" s="84">
        <v>1650</v>
      </c>
      <c r="AK8" s="84">
        <v>1650</v>
      </c>
      <c r="AL8" s="108" t="s">
        <v>284</v>
      </c>
      <c r="AM8" s="84">
        <v>2911.42</v>
      </c>
      <c r="AN8" s="112">
        <v>1078.9100000000001</v>
      </c>
      <c r="AO8" s="112">
        <v>3990.33</v>
      </c>
      <c r="AP8" s="112">
        <v>29659.43</v>
      </c>
      <c r="AQ8" s="112">
        <v>5920.5</v>
      </c>
      <c r="AR8" s="112">
        <v>35579.93</v>
      </c>
      <c r="AS8" s="112">
        <v>29659.58</v>
      </c>
      <c r="AT8" s="112">
        <v>5920.5</v>
      </c>
      <c r="AU8" s="112">
        <v>35580.080000000002</v>
      </c>
      <c r="AV8" s="84">
        <v>47</v>
      </c>
      <c r="AW8" s="84"/>
      <c r="AX8" s="84"/>
      <c r="AY8" s="108"/>
      <c r="AZ8" s="84"/>
      <c r="BA8" s="84"/>
      <c r="BB8" s="84" t="s">
        <v>274</v>
      </c>
      <c r="BC8" s="84" t="s">
        <v>275</v>
      </c>
      <c r="BD8" s="108"/>
      <c r="BE8" s="84">
        <v>0</v>
      </c>
      <c r="BF8" s="38" t="s">
        <v>294</v>
      </c>
      <c r="BG8" s="84" t="s">
        <v>311</v>
      </c>
      <c r="BH8" s="114" t="s">
        <v>324</v>
      </c>
      <c r="BI8" s="38" t="s">
        <v>110</v>
      </c>
      <c r="BJ8" s="85">
        <v>45904</v>
      </c>
      <c r="BK8" s="84"/>
      <c r="BL8" s="38" t="s">
        <v>115</v>
      </c>
      <c r="BM8" s="115"/>
      <c r="BN8" s="116"/>
      <c r="BO8" s="84" t="s">
        <v>246</v>
      </c>
      <c r="BP8" s="84"/>
      <c r="BQ8" s="117"/>
      <c r="BR8" s="118" t="s">
        <v>325</v>
      </c>
    </row>
    <row r="9" spans="1:70" s="113" customFormat="1" ht="15" customHeight="1" x14ac:dyDescent="0.35">
      <c r="A9" s="84">
        <v>5</v>
      </c>
      <c r="B9" s="38" t="s">
        <v>251</v>
      </c>
      <c r="C9" s="38" t="s">
        <v>247</v>
      </c>
      <c r="D9" s="38" t="s">
        <v>252</v>
      </c>
      <c r="E9" s="38" t="s">
        <v>252</v>
      </c>
      <c r="F9" s="38" t="s">
        <v>253</v>
      </c>
      <c r="G9" s="84" t="s">
        <v>254</v>
      </c>
      <c r="H9" s="38" t="s">
        <v>255</v>
      </c>
      <c r="I9" s="84">
        <v>57916</v>
      </c>
      <c r="J9" s="38" t="s">
        <v>256</v>
      </c>
      <c r="K9" s="84">
        <v>57916</v>
      </c>
      <c r="L9" s="84" t="s">
        <v>257</v>
      </c>
      <c r="M9" s="38" t="s">
        <v>258</v>
      </c>
      <c r="N9" s="84">
        <v>94499</v>
      </c>
      <c r="O9" s="84" t="s">
        <v>259</v>
      </c>
      <c r="P9" s="84">
        <v>131556</v>
      </c>
      <c r="Q9" s="38" t="s">
        <v>260</v>
      </c>
      <c r="R9" s="38" t="s">
        <v>293</v>
      </c>
      <c r="S9" s="84" t="s">
        <v>303</v>
      </c>
      <c r="T9" s="84" t="s">
        <v>303</v>
      </c>
      <c r="U9" s="84" t="s">
        <v>304</v>
      </c>
      <c r="V9" s="84" t="s">
        <v>264</v>
      </c>
      <c r="W9" s="84">
        <v>0</v>
      </c>
      <c r="X9" s="38" t="s">
        <v>305</v>
      </c>
      <c r="Y9" s="84">
        <v>28401906</v>
      </c>
      <c r="Z9" s="38" t="s">
        <v>306</v>
      </c>
      <c r="AA9" s="108" t="s">
        <v>299</v>
      </c>
      <c r="AB9" s="84">
        <v>41488</v>
      </c>
      <c r="AC9" s="108" t="s">
        <v>268</v>
      </c>
      <c r="AD9" s="84">
        <v>24</v>
      </c>
      <c r="AE9" s="84" t="s">
        <v>307</v>
      </c>
      <c r="AF9" s="84" t="s">
        <v>308</v>
      </c>
      <c r="AG9" s="108" t="s">
        <v>302</v>
      </c>
      <c r="AH9" s="84" t="s">
        <v>309</v>
      </c>
      <c r="AI9" s="108" t="s">
        <v>299</v>
      </c>
      <c r="AJ9" s="84">
        <v>2150</v>
      </c>
      <c r="AK9" s="84">
        <v>2150</v>
      </c>
      <c r="AL9" s="108" t="s">
        <v>284</v>
      </c>
      <c r="AM9" s="84">
        <v>9117.42</v>
      </c>
      <c r="AN9" s="112">
        <v>3207.99</v>
      </c>
      <c r="AO9" s="112">
        <v>12325.41</v>
      </c>
      <c r="AP9" s="112">
        <v>32797.26</v>
      </c>
      <c r="AQ9" s="112">
        <v>5255.09</v>
      </c>
      <c r="AR9" s="112">
        <v>38052.35</v>
      </c>
      <c r="AS9" s="112">
        <v>32797.58</v>
      </c>
      <c r="AT9" s="112">
        <v>5255.09</v>
      </c>
      <c r="AU9" s="112">
        <v>38052.67</v>
      </c>
      <c r="AV9" s="84">
        <v>47</v>
      </c>
      <c r="AW9" s="84"/>
      <c r="AX9" s="84"/>
      <c r="AY9" s="108"/>
      <c r="AZ9" s="84"/>
      <c r="BA9" s="84"/>
      <c r="BB9" s="84" t="s">
        <v>274</v>
      </c>
      <c r="BC9" s="84" t="s">
        <v>275</v>
      </c>
      <c r="BD9" s="108" t="s">
        <v>310</v>
      </c>
      <c r="BE9" s="84">
        <v>41488</v>
      </c>
      <c r="BF9" s="38" t="s">
        <v>303</v>
      </c>
      <c r="BG9" s="84" t="s">
        <v>312</v>
      </c>
      <c r="BH9" s="114" t="s">
        <v>324</v>
      </c>
      <c r="BI9" s="38" t="s">
        <v>110</v>
      </c>
      <c r="BJ9" s="85">
        <v>45904</v>
      </c>
      <c r="BK9" s="84"/>
      <c r="BL9" s="38" t="s">
        <v>115</v>
      </c>
      <c r="BM9" s="115"/>
      <c r="BN9" s="116"/>
      <c r="BO9" s="84" t="s">
        <v>246</v>
      </c>
      <c r="BP9" s="84"/>
      <c r="BQ9" s="117"/>
      <c r="BR9" s="118" t="s">
        <v>325</v>
      </c>
    </row>
    <row r="10" spans="1:70" s="113" customFormat="1" ht="15" customHeight="1" x14ac:dyDescent="0.35">
      <c r="A10" s="84">
        <v>6</v>
      </c>
      <c r="B10" s="38" t="s">
        <v>251</v>
      </c>
      <c r="C10" s="38" t="s">
        <v>247</v>
      </c>
      <c r="D10" s="38" t="s">
        <v>252</v>
      </c>
      <c r="E10" s="38" t="s">
        <v>252</v>
      </c>
      <c r="F10" s="38" t="s">
        <v>253</v>
      </c>
      <c r="G10" s="84" t="s">
        <v>254</v>
      </c>
      <c r="H10" s="38" t="s">
        <v>255</v>
      </c>
      <c r="I10" s="84">
        <v>57916</v>
      </c>
      <c r="J10" s="38" t="s">
        <v>256</v>
      </c>
      <c r="K10" s="84">
        <v>57916</v>
      </c>
      <c r="L10" s="84" t="s">
        <v>257</v>
      </c>
      <c r="M10" s="38" t="s">
        <v>258</v>
      </c>
      <c r="N10" s="84">
        <v>94499</v>
      </c>
      <c r="O10" s="84" t="s">
        <v>259</v>
      </c>
      <c r="P10" s="84">
        <v>131556</v>
      </c>
      <c r="Q10" s="38" t="s">
        <v>260</v>
      </c>
      <c r="R10" s="38" t="s">
        <v>313</v>
      </c>
      <c r="S10" s="84" t="s">
        <v>314</v>
      </c>
      <c r="T10" s="84" t="s">
        <v>314</v>
      </c>
      <c r="U10" s="84" t="s">
        <v>315</v>
      </c>
      <c r="V10" s="84" t="s">
        <v>296</v>
      </c>
      <c r="W10" s="84">
        <v>541</v>
      </c>
      <c r="X10" s="38" t="s">
        <v>297</v>
      </c>
      <c r="Y10" s="84">
        <v>351840465</v>
      </c>
      <c r="Z10" s="38" t="s">
        <v>316</v>
      </c>
      <c r="AA10" s="108" t="s">
        <v>317</v>
      </c>
      <c r="AB10" s="84">
        <v>42000</v>
      </c>
      <c r="AC10" s="108" t="s">
        <v>268</v>
      </c>
      <c r="AD10" s="84">
        <v>24</v>
      </c>
      <c r="AE10" s="84" t="s">
        <v>318</v>
      </c>
      <c r="AF10" s="84" t="s">
        <v>319</v>
      </c>
      <c r="AG10" s="108" t="s">
        <v>283</v>
      </c>
      <c r="AH10" s="84" t="s">
        <v>320</v>
      </c>
      <c r="AI10" s="108" t="s">
        <v>321</v>
      </c>
      <c r="AJ10" s="84">
        <v>2240</v>
      </c>
      <c r="AK10" s="84">
        <v>2240</v>
      </c>
      <c r="AL10" s="108" t="s">
        <v>322</v>
      </c>
      <c r="AM10" s="84">
        <v>37583.17</v>
      </c>
      <c r="AN10" s="112">
        <v>12550.83</v>
      </c>
      <c r="AO10" s="112">
        <v>50134</v>
      </c>
      <c r="AP10" s="112">
        <v>4416.83</v>
      </c>
      <c r="AQ10" s="112">
        <v>63.17</v>
      </c>
      <c r="AR10" s="112">
        <v>4480</v>
      </c>
      <c r="AS10" s="112">
        <v>4416.83</v>
      </c>
      <c r="AT10" s="112">
        <v>63.17</v>
      </c>
      <c r="AU10" s="112">
        <v>4480</v>
      </c>
      <c r="AV10" s="84">
        <v>25</v>
      </c>
      <c r="AW10" s="84"/>
      <c r="AX10" s="84"/>
      <c r="AY10" s="108"/>
      <c r="AZ10" s="84"/>
      <c r="BA10" s="84"/>
      <c r="BB10" s="84" t="s">
        <v>274</v>
      </c>
      <c r="BC10" s="84" t="s">
        <v>275</v>
      </c>
      <c r="BD10" s="108"/>
      <c r="BE10" s="84">
        <v>0</v>
      </c>
      <c r="BF10" s="38" t="s">
        <v>314</v>
      </c>
      <c r="BG10" s="84" t="s">
        <v>323</v>
      </c>
      <c r="BH10" s="114" t="s">
        <v>324</v>
      </c>
      <c r="BI10" s="38" t="s">
        <v>110</v>
      </c>
      <c r="BJ10" s="85">
        <v>45904</v>
      </c>
      <c r="BK10" s="84"/>
      <c r="BL10" s="38" t="s">
        <v>114</v>
      </c>
      <c r="BM10" s="115" t="s">
        <v>119</v>
      </c>
      <c r="BN10" s="116" t="s">
        <v>199</v>
      </c>
      <c r="BO10" s="84" t="s">
        <v>244</v>
      </c>
      <c r="BP10" s="84">
        <v>2240</v>
      </c>
      <c r="BQ10" s="117" t="s">
        <v>201</v>
      </c>
      <c r="BR10" s="118" t="s">
        <v>338</v>
      </c>
    </row>
    <row r="11" spans="1:70" s="113" customFormat="1" ht="15" customHeight="1" x14ac:dyDescent="0.35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2025-09-09T05:37:03Z</dcterms:modified>
</cp:coreProperties>
</file>