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Dahod-2\"/>
    </mc:Choice>
  </mc:AlternateContent>
  <xr:revisionPtr revIDLastSave="0" documentId="13_ncr:1_{5A172E3B-6A17-40A5-8D17-A1C9B537A0F3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9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<sst xmlns="http://schemas.openxmlformats.org/spreadsheetml/2006/main" count="326" uniqueCount="285">
  <si>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</si>
  <si>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</si>
  <si>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</si>
  <si>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</si>
  <si>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</si>
  <si>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</si>
  <si>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</si>
  <si>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</si>
  <si>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</si>
  <si>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</si>
  <si>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</si>
  <si>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</si>
  <si>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</si>
  <si>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</si>
  <si>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</si>
  <si>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</si>
  <si>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</si>
  <si>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</si>
  <si>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</si>
  <si>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</si>
  <si>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</si>
  <si>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</si>
  <si>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</si>
  <si>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</si>
  <si>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</si>
  <si>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</si>
  <si>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</si>
  <si>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</si>
  <si>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</si>
  <si>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</si>
  <si>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</si>
  <si>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</si>
  <si>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</si>
  <si>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</si>
  <si>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</si>
  <si>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</si>
  <si>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</si>
  <si>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</si>
  <si>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</si>
  <si>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</si>
  <si>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</si>
  <si>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</si>
  <si>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</si>
  <si>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</si>
  <si>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</si>
  <si>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</si>
  <si>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</si>
  <si>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</si>
  <si>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</si>
  <si>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</si>
  <si>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</si>
  <si>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</si>
  <si>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</si>
  <si>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</si>
  <si>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</si>
  <si>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</si>
  <si>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</si>
  <si>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</si>
  <si>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</si>
  <si>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</si>
  <si>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</si>
  <si>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</si>
  <si>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</si>
  <si>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</si>
  <si>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</si>
  <si>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</si>
  <si>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</si>
  <si>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</si>
  <si>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</si>
  <si>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</si>
  <si>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</si>
  <si>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</si>
  <si>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</si>
  <si>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</si>
  <si>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</si>
  <si>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</si>
  <si>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</si>
  <si>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</si>
  <si>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</si>
  <si>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</si>
  <si>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</si>
  <si>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</si>
  <si>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</si>
  <si>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</si>
  <si>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</si>
  <si>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</si>
  <si>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</si>
  <si>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</si>
  <si>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</si>
  <si>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</si>
  <si>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</si>
  <si>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</si>
  <si>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</si>
  <si>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</si>
  <si>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</si>
  <si>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</si>
  <si>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</si>
  <si>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</si>
  <si>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</si>
  <si>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</si>
  <si>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</si>
  <si>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</si>
  <si>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</si>
  <si>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</si>
  <si>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</si>
  <si>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</si>
  <si>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</si>
  <si>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</si>
  <si>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</si>
  <si>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</si>
  <si>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</si>
  <si>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</si>
  <si>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</si>
  <si>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</si>
  <si>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</si>
  <si>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</si>
  <si>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</si>
  <si>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</si>
  <si>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</si>
  <si>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</si>
  <si>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</si>
  <si>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</si>
  <si>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</si>
  <si>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</si>
  <si>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</si>
  <si>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</si>
  <si>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</si>
  <si>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</si>
  <si>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</si>
  <si>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</si>
  <si>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</si>
  <si>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</si>
  <si>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</si>
  <si>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</si>
  <si>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</si>
  <si>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</si>
  <si>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</si>
  <si>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</si>
  <si>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</si>
  <si>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</si>
  <si>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</si>
  <si>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</si>
  <si>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</si>
  <si>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</si>
  <si>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</si>
  <si>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</si>
  <si>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</si>
  <si>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</si>
  <si>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</si>
  <si>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</si>
  <si>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</si>
  <si>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</si>
  <si>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</si>
  <si>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</si>
  <si>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</si>
  <si>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</si>
  <si>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</si>
  <si>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</si>
  <si>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</si>
  <si>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</si>
  <si>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</si>
  <si>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</si>
  <si>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</si>
  <si>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</si>
  <si>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</si>
  <si>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</si>
  <si>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</si>
  <si>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</si>
  <si>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</si>
  <si>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</si>
  <si>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</si>
  <si>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</si>
  <si>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</si>
  <si>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</si>
  <si>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</si>
  <si>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</si>
  <si>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</si>
  <si>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</si>
  <si>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</si>
  <si>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</si>
  <si>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</si>
  <si>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</si>
  <si>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</si>
  <si>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</si>
  <si>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</si>
  <si>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</si>
  <si>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</si>
  <si>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</si>
  <si>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</si>
  <si>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</si>
  <si>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</si>
  <si>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</si>
  <si>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</si>
  <si>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</si>
  <si>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</si>
  <si>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</si>
  <si>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</si>
  <si>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</si>
  <si>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</si>
  <si>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</si>
  <si>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</si>
  <si>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</si>
  <si>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</si>
  <si>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</si>
  <si>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</si>
  <si>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</si>
  <si>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</si>
  <si>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</si>
  <si>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</si>
  <si>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</si>
  <si>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</si>
  <si>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</si>
  <si>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</si>
  <si>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</si>
  <si>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</si>
  <si>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</si>
  <si>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</si>
  <si>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</si>
  <si>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</si>
  <si>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</si>
  <si>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</si>
  <si>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</si>
  <si>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</si>
  <si>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</si>
  <si>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</si>
  <si>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</si>
  <si>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</si>
  <si>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</si>
  <si>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</si>
  <si>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</si>
  <si>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</si>
  <si>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</si>
  <si>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</si>
  <si>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</si>
  <si>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</si>
  <si>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</si>
  <si>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</si>
  <si>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</si>
  <si>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</si>
  <si>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</si>
  <si>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</si>
  <si>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</si>
  <si>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</si>
  <si>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</si>
  <si>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</si>
  <si>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</si>
  <si>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</si>
  <si>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</si>
  <si>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</si>
  <si>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Dahod-1</t>
  </si>
  <si>
    <t>GR3199</t>
  </si>
  <si>
    <t>Dahod-2</t>
  </si>
  <si>
    <t>Brahmkheda</t>
  </si>
  <si>
    <t>SF0093239</t>
  </si>
  <si>
    <t>Parmar Hiteshbhai</t>
  </si>
  <si>
    <t>GOPALA</t>
  </si>
  <si>
    <t>Chetana</t>
  </si>
  <si>
    <t>SID951374816848</t>
  </si>
  <si>
    <t>ST</t>
  </si>
  <si>
    <t>HINDU</t>
  </si>
  <si>
    <t>Agriculture &amp; Farming</t>
  </si>
  <si>
    <t>BARIYA SAVITABEN LALUBHAI</t>
  </si>
  <si>
    <t>5 Yrs</t>
  </si>
  <si>
    <t>&gt; 4 to 6 Years</t>
  </si>
  <si>
    <t>61-90</t>
  </si>
  <si>
    <t>Open</t>
  </si>
  <si>
    <t xml:space="preserve">Borrower was paid her EMI Amount Rs: 3,900.00/- on 03-12-2024 to Credit Assistant : Pargi Kiranbhai Hasmukhbhai/SF0090986 but not posted in FIMO. </t>
  </si>
  <si>
    <t>FN25-26-02146</t>
  </si>
  <si>
    <t>Pargi Kiranbhai Hasmukhbhai</t>
  </si>
  <si>
    <t>SF0090986</t>
  </si>
  <si>
    <t>354486405</t>
  </si>
  <si>
    <t>FIR Not Filled</t>
  </si>
  <si>
    <t>Business</t>
  </si>
  <si>
    <t>Jaydevsinh Amarsingbhai Mal/SF0073370</t>
  </si>
  <si>
    <t>Upendra Singh/SF0031146</t>
  </si>
  <si>
    <t>Nikhil Rai/SF0075501</t>
  </si>
  <si>
    <t>Vimesh Mahendrabhai Shah/SF0062146</t>
  </si>
  <si>
    <t>Terminated</t>
  </si>
  <si>
    <t xml:space="preserve">Pargi Kiranbhai Hasmukhbhai/Loan Officer/SF0090986  was found involved in Collection amount misappropriation 
(Collection amount take but not posted to concerned borrowers accounts) on the names of 01 borrowers for the 
amounting to Rs. 3900/- based on the evidence available.
Total Fraud Amount = Rs. 3900/-
Amount Recovered and Accounted in FIMO = Rs.0/-
Net Fraud Amount to be recovered = Rs.3900/-
</t>
  </si>
  <si>
    <t>Form Date :10-9-25</t>
  </si>
  <si>
    <t>To Date :10-9-25</t>
  </si>
  <si>
    <t>Reporting Time : 11:00</t>
  </si>
  <si>
    <t>Bhuvanesh Chudasama/SF0050048</t>
  </si>
  <si>
    <t>Loan Officer</t>
  </si>
  <si>
    <t xml:space="preserve">Borrower was paid her EMI Amount Rs: 3,900.00/- on 03-12-2024 to Credit Assistant Pargi Kiranbhai Hasmukhbhai/SF0090986 but not posted in FIMO.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</si>
</sst>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GR3199</v>
      </c>
      <c r="D5" s="63" t="str">
        <f>IF('Physical Cash at Safe'!D28="Yes", 'Physical Cash at Safe'!B4, 'Borrower Wise Details'!C5)</f>
        <v>Dahod-2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45902</v>
      </c>
      <c r="H5" s="107" t="s">
        <v>272</v>
      </c>
      <c r="I5" s="61">
        <v>45909</v>
      </c>
      <c r="J5" s="74" t="str">
        <f>IF('Physical Cash at Safe'!D28="Yes",'Physical Cash at Safe'!E28,IF('Borrower Wise Details'!D5&lt;&gt;"",'Borrower Wise Details'!D5,""))</f>
        <v>FN25-26-02146</v>
      </c>
      <c r="K5" s="81">
        <v>1</v>
      </c>
      <c r="L5" s="82">
        <v>3900</v>
      </c>
      <c r="M5" s="82">
        <v>0</v>
      </c>
      <c r="N5" s="82" t="s">
        <v>273</v>
      </c>
      <c r="O5" s="82" t="s">
        <v>274</v>
      </c>
      <c r="P5" s="82" t="s">
        <v>275</v>
      </c>
      <c r="Q5" s="82" t="s">
        <v>276</v>
      </c>
      <c r="R5" s="75" t="str">
        <f>IF('Physical Cash at Safe'!$D$28="Yes", 'Physical Cash at Safe'!$A$28, IF('Borrower Wise Details'!F5&lt;&gt;"", 'Borrower Wise Details'!F5, ""))</f>
        <v>Pargi Kiranbhai Hasmukhbhai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SF0090986</v>
      </c>
      <c r="U5" s="77" t="s">
        <v>277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/>
      <c r="Z5" s="61">
        <v>45909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45911</v>
      </c>
      <c r="AH5" s="70" t="s">
        <v>278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4" sqref="J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GR3199</v>
      </c>
      <c r="C5" s="50" t="str">
        <f>IF('Fraud Investigation Report'!D5="", "", 'Fraud Investigation Report'!D5)</f>
        <v>Dahod-2</v>
      </c>
      <c r="D5" s="68" t="str">
        <f>IF(OR('Fraud Investigation Report'!R5="", 'Fraud Investigation Report'!R5=0), "", 'Fraud Investigation Report'!R5)</f>
        <v>Pargi Kiranbhai Hasmukhbhai</v>
      </c>
      <c r="E5" s="68" t="str">
        <f>IF(OR('Fraud Investigation Report'!T5="", 'Fraud Investigation Report'!T5=0), "", 'Fraud Investigation Report'!T5)</f>
        <v>SF0090986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271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2</v>
      </c>
      <c r="B1" s="133"/>
      <c r="C1" s="133"/>
      <c r="D1" s="133"/>
      <c r="E1" s="134"/>
    </row>
    <row r="2" spans="1:5" ht="18">
      <c r="A2" s="14"/>
      <c r="B2" s="135" t="s">
        <v>3</v>
      </c>
      <c r="C2" s="135"/>
      <c r="D2" s="135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36" t="s">
        <v>70</v>
      </c>
      <c r="B7" s="137"/>
      <c r="C7" s="137"/>
      <c r="D7" s="137"/>
      <c r="E7" s="137"/>
    </row>
    <row r="8" spans="1:5" ht="15" customHeight="1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4" t="s">
        <v>97</v>
      </c>
      <c r="B20" s="145"/>
      <c r="C20" s="32"/>
      <c r="D20" s="33" t="s">
        <v>91</v>
      </c>
      <c r="E20" s="34"/>
    </row>
    <row r="21" spans="1:5" ht="30" customHeight="1">
      <c r="A21" s="146" t="s">
        <v>88</v>
      </c>
      <c r="B21" s="147"/>
      <c r="C21" s="34"/>
      <c r="D21" s="33" t="s">
        <v>89</v>
      </c>
      <c r="E21" s="34"/>
    </row>
    <row r="22" spans="1:5" ht="30" customHeight="1">
      <c r="A22" s="146" t="s">
        <v>77</v>
      </c>
      <c r="B22" s="147"/>
      <c r="C22" s="34"/>
      <c r="D22" s="35" t="s">
        <v>78</v>
      </c>
      <c r="E22" s="34"/>
    </row>
    <row r="23" spans="1:5" ht="30" customHeight="1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31"/>
      <c r="C24" s="131"/>
      <c r="D24" s="131"/>
      <c r="E24" s="131"/>
    </row>
    <row r="25" spans="1:5" ht="57.75" customHeight="1">
      <c r="A25" s="36" t="s">
        <v>81</v>
      </c>
      <c r="B25" s="153"/>
      <c r="C25" s="153"/>
      <c r="D25" s="153"/>
      <c r="E25" s="153"/>
    </row>
    <row r="26" spans="1:5" ht="20.100000000000001" customHeight="1">
      <c r="A26" s="158" t="s">
        <v>190</v>
      </c>
      <c r="B26" s="158"/>
      <c r="C26" s="158"/>
      <c r="D26" s="158"/>
      <c r="E26" s="158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>
      <c r="A31" s="161"/>
      <c r="B31" s="162"/>
      <c r="C31" s="162"/>
      <c r="D31" s="162"/>
      <c r="E31" s="163"/>
    </row>
    <row r="32" spans="1:5" ht="24.75" customHeight="1">
      <c r="A32" s="37" t="s">
        <v>217</v>
      </c>
      <c r="B32" s="38"/>
      <c r="C32" s="37" t="s">
        <v>82</v>
      </c>
      <c r="D32" s="154"/>
      <c r="E32" s="155"/>
    </row>
    <row r="33" spans="1:5" ht="18" customHeight="1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>
      <c r="A34" s="39" t="s">
        <v>218</v>
      </c>
      <c r="B34" s="38"/>
      <c r="C34" s="39" t="s">
        <v>219</v>
      </c>
      <c r="D34" s="150"/>
      <c r="E34" s="151"/>
    </row>
    <row r="35" spans="1:5" ht="27.6">
      <c r="A35" s="39" t="s">
        <v>220</v>
      </c>
      <c r="B35" s="38"/>
      <c r="C35" s="39" t="s">
        <v>222</v>
      </c>
      <c r="D35" s="150"/>
      <c r="E35" s="151"/>
    </row>
    <row r="36" spans="1:5" ht="25.5" customHeight="1">
      <c r="A36" s="39" t="s">
        <v>221</v>
      </c>
      <c r="B36" s="38"/>
      <c r="C36" s="39" t="s">
        <v>223</v>
      </c>
      <c r="D36" s="152"/>
      <c r="E36" s="15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E5" sqref="E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GR3199</v>
      </c>
      <c r="C5" s="119" t="str">
        <f>IF('Loan Outstanding Report'!$H$5="", "", 'Loan Outstanding Report'!$H$5)</f>
        <v>Dahod-2</v>
      </c>
      <c r="D5" s="41" t="s">
        <v>267</v>
      </c>
      <c r="E5" s="65">
        <v>45910</v>
      </c>
      <c r="F5" s="38" t="s">
        <v>268</v>
      </c>
      <c r="G5" s="49" t="s">
        <v>269</v>
      </c>
      <c r="H5" s="49" t="s">
        <v>283</v>
      </c>
      <c r="I5" s="120">
        <v>582025</v>
      </c>
      <c r="J5" s="120" t="s">
        <v>257</v>
      </c>
      <c r="K5" s="120" t="s">
        <v>261</v>
      </c>
      <c r="L5" s="11" t="s">
        <v>270</v>
      </c>
      <c r="M5" s="65">
        <v>45297</v>
      </c>
      <c r="N5" s="124">
        <v>73000</v>
      </c>
      <c r="O5" s="124">
        <v>3900</v>
      </c>
      <c r="P5" s="121" t="s">
        <v>139</v>
      </c>
      <c r="Q5" s="80">
        <v>45629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284</v>
      </c>
    </row>
    <row r="6" spans="1:23" ht="25.0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C4" sqref="C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279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280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281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41422</v>
      </c>
      <c r="J5" s="38" t="s">
        <v>252</v>
      </c>
      <c r="K5" s="84">
        <v>41422</v>
      </c>
      <c r="L5" s="84" t="s">
        <v>253</v>
      </c>
      <c r="M5" s="38" t="s">
        <v>254</v>
      </c>
      <c r="N5" s="84">
        <v>64880</v>
      </c>
      <c r="O5" s="84">
        <v>582025</v>
      </c>
      <c r="P5" s="84">
        <v>93882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354486405</v>
      </c>
      <c r="Z5" s="38" t="s">
        <v>261</v>
      </c>
      <c r="AA5" s="108">
        <v>45297</v>
      </c>
      <c r="AB5" s="84">
        <v>73000</v>
      </c>
      <c r="AC5" s="108">
        <v>3</v>
      </c>
      <c r="AD5" s="84">
        <v>24</v>
      </c>
      <c r="AE5" s="84">
        <v>4</v>
      </c>
      <c r="AF5" s="84" t="s">
        <v>262</v>
      </c>
      <c r="AG5" s="108">
        <v>44109</v>
      </c>
      <c r="AH5" s="84" t="s">
        <v>263</v>
      </c>
      <c r="AI5" s="108">
        <v>45325</v>
      </c>
      <c r="AJ5" s="84">
        <v>3900</v>
      </c>
      <c r="AK5" s="84">
        <v>3900</v>
      </c>
      <c r="AL5" s="108">
        <v>45770</v>
      </c>
      <c r="AM5" s="84">
        <v>35250.97</v>
      </c>
      <c r="AN5" s="112">
        <v>15449.03</v>
      </c>
      <c r="AO5" s="112">
        <v>50700</v>
      </c>
      <c r="AP5" s="112">
        <v>37749.03</v>
      </c>
      <c r="AQ5" s="112">
        <v>4801.97</v>
      </c>
      <c r="AR5" s="112">
        <v>42551</v>
      </c>
      <c r="AS5" s="112">
        <v>9596.6200000000008</v>
      </c>
      <c r="AT5" s="112">
        <v>2103.38</v>
      </c>
      <c r="AU5" s="112">
        <v>11700</v>
      </c>
      <c r="AV5" s="84">
        <v>16</v>
      </c>
      <c r="AW5" s="84">
        <v>69</v>
      </c>
      <c r="AX5" s="84" t="s">
        <v>264</v>
      </c>
      <c r="AY5" s="108"/>
      <c r="AZ5" s="84"/>
      <c r="BA5" s="84"/>
      <c r="BB5" s="84" t="s">
        <v>265</v>
      </c>
      <c r="BC5" s="84"/>
      <c r="BD5" s="108"/>
      <c r="BE5" s="84">
        <v>0</v>
      </c>
      <c r="BF5" s="38" t="s">
        <v>257</v>
      </c>
      <c r="BG5" s="84"/>
      <c r="BH5" s="114" t="s">
        <v>282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3900</v>
      </c>
      <c r="BQ5" s="117" t="s">
        <v>202</v>
      </c>
      <c r="BR5" s="118" t="s">
        <v>266</v>
      </c>
    </row>
    <row r="6" spans="1:70" s="113" customFormat="1" ht="15" customHeight="1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2025-09-11T15:15:49Z</dcterms:modified>
</cp:coreProperties>
</file>