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jajpur Town Odisha 106175/"/>
    </mc:Choice>
  </mc:AlternateContent>
  <xr:revisionPtr revIDLastSave="17" documentId="13_ncr:1_{7AC45A27-6278-44AD-B605-0875EFE8FD69}" xr6:coauthVersionLast="47" xr6:coauthVersionMax="47" xr10:uidLastSave="{08AC3627-4CEA-4318-BEB3-86522A5A431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<sst xmlns="http://schemas.openxmlformats.org/spreadsheetml/2006/main" count="388" uniqueCount="307">
  <si>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</si>
  <si>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</si>
  <si>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</si>
  <si>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</si>
  <si>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</si>
  <si>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</si>
  <si>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</si>
  <si>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</si>
  <si>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</si>
  <si>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</si>
  <si>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</si>
  <si>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</si>
  <si>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</si>
  <si>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</si>
  <si>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</si>
  <si>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</si>
  <si>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</si>
  <si>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</si>
  <si>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</si>
  <si>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</si>
  <si>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</si>
  <si>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</si>
  <si>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</si>
  <si>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</si>
  <si>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</si>
  <si>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</si>
  <si>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</si>
  <si>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</si>
  <si>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</si>
  <si>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</si>
  <si>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</si>
  <si>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</si>
  <si>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</si>
  <si>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</si>
  <si>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</si>
  <si>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</si>
  <si>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</si>
  <si>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</si>
  <si>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</si>
  <si>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</si>
  <si>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</si>
  <si>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</si>
  <si>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</si>
  <si>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</si>
  <si>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</si>
  <si>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</si>
  <si>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</si>
  <si>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</si>
  <si>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</si>
  <si>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</si>
  <si>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</si>
  <si>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</si>
  <si>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</si>
  <si>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</si>
  <si>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</si>
  <si>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</si>
  <si>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</si>
  <si>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</si>
  <si>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</si>
  <si>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</si>
  <si>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</si>
  <si>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</si>
  <si>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</si>
  <si>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</si>
  <si>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</si>
  <si>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</si>
  <si>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</si>
  <si>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</si>
  <si>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</si>
  <si>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</si>
  <si>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</si>
  <si>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</si>
  <si>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</si>
  <si>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</si>
  <si>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</si>
  <si>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</si>
  <si>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</si>
  <si>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</si>
  <si>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</si>
  <si>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</si>
  <si>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</si>
  <si>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</si>
  <si>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</si>
  <si>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</si>
  <si>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</si>
  <si>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</si>
  <si>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</si>
  <si>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</si>
  <si>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</si>
  <si>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</si>
  <si>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</si>
  <si>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</si>
  <si>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</si>
  <si>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</si>
  <si>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</si>
  <si>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</si>
  <si>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</si>
  <si>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</si>
  <si>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</si>
  <si>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</si>
  <si>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</si>
  <si>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</si>
  <si>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</si>
  <si>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</si>
  <si>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</si>
  <si>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</si>
  <si>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</si>
  <si>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</si>
  <si>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</si>
  <si>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</si>
  <si>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</si>
  <si>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</si>
  <si>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</si>
  <si>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</si>
  <si>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</si>
  <si>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</si>
  <si>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</si>
  <si>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</si>
  <si>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</si>
  <si>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</si>
  <si>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</si>
  <si>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</si>
  <si>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</si>
  <si>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</si>
  <si>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</si>
  <si>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</si>
  <si>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</si>
  <si>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</si>
  <si>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</si>
  <si>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</si>
  <si>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</si>
  <si>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</si>
  <si>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</si>
  <si>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</si>
  <si>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</si>
  <si>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</si>
  <si>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</si>
  <si>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</si>
  <si>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</si>
  <si>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</si>
  <si>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</si>
  <si>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</si>
  <si>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</si>
  <si>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</si>
  <si>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</si>
  <si>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</si>
  <si>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</si>
  <si>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</si>
  <si>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</si>
  <si>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</si>
  <si>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</si>
  <si>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</si>
  <si>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</si>
  <si>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</si>
  <si>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</si>
  <si>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</si>
  <si>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</si>
  <si>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</si>
  <si>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</si>
  <si>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</si>
  <si>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</si>
  <si>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</si>
  <si>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</si>
  <si>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</si>
  <si>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</si>
  <si>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</si>
  <si>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</si>
  <si>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</si>
  <si>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</si>
  <si>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</si>
  <si>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</si>
  <si>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</si>
  <si>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</si>
  <si>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</si>
  <si>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</si>
  <si>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</si>
  <si>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</si>
  <si>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</si>
  <si>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</si>
  <si>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</si>
  <si>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</si>
  <si>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</si>
  <si>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</si>
  <si>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</si>
  <si>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</si>
  <si>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</si>
  <si>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</si>
  <si>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</si>
  <si>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</si>
  <si>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</si>
  <si>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</si>
  <si>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</si>
  <si>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</si>
  <si>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</si>
  <si>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</si>
  <si>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</si>
  <si>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</si>
  <si>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</si>
  <si>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</si>
  <si>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</si>
  <si>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</si>
  <si>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</si>
  <si>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</si>
  <si>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</si>
  <si>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</si>
  <si>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</si>
  <si>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</si>
  <si>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</si>
  <si>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</si>
  <si>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</si>
  <si>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</si>
  <si>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</si>
  <si>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</si>
  <si>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</si>
  <si>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</si>
  <si>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</si>
  <si>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</si>
  <si>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</si>
  <si>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</si>
  <si>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</si>
  <si>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</si>
  <si>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</si>
  <si>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</si>
  <si>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</si>
  <si>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</si>
  <si>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</si>
  <si>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</si>
  <si>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</si>
  <si>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</si>
  <si>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</si>
  <si>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</si>
  <si>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</si>
  <si>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</si>
  <si>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</si>
  <si>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</si>
  <si>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</si>
  <si>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</si>
  <si>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</si>
  <si>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</si>
  <si>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</si>
  <si>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</si>
  <si>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</si>
  <si>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</si>
  <si>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</si>
  <si>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</si>
  <si>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</si>
  <si>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</si>
  <si>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</si>
  <si>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</si>
  <si>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</si>
  <si>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</si>
  <si>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</si>
  <si>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</si>
  <si>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</si>
  <si>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</si>
  <si>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</si>
  <si>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</si>
  <si>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Jajpur Town</t>
  </si>
  <si>
    <t>OR2758</t>
  </si>
  <si>
    <t>Singhpur</t>
  </si>
  <si>
    <t>Biranchinarayan Swain/SF0003954</t>
  </si>
  <si>
    <t>BM</t>
  </si>
  <si>
    <t>Completed-Report Submitted</t>
  </si>
  <si>
    <t>Uttam Kumar Pradhan</t>
  </si>
  <si>
    <t>Anil Kumar Behera</t>
  </si>
  <si>
    <t>SF0063616</t>
  </si>
  <si>
    <t>SF0037617</t>
  </si>
  <si>
    <t>East</t>
  </si>
  <si>
    <t>ORGL1008</t>
  </si>
  <si>
    <t>Chetana</t>
  </si>
  <si>
    <t>HINDU</t>
  </si>
  <si>
    <t>Agriculture &amp; Farming</t>
  </si>
  <si>
    <t>Wed</t>
  </si>
  <si>
    <t>Open</t>
  </si>
  <si>
    <t>&gt; 2 to 4 Years</t>
  </si>
  <si>
    <t>Tauntara</t>
  </si>
  <si>
    <t>SF0088834</t>
  </si>
  <si>
    <t>Pabitra Swain</t>
  </si>
  <si>
    <t>Tauntara C2</t>
  </si>
  <si>
    <t>Jay jaganath C2 G4</t>
  </si>
  <si>
    <t>SSF4230356</t>
  </si>
  <si>
    <t>GENERAL</t>
  </si>
  <si>
    <t>CHUMUKI NAYAK</t>
  </si>
  <si>
    <t>Unnati</t>
  </si>
  <si>
    <t>28-Jul-2023</t>
  </si>
  <si>
    <t>1</t>
  </si>
  <si>
    <t>2.09 Yrs</t>
  </si>
  <si>
    <t>28 Jul 2023</t>
  </si>
  <si>
    <t>08-Sep-2023</t>
  </si>
  <si>
    <t>02-Sep-2024</t>
  </si>
  <si>
    <t>31-Mar-2024</t>
  </si>
  <si>
    <t>0</t>
  </si>
  <si>
    <t>08-May-2024</t>
  </si>
  <si>
    <t>21-Aug-2025</t>
  </si>
  <si>
    <t>31-Mar-2025</t>
  </si>
  <si>
    <t>7077285665</t>
  </si>
  <si>
    <t>LO</t>
  </si>
  <si>
    <t>Loan card not Available for Verification verify only Borrowers Statement No Fraud identified.</t>
  </si>
  <si>
    <t>As per Loan card and Borrower Statement Borrower paid her EMI on Dt.11-09-2024 of Rs-2690/- and on Dt.11-11-2024 of Rs-2690/- to LO Rabindra Kumar Mohanty but LO Rabindra Kumar Mohanty not Posted in FIMO. On Dt.11-12-2024 one EMI Rs-2690/- collected by LO Madhusmita Kabi but LO Madhusmita Kabi not Posted in FIMO.</t>
  </si>
  <si>
    <t>As per Loan card and Borrower Statement Borrower paid her EMI on Dt.11-12-2024 of Rs-2690/- collected by LO Madhusmita Kabi but LO Madhusmita Kabi not Posted in FIMO.</t>
  </si>
  <si>
    <t>Madhusmita Kabi</t>
  </si>
  <si>
    <t>SF0092062</t>
  </si>
  <si>
    <t>Terminated</t>
  </si>
  <si>
    <t>30-08-2025</t>
  </si>
  <si>
    <t>10:00AM</t>
  </si>
  <si>
    <t>FN25-26-02151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</si>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</sst>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45890</v>
      </c>
      <c r="H5" s="107" t="s">
        <v>253</v>
      </c>
      <c r="I5" s="61">
        <v>45909</v>
      </c>
      <c r="J5" s="74" t="str">
        <f>IF('Physical Cash at Safe'!D28="Yes",'Physical Cash at Safe'!E28,IF('Borrower Wise Details'!D5&lt;&gt;"",'Borrower Wise Details'!D5,""))</f>
        <v>FN25-26-02151</v>
      </c>
      <c r="K5" s="81">
        <v>1</v>
      </c>
      <c r="L5" s="82">
        <v>2690</v>
      </c>
      <c r="M5" s="82">
        <v>0</v>
      </c>
      <c r="N5" s="82" t="s">
        <v>260</v>
      </c>
      <c r="O5" s="82" t="s">
        <v>255</v>
      </c>
      <c r="P5" s="82" t="s">
        <v>256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Madhusmita Kabi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SF0092062</v>
      </c>
      <c r="U5" s="77" t="s">
        <v>302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262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45910</v>
      </c>
      <c r="AH5" s="70" t="s">
        <v>298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Madhusmita Kabi</v>
      </c>
      <c r="E5" s="68" t="str">
        <f>IF(OR('Fraud Investigation Report'!T5="", 'Fraud Investigation Report'!T5=0), "", 'Fraud Investigation Report'!T5)</f>
        <v>SF0092062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FN25-26-02151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2690</v>
      </c>
      <c r="Q5" s="49"/>
      <c r="R5" s="84" t="s">
        <v>306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257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45898</v>
      </c>
      <c r="C6" s="18">
        <v>45897</v>
      </c>
      <c r="D6" s="18">
        <v>45898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45</v>
      </c>
      <c r="C11" s="23">
        <f>B11*A11</f>
        <v>22500</v>
      </c>
      <c r="D11" s="25">
        <v>45</v>
      </c>
      <c r="E11" s="23">
        <f t="shared" ref="E11:E17" si="0">D11*A11</f>
        <v>22500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117</v>
      </c>
      <c r="C18" s="23">
        <f>B18</f>
        <v>117</v>
      </c>
      <c r="D18" s="27">
        <v>117</v>
      </c>
      <c r="E18" s="28">
        <f>D18</f>
        <v>117</v>
      </c>
    </row>
    <row r="19" spans="1:5" ht="14.5" x14ac:dyDescent="0.35">
      <c r="A19" s="29"/>
      <c r="B19" s="30" t="s">
        <v>76</v>
      </c>
      <c r="C19" s="31">
        <f>SUM(C10:C18)</f>
        <v>23267</v>
      </c>
      <c r="D19" s="30" t="s">
        <v>76</v>
      </c>
      <c r="E19" s="31">
        <f>SUM(E10:E18)</f>
        <v>23267</v>
      </c>
    </row>
    <row r="20" spans="1:5" ht="30" customHeight="1" x14ac:dyDescent="0.35">
      <c r="A20" s="144" t="s">
        <v>97</v>
      </c>
      <c r="B20" s="145"/>
      <c r="C20" s="32">
        <v>23267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3" t="s">
        <v>250</v>
      </c>
      <c r="E32" s="154"/>
    </row>
    <row r="33" spans="1:5" ht="18" customHeight="1" x14ac:dyDescent="0.35">
      <c r="A33" s="37" t="s">
        <v>83</v>
      </c>
      <c r="B33" s="106">
        <v>233</v>
      </c>
      <c r="C33" s="39" t="s">
        <v>84</v>
      </c>
      <c r="D33" s="148">
        <v>263</v>
      </c>
      <c r="E33" s="149"/>
    </row>
    <row r="34" spans="1:5" ht="26" x14ac:dyDescent="0.35">
      <c r="A34" s="39" t="s">
        <v>220</v>
      </c>
      <c r="B34" s="38" t="s">
        <v>263</v>
      </c>
      <c r="C34" s="39" t="s">
        <v>221</v>
      </c>
      <c r="D34" s="150" t="s">
        <v>264</v>
      </c>
      <c r="E34" s="151"/>
    </row>
    <row r="35" spans="1:5" ht="26" x14ac:dyDescent="0.35">
      <c r="A35" s="39" t="s">
        <v>222</v>
      </c>
      <c r="B35" s="38" t="s">
        <v>266</v>
      </c>
      <c r="C35" s="39" t="s">
        <v>224</v>
      </c>
      <c r="D35" s="150" t="s">
        <v>265</v>
      </c>
      <c r="E35" s="151"/>
    </row>
    <row r="36" spans="1:5" ht="25.5" customHeight="1" x14ac:dyDescent="0.35">
      <c r="A36" s="39" t="s">
        <v>223</v>
      </c>
      <c r="B36" s="38" t="s">
        <v>261</v>
      </c>
      <c r="C36" s="39" t="s">
        <v>225</v>
      </c>
      <c r="D36" s="150" t="s">
        <v>254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80" zoomScaleNormal="8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305</v>
      </c>
      <c r="E5" s="65">
        <v>45899</v>
      </c>
      <c r="F5" s="38" t="s">
        <v>300</v>
      </c>
      <c r="G5" s="49" t="s">
        <v>301</v>
      </c>
      <c r="H5" s="49" t="s">
        <v>296</v>
      </c>
      <c r="I5" s="120" t="s">
        <v>278</v>
      </c>
      <c r="J5" s="120" t="s">
        <v>280</v>
      </c>
      <c r="K5" s="120" t="s">
        <v>282</v>
      </c>
      <c r="L5" s="11">
        <v>356240561</v>
      </c>
      <c r="M5" s="65" t="s">
        <v>290</v>
      </c>
      <c r="N5" s="124">
        <v>40000</v>
      </c>
      <c r="O5" s="124">
        <v>2690</v>
      </c>
      <c r="P5" s="121" t="s">
        <v>139</v>
      </c>
      <c r="Q5" s="80">
        <v>45637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201</v>
      </c>
      <c r="W5" s="122" t="s">
        <v>298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:F70" si="2">IF(J6&lt;&gt;"", $F$5, "")</f>
        <v/>
      </c>
      <c r="G6" s="49" t="str">
        <f t="shared" ref="G6:G70" si="3">IF(J6&lt;&gt;"", $G$5, "")</f>
        <v/>
      </c>
      <c r="H6" s="49" t="str">
        <f t="shared" ref="H6:H70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6" sqref="A6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303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303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304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267</v>
      </c>
      <c r="C5" s="38" t="s">
        <v>247</v>
      </c>
      <c r="D5" s="38" t="s">
        <v>252</v>
      </c>
      <c r="E5" s="38" t="s">
        <v>252</v>
      </c>
      <c r="F5" s="38" t="s">
        <v>257</v>
      </c>
      <c r="G5" s="84" t="s">
        <v>268</v>
      </c>
      <c r="H5" s="38" t="s">
        <v>257</v>
      </c>
      <c r="I5" s="84">
        <v>63396</v>
      </c>
      <c r="J5" s="38" t="s">
        <v>275</v>
      </c>
      <c r="K5" s="84">
        <v>63396</v>
      </c>
      <c r="L5" s="84" t="s">
        <v>276</v>
      </c>
      <c r="M5" s="38" t="s">
        <v>277</v>
      </c>
      <c r="N5" s="84">
        <v>426468</v>
      </c>
      <c r="O5" s="84" t="s">
        <v>278</v>
      </c>
      <c r="P5" s="84">
        <v>831567</v>
      </c>
      <c r="Q5" s="38" t="s">
        <v>279</v>
      </c>
      <c r="R5" s="38" t="s">
        <v>269</v>
      </c>
      <c r="S5" s="84" t="s">
        <v>280</v>
      </c>
      <c r="T5" s="84" t="s">
        <v>280</v>
      </c>
      <c r="U5" s="84" t="s">
        <v>281</v>
      </c>
      <c r="V5" s="84" t="s">
        <v>270</v>
      </c>
      <c r="W5" s="84">
        <v>541</v>
      </c>
      <c r="X5" s="38" t="s">
        <v>271</v>
      </c>
      <c r="Y5" s="84">
        <v>352335739</v>
      </c>
      <c r="Z5" s="38" t="s">
        <v>282</v>
      </c>
      <c r="AA5" s="108" t="s">
        <v>284</v>
      </c>
      <c r="AB5" s="84">
        <v>42000</v>
      </c>
      <c r="AC5" s="108" t="s">
        <v>272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274</v>
      </c>
      <c r="AI5" s="108" t="s">
        <v>288</v>
      </c>
      <c r="AJ5" s="84">
        <v>2240</v>
      </c>
      <c r="AK5" s="84">
        <v>2240</v>
      </c>
      <c r="AL5" s="108" t="s">
        <v>289</v>
      </c>
      <c r="AM5" s="84">
        <v>14597.33</v>
      </c>
      <c r="AN5" s="112">
        <v>8252.67</v>
      </c>
      <c r="AO5" s="112">
        <v>22850</v>
      </c>
      <c r="AP5" s="112">
        <v>27402.67</v>
      </c>
      <c r="AQ5" s="112">
        <v>4105.33</v>
      </c>
      <c r="AR5" s="112">
        <v>31508</v>
      </c>
      <c r="AS5" s="112">
        <v>27402.67</v>
      </c>
      <c r="AT5" s="112">
        <v>4105.33</v>
      </c>
      <c r="AU5" s="112">
        <v>31508</v>
      </c>
      <c r="AV5" s="84">
        <v>25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280</v>
      </c>
      <c r="BG5" s="84" t="s">
        <v>295</v>
      </c>
      <c r="BH5" s="114" t="s">
        <v>251</v>
      </c>
      <c r="BI5" s="38" t="s">
        <v>110</v>
      </c>
      <c r="BJ5" s="85">
        <v>45899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297</v>
      </c>
    </row>
    <row r="6" spans="1:70" s="113" customFormat="1" ht="15" customHeight="1" x14ac:dyDescent="0.35">
      <c r="A6" s="84">
        <v>2</v>
      </c>
      <c r="B6" s="38" t="s">
        <v>267</v>
      </c>
      <c r="C6" s="38" t="s">
        <v>247</v>
      </c>
      <c r="D6" s="38" t="s">
        <v>252</v>
      </c>
      <c r="E6" s="38" t="s">
        <v>252</v>
      </c>
      <c r="F6" s="38" t="s">
        <v>257</v>
      </c>
      <c r="G6" s="84" t="s">
        <v>268</v>
      </c>
      <c r="H6" s="38" t="s">
        <v>257</v>
      </c>
      <c r="I6" s="84">
        <v>63396</v>
      </c>
      <c r="J6" s="38" t="s">
        <v>275</v>
      </c>
      <c r="K6" s="84">
        <v>63396</v>
      </c>
      <c r="L6" s="84" t="s">
        <v>276</v>
      </c>
      <c r="M6" s="38" t="s">
        <v>277</v>
      </c>
      <c r="N6" s="84">
        <v>426468</v>
      </c>
      <c r="O6" s="84" t="s">
        <v>278</v>
      </c>
      <c r="P6" s="84">
        <v>831567</v>
      </c>
      <c r="Q6" s="38" t="s">
        <v>279</v>
      </c>
      <c r="R6" s="38" t="s">
        <v>283</v>
      </c>
      <c r="S6" s="84" t="s">
        <v>280</v>
      </c>
      <c r="T6" s="84" t="s">
        <v>280</v>
      </c>
      <c r="U6" s="84" t="s">
        <v>281</v>
      </c>
      <c r="V6" s="84" t="s">
        <v>270</v>
      </c>
      <c r="W6" s="84">
        <v>0</v>
      </c>
      <c r="X6" s="38" t="s">
        <v>271</v>
      </c>
      <c r="Y6" s="84">
        <v>356240561</v>
      </c>
      <c r="Z6" s="38" t="s">
        <v>282</v>
      </c>
      <c r="AA6" s="108" t="s">
        <v>290</v>
      </c>
      <c r="AB6" s="84">
        <v>40000</v>
      </c>
      <c r="AC6" s="108" t="s">
        <v>272</v>
      </c>
      <c r="AD6" s="84">
        <v>18</v>
      </c>
      <c r="AE6" s="84" t="s">
        <v>291</v>
      </c>
      <c r="AF6" s="84" t="s">
        <v>286</v>
      </c>
      <c r="AG6" s="108" t="s">
        <v>287</v>
      </c>
      <c r="AH6" s="84" t="s">
        <v>274</v>
      </c>
      <c r="AI6" s="108" t="s">
        <v>292</v>
      </c>
      <c r="AJ6" s="84">
        <v>2690</v>
      </c>
      <c r="AK6" s="84">
        <v>2690</v>
      </c>
      <c r="AL6" s="108" t="s">
        <v>293</v>
      </c>
      <c r="AM6" s="84">
        <v>29419.360000000001</v>
      </c>
      <c r="AN6" s="112">
        <v>8240.64</v>
      </c>
      <c r="AO6" s="112">
        <v>37660</v>
      </c>
      <c r="AP6" s="112">
        <v>10580.64</v>
      </c>
      <c r="AQ6" s="112">
        <v>562.36</v>
      </c>
      <c r="AR6" s="112">
        <v>11143</v>
      </c>
      <c r="AS6" s="112">
        <v>4983.0600000000004</v>
      </c>
      <c r="AT6" s="112">
        <v>396.94</v>
      </c>
      <c r="AU6" s="112">
        <v>5380</v>
      </c>
      <c r="AV6" s="84">
        <v>16</v>
      </c>
      <c r="AW6" s="84"/>
      <c r="AX6" s="84"/>
      <c r="AY6" s="108"/>
      <c r="AZ6" s="84"/>
      <c r="BA6" s="84"/>
      <c r="BB6" s="84" t="s">
        <v>273</v>
      </c>
      <c r="BC6" s="84"/>
      <c r="BD6" s="108" t="s">
        <v>294</v>
      </c>
      <c r="BE6" s="84">
        <v>40000</v>
      </c>
      <c r="BF6" s="38" t="s">
        <v>280</v>
      </c>
      <c r="BG6" s="84" t="s">
        <v>295</v>
      </c>
      <c r="BH6" s="114" t="s">
        <v>251</v>
      </c>
      <c r="BI6" s="38" t="s">
        <v>110</v>
      </c>
      <c r="BJ6" s="85">
        <v>45899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2690</v>
      </c>
      <c r="BQ6" s="117" t="s">
        <v>201</v>
      </c>
      <c r="BR6" s="118" t="s">
        <v>299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2025-09-10T05:34:33Z</dcterms:modified>
</cp:coreProperties>
</file>