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189\"/>
    </mc:Choice>
  </mc:AlternateContent>
  <xr:revisionPtr revIDLastSave="0" documentId="13_ncr:1_{2E80F105-6CE2-4959-97E9-85D9FC227D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<sst xmlns="http://schemas.openxmlformats.org/spreadsheetml/2006/main" count="1015" uniqueCount="478">
  <si>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</si>
  <si>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</si>
  <si>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</si>
  <si>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</si>
  <si>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</si>
  <si>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</si>
  <si>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</si>
  <si>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</si>
  <si>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</si>
  <si>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</si>
  <si>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</si>
  <si>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</si>
  <si>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</si>
  <si>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</si>
  <si>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</si>
  <si>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</si>
  <si>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</si>
  <si>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</si>
  <si>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</si>
  <si>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</si>
  <si>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</si>
  <si>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</si>
  <si>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</si>
  <si>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</si>
  <si>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</si>
  <si>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</si>
  <si>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</si>
  <si>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</si>
  <si>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</si>
  <si>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</si>
  <si>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</si>
  <si>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</si>
  <si>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</si>
  <si>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</si>
  <si>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</si>
  <si>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</si>
  <si>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</si>
  <si>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</si>
  <si>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</si>
  <si>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</si>
  <si>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</si>
  <si>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</si>
  <si>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</si>
  <si>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</si>
  <si>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</si>
  <si>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</si>
  <si>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</si>
  <si>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</si>
  <si>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</si>
  <si>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</si>
  <si>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</si>
  <si>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</si>
  <si>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</si>
  <si>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</si>
  <si>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</si>
  <si>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</si>
  <si>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</si>
  <si>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</si>
  <si>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</si>
  <si>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</si>
  <si>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</si>
  <si>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</si>
  <si>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</si>
  <si>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</si>
  <si>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</si>
  <si>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</si>
  <si>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</si>
  <si>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</si>
  <si>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</si>
  <si>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</si>
  <si>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</si>
  <si>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</si>
  <si>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</si>
  <si>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</si>
  <si>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</si>
  <si>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</si>
  <si>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</si>
  <si>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</si>
  <si>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</si>
  <si>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</si>
  <si>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</si>
  <si>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</si>
  <si>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</si>
  <si>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</si>
  <si>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</si>
  <si>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</si>
  <si>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</si>
  <si>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</si>
  <si>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</si>
  <si>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</si>
  <si>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</si>
  <si>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</si>
  <si>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</si>
  <si>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</si>
  <si>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</si>
  <si>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</si>
  <si>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</si>
  <si>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</si>
  <si>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</si>
  <si>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</si>
  <si>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</si>
  <si>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</si>
  <si>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</si>
  <si>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</si>
  <si>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</si>
  <si>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</si>
  <si>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</si>
  <si>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</si>
  <si>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</si>
  <si>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</si>
  <si>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</si>
  <si>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</si>
  <si>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</si>
  <si>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</si>
  <si>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</si>
  <si>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</si>
  <si>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</si>
  <si>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</si>
  <si>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</si>
  <si>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</si>
  <si>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</si>
  <si>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</si>
  <si>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</si>
  <si>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</si>
  <si>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</si>
  <si>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</si>
  <si>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</si>
  <si>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</si>
  <si>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</si>
  <si>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</si>
  <si>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</si>
  <si>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</si>
  <si>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</si>
  <si>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</si>
  <si>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</si>
  <si>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</si>
  <si>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</si>
  <si>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</si>
  <si>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</si>
  <si>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</si>
  <si>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</si>
  <si>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</si>
  <si>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</si>
  <si>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</si>
  <si>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</si>
  <si>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</si>
  <si>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</si>
  <si>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</si>
  <si>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</si>
  <si>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</si>
  <si>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</si>
  <si>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</si>
  <si>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</si>
  <si>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</si>
  <si>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</si>
  <si>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</si>
  <si>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</si>
  <si>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</si>
  <si>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</si>
  <si>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</si>
  <si>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</si>
  <si>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</si>
  <si>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</si>
  <si>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</si>
  <si>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</si>
  <si>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</si>
  <si>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</si>
  <si>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</si>
  <si>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</si>
  <si>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</si>
  <si>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</si>
  <si>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</si>
  <si>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</si>
  <si>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</si>
  <si>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</si>
  <si>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</si>
  <si>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</si>
  <si>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</si>
  <si>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</si>
  <si>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</si>
  <si>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</si>
  <si>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</si>
  <si>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</si>
  <si>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</si>
  <si>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</si>
  <si>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</si>
  <si>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</si>
  <si>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</si>
  <si>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</si>
  <si>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</si>
  <si>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</si>
  <si>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</si>
  <si>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</si>
  <si>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</si>
  <si>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</si>
  <si>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</si>
  <si>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</si>
  <si>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</si>
  <si>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</si>
  <si>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</si>
  <si>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</si>
  <si>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</si>
  <si>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</si>
  <si>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</si>
  <si>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</si>
  <si>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</si>
  <si>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</si>
  <si>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</si>
  <si>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</si>
  <si>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</si>
  <si>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</si>
  <si>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</si>
  <si>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</si>
  <si>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</si>
  <si>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</si>
  <si>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</si>
  <si>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</si>
  <si>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</si>
  <si>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</si>
  <si>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</si>
  <si>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</si>
  <si>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</si>
  <si>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</si>
  <si>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</si>
  <si>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</si>
  <si>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</si>
  <si>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</si>
  <si>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</si>
  <si>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</si>
  <si>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</si>
  <si>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</si>
  <si>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</si>
  <si>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</si>
  <si>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</si>
  <si>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</si>
  <si>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</si>
  <si>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</si>
  <si>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</si>
  <si>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</si>
  <si>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</si>
  <si>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</si>
  <si>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</si>
  <si>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</si>
  <si>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</si>
  <si>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</si>
  <si>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</si>
  <si>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</si>
  <si>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</si>
  <si>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</si>
  <si>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FIR Not Filled</t>
  </si>
  <si>
    <t>Bihar</t>
  </si>
  <si>
    <t>BM</t>
  </si>
  <si>
    <t>Saket Nath Thakur/SF0062081</t>
  </si>
  <si>
    <t>Completed-Report Submitted</t>
  </si>
  <si>
    <t>G-1</t>
  </si>
  <si>
    <t>G-2</t>
  </si>
  <si>
    <t>BH2827</t>
  </si>
  <si>
    <t>Warisaliganj</t>
  </si>
  <si>
    <t>Pakribarwan</t>
  </si>
  <si>
    <t>Rajauli</t>
  </si>
  <si>
    <t>Gaya</t>
  </si>
  <si>
    <t>Rahul Kumar</t>
  </si>
  <si>
    <t>SF0040078</t>
  </si>
  <si>
    <t>Ajay Kumar</t>
  </si>
  <si>
    <t>SF0095413</t>
  </si>
  <si>
    <t>BQM</t>
  </si>
  <si>
    <t>North</t>
  </si>
  <si>
    <t>Bihar-2</t>
  </si>
  <si>
    <t>Simeriya</t>
  </si>
  <si>
    <t>SF0061021</t>
  </si>
  <si>
    <t>Subhash Kumar</t>
  </si>
  <si>
    <t>654167</t>
  </si>
  <si>
    <t>KARUNA  2</t>
  </si>
  <si>
    <t>Chetana</t>
  </si>
  <si>
    <t>SID951375578438</t>
  </si>
  <si>
    <t>SC</t>
  </si>
  <si>
    <t>HINDU</t>
  </si>
  <si>
    <t>Agriculture &amp; Farming</t>
  </si>
  <si>
    <t>SANTI DEVI</t>
  </si>
  <si>
    <t>Maafi</t>
  </si>
  <si>
    <t>655703</t>
  </si>
  <si>
    <t>nisha</t>
  </si>
  <si>
    <t>SSF5628250</t>
  </si>
  <si>
    <t>GENERAL</t>
  </si>
  <si>
    <t>Tent House</t>
  </si>
  <si>
    <t>KUMKANTA KUMARI</t>
  </si>
  <si>
    <t>SSF3148355</t>
  </si>
  <si>
    <t>BC</t>
  </si>
  <si>
    <t>MUSLIM</t>
  </si>
  <si>
    <t>KHAIRUN NISHA</t>
  </si>
  <si>
    <t>679145</t>
  </si>
  <si>
    <t>sima 4 679145 G7</t>
  </si>
  <si>
    <t>SSF5103427</t>
  </si>
  <si>
    <t>RANI DEVI</t>
  </si>
  <si>
    <t>sima 4 679145 G6</t>
  </si>
  <si>
    <t>SSF5199952</t>
  </si>
  <si>
    <t>OBC</t>
  </si>
  <si>
    <t>SALIHA KHATUN</t>
  </si>
  <si>
    <t>nicky2</t>
  </si>
  <si>
    <t>SSF2617832</t>
  </si>
  <si>
    <t>SANDHYA RANI DEVI</t>
  </si>
  <si>
    <t>SID951375973729</t>
  </si>
  <si>
    <t>Kirana shop</t>
  </si>
  <si>
    <t xml:space="preserve">MALTI DEVI </t>
  </si>
  <si>
    <t>Unnati</t>
  </si>
  <si>
    <t>SSF4310402</t>
  </si>
  <si>
    <t>Animal Husbandry &amp; Poultry</t>
  </si>
  <si>
    <t>TARO DEVI</t>
  </si>
  <si>
    <t>sima 4 679145 G5</t>
  </si>
  <si>
    <t>SSF2436375</t>
  </si>
  <si>
    <t>KHUSHBO KUMARI</t>
  </si>
  <si>
    <t>Murgia chak</t>
  </si>
  <si>
    <t>691893</t>
  </si>
  <si>
    <t>1188870</t>
  </si>
  <si>
    <t>SSF2380565</t>
  </si>
  <si>
    <t>RADHA DEVI</t>
  </si>
  <si>
    <t>708695</t>
  </si>
  <si>
    <t>murgiachack3</t>
  </si>
  <si>
    <t>SID951375985160</t>
  </si>
  <si>
    <t>PUJA DEVI</t>
  </si>
  <si>
    <t>SID951375985206</t>
  </si>
  <si>
    <t>PRIYANKA DVEI</t>
  </si>
  <si>
    <t>724562</t>
  </si>
  <si>
    <t>murgiyachak4</t>
  </si>
  <si>
    <t>SID951376072223</t>
  </si>
  <si>
    <t>GITA DEVI</t>
  </si>
  <si>
    <t>Bhadauni</t>
  </si>
  <si>
    <t>Jamuawan C12</t>
  </si>
  <si>
    <t>Jamuawan C12 Nawada1</t>
  </si>
  <si>
    <t>SSF4866551</t>
  </si>
  <si>
    <t>AFSHANA PRAWEEN</t>
  </si>
  <si>
    <t>Jamuawan C17</t>
  </si>
  <si>
    <t>Jamuawan C17 Chhoti Dargah1</t>
  </si>
  <si>
    <t>SSF4863608</t>
  </si>
  <si>
    <t>Irrigation</t>
  </si>
  <si>
    <t>GULNAJ KHATUN</t>
  </si>
  <si>
    <t>SSF4870047</t>
  </si>
  <si>
    <t>Cycle Shop</t>
  </si>
  <si>
    <t>FARZANA KHATOON</t>
  </si>
  <si>
    <t>Bhadauni2222222 C17 G5</t>
  </si>
  <si>
    <t>SSF5237395</t>
  </si>
  <si>
    <t>NAZNI KHATOON</t>
  </si>
  <si>
    <t>Jamuawan C17 Ruhi Choti Dargah4</t>
  </si>
  <si>
    <t>SSF5816808</t>
  </si>
  <si>
    <t>MAJAHABI KHATUN</t>
  </si>
  <si>
    <t>Mohiuddinpur</t>
  </si>
  <si>
    <t>Mohiuddinpur C1</t>
  </si>
  <si>
    <t>Mohiuddinpur C1 Deepka41</t>
  </si>
  <si>
    <t>SSF2288859</t>
  </si>
  <si>
    <t>Food joint</t>
  </si>
  <si>
    <t>SIMA DEVI</t>
  </si>
  <si>
    <t>04-May-2024</t>
  </si>
  <si>
    <t>Mon</t>
  </si>
  <si>
    <t>2</t>
  </si>
  <si>
    <t>1.50 Yrs</t>
  </si>
  <si>
    <t>26 Aug 2021</t>
  </si>
  <si>
    <t>&lt;= 2 Years</t>
  </si>
  <si>
    <t>10-Jun-2024</t>
  </si>
  <si>
    <t>04-Sep-2025</t>
  </si>
  <si>
    <t>23-Feb-2024</t>
  </si>
  <si>
    <t>1</t>
  </si>
  <si>
    <t>1.70 Yrs</t>
  </si>
  <si>
    <t>23 Feb 2024</t>
  </si>
  <si>
    <t>08-Apr-2024</t>
  </si>
  <si>
    <t>24-Sep-2025</t>
  </si>
  <si>
    <t>31-Mar-2024</t>
  </si>
  <si>
    <t>2.84 Yrs</t>
  </si>
  <si>
    <t>31 Dec 2022</t>
  </si>
  <si>
    <t>&gt; 2 to 4 Years</t>
  </si>
  <si>
    <t>13-May-2024</t>
  </si>
  <si>
    <t>10-Sep-2025</t>
  </si>
  <si>
    <t>18-Dec-2023</t>
  </si>
  <si>
    <t>Wed</t>
  </si>
  <si>
    <t>1.88 Yrs</t>
  </si>
  <si>
    <t>18 Dec 2023</t>
  </si>
  <si>
    <t>05-Feb-2024</t>
  </si>
  <si>
    <t>29-Jul-2025</t>
  </si>
  <si>
    <t>30-Dec-2023</t>
  </si>
  <si>
    <t>1.85 Yrs</t>
  </si>
  <si>
    <t>30 Dec 2023</t>
  </si>
  <si>
    <t>13-Feb-2024</t>
  </si>
  <si>
    <t>14-Sep-2025</t>
  </si>
  <si>
    <t>07-Feb-2024</t>
  </si>
  <si>
    <t>3.31 Yrs</t>
  </si>
  <si>
    <t>15 Jun 2022</t>
  </si>
  <si>
    <t>12-Mar-2024</t>
  </si>
  <si>
    <t>15-Oct-2025</t>
  </si>
  <si>
    <t>11-Feb-2024</t>
  </si>
  <si>
    <t>3</t>
  </si>
  <si>
    <t>4.94 Yrs</t>
  </si>
  <si>
    <t>27 Nov 2020</t>
  </si>
  <si>
    <t>&gt; 4 to 6 Years</t>
  </si>
  <si>
    <t>28-Sep-2025</t>
  </si>
  <si>
    <t>21-Feb-2024</t>
  </si>
  <si>
    <t>0</t>
  </si>
  <si>
    <t>2.23 Yrs</t>
  </si>
  <si>
    <t>12 Aug 2023</t>
  </si>
  <si>
    <t>09-Apr-2024</t>
  </si>
  <si>
    <t>14-Jun-2024</t>
  </si>
  <si>
    <t>GL-2</t>
  </si>
  <si>
    <t>3.57 Yrs</t>
  </si>
  <si>
    <t>10 Apr 2022</t>
  </si>
  <si>
    <t>09-Jul-2024</t>
  </si>
  <si>
    <t>22-Mar-2024</t>
  </si>
  <si>
    <t>3.65 Yrs</t>
  </si>
  <si>
    <t>23 Feb 2022</t>
  </si>
  <si>
    <t>08-May-2024</t>
  </si>
  <si>
    <t>17-Jul-2025</t>
  </si>
  <si>
    <t>12-Feb-2024</t>
  </si>
  <si>
    <t>13-Mar-2024</t>
  </si>
  <si>
    <t>18-Aug-2025</t>
  </si>
  <si>
    <t>14-Mar-2024</t>
  </si>
  <si>
    <t>10-Apr-2024</t>
  </si>
  <si>
    <t>09-Jul-2025</t>
  </si>
  <si>
    <t>09-Mar-2024</t>
  </si>
  <si>
    <t>4.22 Yrs</t>
  </si>
  <si>
    <t>17 Aug 2021</t>
  </si>
  <si>
    <t>27-Aug-2025</t>
  </si>
  <si>
    <t>15-Nov-2023</t>
  </si>
  <si>
    <t>Fri</t>
  </si>
  <si>
    <t>1.97 Yrs</t>
  </si>
  <si>
    <t>15 Nov 2023</t>
  </si>
  <si>
    <t>02-Dec-2023</t>
  </si>
  <si>
    <t>10-Oct-2025</t>
  </si>
  <si>
    <t>14-Nov-2023</t>
  </si>
  <si>
    <t>14 Nov 2023</t>
  </si>
  <si>
    <t>04-Dec-2023</t>
  </si>
  <si>
    <t>02-Sep-2025</t>
  </si>
  <si>
    <t>24-Dec-2023</t>
  </si>
  <si>
    <t>1.86 Yrs</t>
  </si>
  <si>
    <t>24 Dec 2023</t>
  </si>
  <si>
    <t>26-Jul-2025</t>
  </si>
  <si>
    <t>05-Jan-2024</t>
  </si>
  <si>
    <t>1.83 Yrs</t>
  </si>
  <si>
    <t>05 Jan 2024</t>
  </si>
  <si>
    <t>06-Oct-2025</t>
  </si>
  <si>
    <t>16-Mar-2024</t>
  </si>
  <si>
    <t>1.64 Yrs</t>
  </si>
  <si>
    <t>16 Mar 2024</t>
  </si>
  <si>
    <t>06-May-2024</t>
  </si>
  <si>
    <t>01-Sep-2025</t>
  </si>
  <si>
    <t>19-Jan-2024</t>
  </si>
  <si>
    <t>Tue</t>
  </si>
  <si>
    <t>3.72 Yrs</t>
  </si>
  <si>
    <t>14 Feb 2022</t>
  </si>
  <si>
    <t>Open</t>
  </si>
  <si>
    <t>8235745067</t>
  </si>
  <si>
    <t>8539062065</t>
  </si>
  <si>
    <t>9771564710</t>
  </si>
  <si>
    <t>9031126229</t>
  </si>
  <si>
    <t>7739551849</t>
  </si>
  <si>
    <t>7367029924</t>
  </si>
  <si>
    <t>8825398492</t>
  </si>
  <si>
    <t>9934698841</t>
  </si>
  <si>
    <t>9155916268</t>
  </si>
  <si>
    <t>7209721156</t>
  </si>
  <si>
    <t>7004247162</t>
  </si>
  <si>
    <t>9262560210</t>
  </si>
  <si>
    <t>9122985504</t>
  </si>
  <si>
    <t>7759939015</t>
  </si>
  <si>
    <t>7976992274</t>
  </si>
  <si>
    <t>9262612551</t>
  </si>
  <si>
    <t>7546805110</t>
  </si>
  <si>
    <t>9060069193</t>
  </si>
  <si>
    <t>8925644028</t>
  </si>
  <si>
    <t>Randhir Kumar/SF0059879</t>
  </si>
  <si>
    <t>Pipeline Issue</t>
  </si>
  <si>
    <t>No issue</t>
  </si>
  <si>
    <t xml:space="preserve">Loan Card not available </t>
  </si>
  <si>
    <t>Willful Defaulter.</t>
  </si>
  <si>
    <t>Staff Subhash Kumar/SF0061021 collected EMI amount-Rs.2990/- on dated-11/11/2024 but entry posted on 10-02-2025.</t>
  </si>
  <si>
    <t>Credit Assistant</t>
  </si>
  <si>
    <t>FN25-26-02189</t>
  </si>
  <si>
    <t>IA</t>
  </si>
  <si>
    <t>Kumar  Gaurav/SF0079818</t>
  </si>
  <si>
    <t>Brijesh Kumar Thakur/SF0072797</t>
  </si>
  <si>
    <t>Ravi Kumar Ranjan/SF0072744</t>
  </si>
  <si>
    <t xml:space="preserve">1.During General Audit it is identify that staff Subhash Kumar/SF0061021 collected the EMI amount of Rs.2990 but not posted in Fimo.
2.Complain team registered a complain vide complain no-FN25-26-02189.
3.After verification only trigger borrower fraud identified and also her fraud amount has been posted on 10/02/2025.Total fraud amount-00.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</si>
</sst>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BH2827</v>
      </c>
      <c r="D5" s="63" t="str">
        <f>IF('Physical Cash at Safe'!D28="Yes", 'Physical Cash at Safe'!A4, 'Borrower Wise Details'!C5)</f>
        <v>Warisaliganj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45909</v>
      </c>
      <c r="H5" s="106" t="s">
        <v>473</v>
      </c>
      <c r="I5" s="61">
        <v>45911</v>
      </c>
      <c r="J5" s="74" t="str">
        <f>IF('Physical Cash at Safe'!D28="Yes",'Physical Cash at Safe'!E28,IF('Borrower Wise Details'!D5&lt;&gt;"",'Borrower Wise Details'!D5,""))</f>
        <v>FN25-26-02189</v>
      </c>
      <c r="K5" s="81">
        <v>1</v>
      </c>
      <c r="L5" s="82">
        <v>2990</v>
      </c>
      <c r="M5" s="82">
        <v>2990</v>
      </c>
      <c r="N5" s="82" t="s">
        <v>474</v>
      </c>
      <c r="O5" s="82" t="s">
        <v>475</v>
      </c>
      <c r="P5" s="82" t="s">
        <v>476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Subhash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SF0061021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253</v>
      </c>
      <c r="Z5" s="61">
        <v>45964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2990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46038</v>
      </c>
      <c r="AH5" s="70" t="s">
        <v>477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BH2827</v>
      </c>
      <c r="C5" s="50" t="str">
        <f>IF('Fraud Investigation Report'!D5="", "", 'Fraud Investigation Report'!D5)</f>
        <v>Warisaliganj</v>
      </c>
      <c r="D5" s="68" t="str">
        <f>IF(OR('Fraud Investigation Report'!R5="", 'Fraud Investigation Report'!R5=0), "", 'Fraud Investigation Report'!R5)</f>
        <v>Subhash Kumar</v>
      </c>
      <c r="E5" s="68" t="str">
        <f>IF(OR('Fraud Investigation Report'!T5="", 'Fraud Investigation Report'!T5=0), "", 'Fraud Investigation Report'!T5)</f>
        <v>SF0061021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FN25-26-02189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2990</v>
      </c>
      <c r="O5" s="69">
        <f>IF('Fraud Investigation Report'!AD5="", "", 'Fraud Investigation Report'!AD5)</f>
        <v>2990</v>
      </c>
      <c r="P5" s="125">
        <f>IF(AND(N5="", O5=""), "", IF(O5="", N5, N5 - IF(ISNUMBER(O5), O5, 0)))</f>
        <v>0</v>
      </c>
      <c r="Q5" s="49"/>
      <c r="R5" s="84" t="s">
        <v>249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258</v>
      </c>
      <c r="D4" s="41" t="s">
        <v>259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45964</v>
      </c>
      <c r="C6" s="18">
        <v>45963</v>
      </c>
      <c r="D6" s="18">
        <v>45964</v>
      </c>
      <c r="E6" s="19">
        <v>0.44791666666666669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</v>
      </c>
      <c r="C11" s="23">
        <f>B11*A11</f>
        <v>7000</v>
      </c>
      <c r="D11" s="25">
        <v>14</v>
      </c>
      <c r="E11" s="23">
        <f t="shared" ref="E11:E17" si="0">D11*A11</f>
        <v>7000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35</v>
      </c>
      <c r="E12" s="23">
        <f t="shared" si="0"/>
        <v>7000</v>
      </c>
    </row>
    <row r="13" spans="1:5" ht="14.4" x14ac:dyDescent="0.3">
      <c r="A13" s="24">
        <v>100</v>
      </c>
      <c r="B13" s="25">
        <v>25</v>
      </c>
      <c r="C13" s="23">
        <f t="shared" ref="C13:C17" si="1">B13*A13</f>
        <v>2500</v>
      </c>
      <c r="D13" s="25">
        <v>25</v>
      </c>
      <c r="E13" s="23">
        <f t="shared" si="0"/>
        <v>2500</v>
      </c>
    </row>
    <row r="14" spans="1:5" ht="14.4" x14ac:dyDescent="0.3">
      <c r="A14" s="24">
        <v>50</v>
      </c>
      <c r="B14" s="25">
        <v>33</v>
      </c>
      <c r="C14" s="23">
        <f t="shared" si="1"/>
        <v>1650</v>
      </c>
      <c r="D14" s="25">
        <v>33</v>
      </c>
      <c r="E14" s="23">
        <f t="shared" si="0"/>
        <v>1650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24</v>
      </c>
      <c r="C18" s="23">
        <f>B18</f>
        <v>24</v>
      </c>
      <c r="D18" s="27">
        <v>24</v>
      </c>
      <c r="E18" s="28">
        <f>D18</f>
        <v>24</v>
      </c>
    </row>
    <row r="19" spans="1:5" ht="14.4" x14ac:dyDescent="0.3">
      <c r="A19" s="29"/>
      <c r="B19" s="30" t="s">
        <v>76</v>
      </c>
      <c r="C19" s="31">
        <f>SUM(C10:C18)</f>
        <v>18374</v>
      </c>
      <c r="D19" s="30" t="s">
        <v>76</v>
      </c>
      <c r="E19" s="31">
        <f>SUM(E10:E18)</f>
        <v>18374</v>
      </c>
    </row>
    <row r="20" spans="1:5" ht="30" customHeight="1" x14ac:dyDescent="0.3">
      <c r="A20" s="149" t="s">
        <v>97</v>
      </c>
      <c r="B20" s="150"/>
      <c r="C20" s="32">
        <v>18374</v>
      </c>
      <c r="D20" s="33" t="s">
        <v>91</v>
      </c>
      <c r="E20" s="34">
        <v>0</v>
      </c>
    </row>
    <row r="21" spans="1:5" ht="30" customHeight="1" x14ac:dyDescent="0.3">
      <c r="A21" s="151" t="s">
        <v>88</v>
      </c>
      <c r="B21" s="152"/>
      <c r="C21" s="34">
        <v>0</v>
      </c>
      <c r="D21" s="33" t="s">
        <v>89</v>
      </c>
      <c r="E21" s="34">
        <v>0</v>
      </c>
    </row>
    <row r="22" spans="1:5" ht="30" customHeight="1" x14ac:dyDescent="0.3">
      <c r="A22" s="151" t="s">
        <v>77</v>
      </c>
      <c r="B22" s="152"/>
      <c r="C22" s="34">
        <v>0</v>
      </c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6"/>
      <c r="B30" s="126"/>
      <c r="C30" s="127">
        <f>A30-B30</f>
        <v>0</v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9" t="s">
        <v>248</v>
      </c>
      <c r="E32" s="160"/>
    </row>
    <row r="33" spans="1:5" ht="18" customHeight="1" x14ac:dyDescent="0.3">
      <c r="A33" s="37" t="s">
        <v>83</v>
      </c>
      <c r="B33" s="130" t="s">
        <v>254</v>
      </c>
      <c r="C33" s="39" t="s">
        <v>84</v>
      </c>
      <c r="D33" s="153" t="s">
        <v>255</v>
      </c>
      <c r="E33" s="154"/>
    </row>
    <row r="34" spans="1:5" ht="27.6" x14ac:dyDescent="0.3">
      <c r="A34" s="39" t="s">
        <v>220</v>
      </c>
      <c r="B34" s="131" t="s">
        <v>261</v>
      </c>
      <c r="C34" s="39" t="s">
        <v>221</v>
      </c>
      <c r="D34" s="155" t="s">
        <v>263</v>
      </c>
      <c r="E34" s="156"/>
    </row>
    <row r="35" spans="1:5" ht="27.6" x14ac:dyDescent="0.3">
      <c r="A35" s="39" t="s">
        <v>222</v>
      </c>
      <c r="B35" s="131" t="s">
        <v>262</v>
      </c>
      <c r="C35" s="39" t="s">
        <v>224</v>
      </c>
      <c r="D35" s="155" t="s">
        <v>264</v>
      </c>
      <c r="E35" s="156"/>
    </row>
    <row r="36" spans="1:5" ht="25.5" customHeight="1" x14ac:dyDescent="0.3">
      <c r="A36" s="39" t="s">
        <v>223</v>
      </c>
      <c r="B36" s="38" t="s">
        <v>251</v>
      </c>
      <c r="C36" s="39" t="s">
        <v>225</v>
      </c>
      <c r="D36" s="157" t="s">
        <v>265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BH2827</v>
      </c>
      <c r="C5" s="118" t="str">
        <f>IF('Loan Outstanding Report'!$H$5="", "", 'Loan Outstanding Report'!$H$5)</f>
        <v>Warisaliganj</v>
      </c>
      <c r="D5" s="41" t="s">
        <v>472</v>
      </c>
      <c r="E5" s="65">
        <v>45964</v>
      </c>
      <c r="F5" s="134" t="s">
        <v>270</v>
      </c>
      <c r="G5" s="133" t="s">
        <v>269</v>
      </c>
      <c r="H5" s="49" t="s">
        <v>471</v>
      </c>
      <c r="I5" s="119" t="s">
        <v>280</v>
      </c>
      <c r="J5" s="119" t="s">
        <v>286</v>
      </c>
      <c r="K5" s="119" t="s">
        <v>289</v>
      </c>
      <c r="L5" s="11">
        <v>356213678</v>
      </c>
      <c r="M5" s="65" t="s">
        <v>365</v>
      </c>
      <c r="N5" s="123">
        <v>56000</v>
      </c>
      <c r="O5" s="123">
        <v>2990</v>
      </c>
      <c r="P5" s="120" t="s">
        <v>139</v>
      </c>
      <c r="Q5" s="80">
        <v>45607</v>
      </c>
      <c r="R5" s="123">
        <v>2990</v>
      </c>
      <c r="S5" s="123">
        <v>2990</v>
      </c>
      <c r="T5" s="123">
        <v>0</v>
      </c>
      <c r="U5" s="124">
        <f t="shared" ref="U5" si="0">IF(AND(ISBLANK(R5),ISBLANK(S5),ISBLANK(T5)),"",R5-(S5+T5))</f>
        <v>0</v>
      </c>
      <c r="V5" s="116" t="s">
        <v>201</v>
      </c>
      <c r="W5" s="121" t="s">
        <v>470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selection activeCell="A7" sqref="A7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5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5546875" style="99" bestFit="1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45964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45964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0.375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">
      <c r="A5" s="84">
        <v>1</v>
      </c>
      <c r="B5" s="38" t="s">
        <v>266</v>
      </c>
      <c r="C5" s="38" t="s">
        <v>267</v>
      </c>
      <c r="D5" s="38" t="s">
        <v>260</v>
      </c>
      <c r="E5" s="38" t="s">
        <v>259</v>
      </c>
      <c r="F5" s="38" t="s">
        <v>258</v>
      </c>
      <c r="G5" s="84" t="s">
        <v>256</v>
      </c>
      <c r="H5" s="38" t="s">
        <v>257</v>
      </c>
      <c r="I5" s="84">
        <v>17190</v>
      </c>
      <c r="J5" s="38" t="s">
        <v>268</v>
      </c>
      <c r="K5" s="84">
        <v>17190</v>
      </c>
      <c r="L5" s="84" t="s">
        <v>269</v>
      </c>
      <c r="M5" s="38" t="s">
        <v>270</v>
      </c>
      <c r="N5" s="84">
        <v>24580</v>
      </c>
      <c r="O5" s="84" t="s">
        <v>271</v>
      </c>
      <c r="P5" s="84">
        <v>40030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0</v>
      </c>
      <c r="X5" s="38" t="s">
        <v>277</v>
      </c>
      <c r="Y5" s="84">
        <v>356677548</v>
      </c>
      <c r="Z5" s="38" t="s">
        <v>278</v>
      </c>
      <c r="AA5" s="107" t="s">
        <v>351</v>
      </c>
      <c r="AB5" s="84">
        <v>65000</v>
      </c>
      <c r="AC5" s="107" t="s">
        <v>352</v>
      </c>
      <c r="AD5" s="84">
        <v>24</v>
      </c>
      <c r="AE5" s="84" t="s">
        <v>353</v>
      </c>
      <c r="AF5" s="84" t="s">
        <v>354</v>
      </c>
      <c r="AG5" s="107" t="s">
        <v>355</v>
      </c>
      <c r="AH5" s="84" t="s">
        <v>356</v>
      </c>
      <c r="AI5" s="107" t="s">
        <v>357</v>
      </c>
      <c r="AJ5" s="84">
        <v>3470</v>
      </c>
      <c r="AK5" s="84">
        <v>3470</v>
      </c>
      <c r="AL5" s="107" t="s">
        <v>358</v>
      </c>
      <c r="AM5" s="84">
        <v>36349.370000000003</v>
      </c>
      <c r="AN5" s="111">
        <v>15700.63</v>
      </c>
      <c r="AO5" s="111">
        <v>52050</v>
      </c>
      <c r="AP5" s="111">
        <v>28650.63</v>
      </c>
      <c r="AQ5" s="111">
        <v>3099.37</v>
      </c>
      <c r="AR5" s="111">
        <v>31750</v>
      </c>
      <c r="AS5" s="111">
        <v>5773.72</v>
      </c>
      <c r="AT5" s="111">
        <v>1166.28</v>
      </c>
      <c r="AU5" s="111">
        <v>6940</v>
      </c>
      <c r="AV5" s="84">
        <v>17</v>
      </c>
      <c r="AW5" s="84"/>
      <c r="AX5" s="84"/>
      <c r="AY5" s="107"/>
      <c r="AZ5" s="84"/>
      <c r="BA5" s="84"/>
      <c r="BB5" s="84" t="s">
        <v>445</v>
      </c>
      <c r="BC5" s="84"/>
      <c r="BD5" s="107"/>
      <c r="BE5" s="84">
        <v>0</v>
      </c>
      <c r="BF5" s="38" t="s">
        <v>274</v>
      </c>
      <c r="BG5" s="84" t="s">
        <v>446</v>
      </c>
      <c r="BH5" s="113" t="s">
        <v>465</v>
      </c>
      <c r="BI5" s="38" t="s">
        <v>110</v>
      </c>
      <c r="BJ5" s="85">
        <v>45964</v>
      </c>
      <c r="BK5" s="84"/>
      <c r="BL5" s="38" t="s">
        <v>114</v>
      </c>
      <c r="BM5" s="114" t="s">
        <v>119</v>
      </c>
      <c r="BN5" s="115" t="s">
        <v>199</v>
      </c>
      <c r="BO5" s="84" t="s">
        <v>245</v>
      </c>
      <c r="BP5" s="84"/>
      <c r="BQ5" s="116"/>
      <c r="BR5" s="132" t="s">
        <v>467</v>
      </c>
    </row>
    <row r="6" spans="1:70" s="112" customFormat="1" ht="15" hidden="1" customHeight="1" x14ac:dyDescent="0.3">
      <c r="A6" s="84">
        <v>2</v>
      </c>
      <c r="B6" s="38" t="s">
        <v>266</v>
      </c>
      <c r="C6" s="38" t="s">
        <v>267</v>
      </c>
      <c r="D6" s="38" t="s">
        <v>260</v>
      </c>
      <c r="E6" s="38" t="s">
        <v>259</v>
      </c>
      <c r="F6" s="38" t="s">
        <v>258</v>
      </c>
      <c r="G6" s="84" t="s">
        <v>256</v>
      </c>
      <c r="H6" s="38" t="s">
        <v>257</v>
      </c>
      <c r="I6" s="84">
        <v>171520</v>
      </c>
      <c r="J6" s="38" t="s">
        <v>279</v>
      </c>
      <c r="K6" s="84">
        <v>171520</v>
      </c>
      <c r="L6" s="84" t="s">
        <v>269</v>
      </c>
      <c r="M6" s="38" t="s">
        <v>270</v>
      </c>
      <c r="N6" s="84">
        <v>293339</v>
      </c>
      <c r="O6" s="84" t="s">
        <v>280</v>
      </c>
      <c r="P6" s="84">
        <v>388697</v>
      </c>
      <c r="Q6" s="38" t="s">
        <v>281</v>
      </c>
      <c r="R6" s="38" t="s">
        <v>273</v>
      </c>
      <c r="S6" s="84" t="s">
        <v>282</v>
      </c>
      <c r="T6" s="84" t="s">
        <v>282</v>
      </c>
      <c r="U6" s="84" t="s">
        <v>283</v>
      </c>
      <c r="V6" s="84" t="s">
        <v>276</v>
      </c>
      <c r="W6" s="84">
        <v>0</v>
      </c>
      <c r="X6" s="38" t="s">
        <v>284</v>
      </c>
      <c r="Y6" s="84">
        <v>355433749</v>
      </c>
      <c r="Z6" s="38" t="s">
        <v>285</v>
      </c>
      <c r="AA6" s="107" t="s">
        <v>359</v>
      </c>
      <c r="AB6" s="84">
        <v>42000</v>
      </c>
      <c r="AC6" s="107" t="s">
        <v>352</v>
      </c>
      <c r="AD6" s="84">
        <v>24</v>
      </c>
      <c r="AE6" s="84" t="s">
        <v>360</v>
      </c>
      <c r="AF6" s="84" t="s">
        <v>361</v>
      </c>
      <c r="AG6" s="107" t="s">
        <v>362</v>
      </c>
      <c r="AH6" s="84" t="s">
        <v>356</v>
      </c>
      <c r="AI6" s="107" t="s">
        <v>363</v>
      </c>
      <c r="AJ6" s="84">
        <v>2240</v>
      </c>
      <c r="AK6" s="84">
        <v>2240</v>
      </c>
      <c r="AL6" s="107" t="s">
        <v>364</v>
      </c>
      <c r="AM6" s="84">
        <v>24880.51</v>
      </c>
      <c r="AN6" s="111">
        <v>10959.49</v>
      </c>
      <c r="AO6" s="111">
        <v>35840</v>
      </c>
      <c r="AP6" s="111">
        <v>17119.490000000002</v>
      </c>
      <c r="AQ6" s="111">
        <v>1666.51</v>
      </c>
      <c r="AR6" s="111">
        <v>18786</v>
      </c>
      <c r="AS6" s="111">
        <v>5782.16</v>
      </c>
      <c r="AT6" s="111">
        <v>937.84</v>
      </c>
      <c r="AU6" s="111">
        <v>6720</v>
      </c>
      <c r="AV6" s="84">
        <v>19</v>
      </c>
      <c r="AW6" s="84"/>
      <c r="AX6" s="84"/>
      <c r="AY6" s="107"/>
      <c r="AZ6" s="84"/>
      <c r="BA6" s="84"/>
      <c r="BB6" s="84" t="s">
        <v>445</v>
      </c>
      <c r="BC6" s="84"/>
      <c r="BD6" s="107"/>
      <c r="BE6" s="84">
        <v>0</v>
      </c>
      <c r="BF6" s="38" t="s">
        <v>282</v>
      </c>
      <c r="BG6" s="84" t="s">
        <v>447</v>
      </c>
      <c r="BH6" s="113" t="s">
        <v>465</v>
      </c>
      <c r="BI6" s="38" t="s">
        <v>110</v>
      </c>
      <c r="BJ6" s="85">
        <v>45964</v>
      </c>
      <c r="BK6" s="84"/>
      <c r="BL6" s="38" t="s">
        <v>118</v>
      </c>
      <c r="BM6" s="114" t="s">
        <v>130</v>
      </c>
      <c r="BN6" s="115" t="s">
        <v>200</v>
      </c>
      <c r="BO6" s="84" t="s">
        <v>246</v>
      </c>
      <c r="BP6" s="84"/>
      <c r="BQ6" s="116"/>
      <c r="BR6" s="117" t="s">
        <v>466</v>
      </c>
    </row>
    <row r="7" spans="1:70" s="112" customFormat="1" ht="15" customHeight="1" x14ac:dyDescent="0.3">
      <c r="A7" s="84">
        <v>3</v>
      </c>
      <c r="B7" s="38" t="s">
        <v>266</v>
      </c>
      <c r="C7" s="38" t="s">
        <v>267</v>
      </c>
      <c r="D7" s="38" t="s">
        <v>260</v>
      </c>
      <c r="E7" s="38" t="s">
        <v>259</v>
      </c>
      <c r="F7" s="38" t="s">
        <v>258</v>
      </c>
      <c r="G7" s="84" t="s">
        <v>256</v>
      </c>
      <c r="H7" s="38" t="s">
        <v>257</v>
      </c>
      <c r="I7" s="84">
        <v>171520</v>
      </c>
      <c r="J7" s="38" t="s">
        <v>279</v>
      </c>
      <c r="K7" s="84">
        <v>171520</v>
      </c>
      <c r="L7" s="84" t="s">
        <v>269</v>
      </c>
      <c r="M7" s="38" t="s">
        <v>270</v>
      </c>
      <c r="N7" s="84">
        <v>293339</v>
      </c>
      <c r="O7" s="84" t="s">
        <v>280</v>
      </c>
      <c r="P7" s="84">
        <v>388697</v>
      </c>
      <c r="Q7" s="38" t="s">
        <v>281</v>
      </c>
      <c r="R7" s="38" t="s">
        <v>273</v>
      </c>
      <c r="S7" s="84" t="s">
        <v>286</v>
      </c>
      <c r="T7" s="84" t="s">
        <v>286</v>
      </c>
      <c r="U7" s="84" t="s">
        <v>287</v>
      </c>
      <c r="V7" s="84" t="s">
        <v>288</v>
      </c>
      <c r="W7" s="84">
        <v>0</v>
      </c>
      <c r="X7" s="38" t="s">
        <v>277</v>
      </c>
      <c r="Y7" s="84">
        <v>356213678</v>
      </c>
      <c r="Z7" s="38" t="s">
        <v>289</v>
      </c>
      <c r="AA7" s="107" t="s">
        <v>365</v>
      </c>
      <c r="AB7" s="84">
        <v>56000</v>
      </c>
      <c r="AC7" s="107" t="s">
        <v>352</v>
      </c>
      <c r="AD7" s="84">
        <v>24</v>
      </c>
      <c r="AE7" s="84" t="s">
        <v>353</v>
      </c>
      <c r="AF7" s="84" t="s">
        <v>366</v>
      </c>
      <c r="AG7" s="107" t="s">
        <v>367</v>
      </c>
      <c r="AH7" s="84" t="s">
        <v>368</v>
      </c>
      <c r="AI7" s="107" t="s">
        <v>369</v>
      </c>
      <c r="AJ7" s="84">
        <v>2990</v>
      </c>
      <c r="AK7" s="84">
        <v>2990</v>
      </c>
      <c r="AL7" s="107" t="s">
        <v>370</v>
      </c>
      <c r="AM7" s="84">
        <v>31098.1</v>
      </c>
      <c r="AN7" s="111">
        <v>13751.9</v>
      </c>
      <c r="AO7" s="111">
        <v>44850</v>
      </c>
      <c r="AP7" s="111">
        <v>24901.9</v>
      </c>
      <c r="AQ7" s="111">
        <v>2668.1</v>
      </c>
      <c r="AR7" s="111">
        <v>27570</v>
      </c>
      <c r="AS7" s="111">
        <v>7587.69</v>
      </c>
      <c r="AT7" s="111">
        <v>1382.31</v>
      </c>
      <c r="AU7" s="111">
        <v>8970</v>
      </c>
      <c r="AV7" s="84">
        <v>18</v>
      </c>
      <c r="AW7" s="84"/>
      <c r="AX7" s="84"/>
      <c r="AY7" s="107"/>
      <c r="AZ7" s="84"/>
      <c r="BA7" s="84"/>
      <c r="BB7" s="84" t="s">
        <v>445</v>
      </c>
      <c r="BC7" s="84"/>
      <c r="BD7" s="107"/>
      <c r="BE7" s="84">
        <v>0</v>
      </c>
      <c r="BF7" s="38" t="s">
        <v>286</v>
      </c>
      <c r="BG7" s="84" t="s">
        <v>448</v>
      </c>
      <c r="BH7" s="113" t="s">
        <v>465</v>
      </c>
      <c r="BI7" s="38" t="s">
        <v>110</v>
      </c>
      <c r="BJ7" s="85">
        <v>45964</v>
      </c>
      <c r="BK7" s="84"/>
      <c r="BL7" s="38" t="s">
        <v>114</v>
      </c>
      <c r="BM7" s="114" t="s">
        <v>119</v>
      </c>
      <c r="BN7" s="115" t="s">
        <v>199</v>
      </c>
      <c r="BO7" s="84" t="s">
        <v>244</v>
      </c>
      <c r="BP7" s="84">
        <v>2990</v>
      </c>
      <c r="BQ7" s="116" t="s">
        <v>201</v>
      </c>
      <c r="BR7" s="117" t="s">
        <v>470</v>
      </c>
    </row>
    <row r="8" spans="1:70" s="112" customFormat="1" ht="15" hidden="1" customHeight="1" x14ac:dyDescent="0.3">
      <c r="A8" s="84">
        <v>4</v>
      </c>
      <c r="B8" s="38" t="s">
        <v>266</v>
      </c>
      <c r="C8" s="38" t="s">
        <v>267</v>
      </c>
      <c r="D8" s="38" t="s">
        <v>260</v>
      </c>
      <c r="E8" s="38" t="s">
        <v>259</v>
      </c>
      <c r="F8" s="38" t="s">
        <v>258</v>
      </c>
      <c r="G8" s="84" t="s">
        <v>256</v>
      </c>
      <c r="H8" s="38" t="s">
        <v>257</v>
      </c>
      <c r="I8" s="84">
        <v>17284</v>
      </c>
      <c r="J8" s="38" t="s">
        <v>279</v>
      </c>
      <c r="K8" s="84">
        <v>17284</v>
      </c>
      <c r="L8" s="84" t="s">
        <v>269</v>
      </c>
      <c r="M8" s="38" t="s">
        <v>270</v>
      </c>
      <c r="N8" s="84">
        <v>24630</v>
      </c>
      <c r="O8" s="84" t="s">
        <v>290</v>
      </c>
      <c r="P8" s="84">
        <v>835933</v>
      </c>
      <c r="Q8" s="38" t="s">
        <v>291</v>
      </c>
      <c r="R8" s="38" t="s">
        <v>273</v>
      </c>
      <c r="S8" s="84" t="s">
        <v>292</v>
      </c>
      <c r="T8" s="84" t="s">
        <v>292</v>
      </c>
      <c r="U8" s="84" t="s">
        <v>287</v>
      </c>
      <c r="V8" s="84" t="s">
        <v>276</v>
      </c>
      <c r="W8" s="84">
        <v>541</v>
      </c>
      <c r="X8" s="38" t="s">
        <v>277</v>
      </c>
      <c r="Y8" s="84">
        <v>354176368</v>
      </c>
      <c r="Z8" s="38" t="s">
        <v>293</v>
      </c>
      <c r="AA8" s="107" t="s">
        <v>371</v>
      </c>
      <c r="AB8" s="84">
        <v>42000</v>
      </c>
      <c r="AC8" s="107" t="s">
        <v>372</v>
      </c>
      <c r="AD8" s="84">
        <v>24</v>
      </c>
      <c r="AE8" s="84" t="s">
        <v>360</v>
      </c>
      <c r="AF8" s="84" t="s">
        <v>373</v>
      </c>
      <c r="AG8" s="107" t="s">
        <v>374</v>
      </c>
      <c r="AH8" s="84" t="s">
        <v>356</v>
      </c>
      <c r="AI8" s="107" t="s">
        <v>375</v>
      </c>
      <c r="AJ8" s="84">
        <v>2240</v>
      </c>
      <c r="AK8" s="84">
        <v>2240</v>
      </c>
      <c r="AL8" s="107" t="s">
        <v>376</v>
      </c>
      <c r="AM8" s="84">
        <v>28728.62</v>
      </c>
      <c r="AN8" s="111">
        <v>11591.38</v>
      </c>
      <c r="AO8" s="111">
        <v>40320</v>
      </c>
      <c r="AP8" s="111">
        <v>13271.38</v>
      </c>
      <c r="AQ8" s="111">
        <v>1002.62</v>
      </c>
      <c r="AR8" s="111">
        <v>14274</v>
      </c>
      <c r="AS8" s="111">
        <v>6027</v>
      </c>
      <c r="AT8" s="111">
        <v>693</v>
      </c>
      <c r="AU8" s="111">
        <v>6720</v>
      </c>
      <c r="AV8" s="84">
        <v>21</v>
      </c>
      <c r="AW8" s="84"/>
      <c r="AX8" s="84"/>
      <c r="AY8" s="107"/>
      <c r="AZ8" s="84"/>
      <c r="BA8" s="84"/>
      <c r="BB8" s="84" t="s">
        <v>445</v>
      </c>
      <c r="BC8" s="84"/>
      <c r="BD8" s="107"/>
      <c r="BE8" s="84">
        <v>0</v>
      </c>
      <c r="BF8" s="38" t="s">
        <v>292</v>
      </c>
      <c r="BG8" s="84" t="s">
        <v>449</v>
      </c>
      <c r="BH8" s="113" t="s">
        <v>465</v>
      </c>
      <c r="BI8" s="38" t="s">
        <v>110</v>
      </c>
      <c r="BJ8" s="85">
        <v>45964</v>
      </c>
      <c r="BK8" s="84"/>
      <c r="BL8" s="38" t="s">
        <v>118</v>
      </c>
      <c r="BM8" s="114" t="s">
        <v>130</v>
      </c>
      <c r="BN8" s="115" t="s">
        <v>200</v>
      </c>
      <c r="BO8" s="84" t="s">
        <v>246</v>
      </c>
      <c r="BP8" s="84"/>
      <c r="BQ8" s="116"/>
      <c r="BR8" s="117" t="s">
        <v>466</v>
      </c>
    </row>
    <row r="9" spans="1:70" s="112" customFormat="1" ht="15" hidden="1" customHeight="1" x14ac:dyDescent="0.3">
      <c r="A9" s="84">
        <v>5</v>
      </c>
      <c r="B9" s="38" t="s">
        <v>266</v>
      </c>
      <c r="C9" s="38" t="s">
        <v>267</v>
      </c>
      <c r="D9" s="38" t="s">
        <v>260</v>
      </c>
      <c r="E9" s="38" t="s">
        <v>259</v>
      </c>
      <c r="F9" s="38" t="s">
        <v>258</v>
      </c>
      <c r="G9" s="84" t="s">
        <v>256</v>
      </c>
      <c r="H9" s="38" t="s">
        <v>257</v>
      </c>
      <c r="I9" s="84">
        <v>17284</v>
      </c>
      <c r="J9" s="38" t="s">
        <v>279</v>
      </c>
      <c r="K9" s="84">
        <v>17284</v>
      </c>
      <c r="L9" s="84" t="s">
        <v>269</v>
      </c>
      <c r="M9" s="38" t="s">
        <v>270</v>
      </c>
      <c r="N9" s="84">
        <v>24630</v>
      </c>
      <c r="O9" s="84" t="s">
        <v>290</v>
      </c>
      <c r="P9" s="84">
        <v>835932</v>
      </c>
      <c r="Q9" s="38" t="s">
        <v>294</v>
      </c>
      <c r="R9" s="38" t="s">
        <v>273</v>
      </c>
      <c r="S9" s="84" t="s">
        <v>295</v>
      </c>
      <c r="T9" s="84" t="s">
        <v>295</v>
      </c>
      <c r="U9" s="84" t="s">
        <v>296</v>
      </c>
      <c r="V9" s="84" t="s">
        <v>288</v>
      </c>
      <c r="W9" s="84">
        <v>541</v>
      </c>
      <c r="X9" s="38" t="s">
        <v>277</v>
      </c>
      <c r="Y9" s="84">
        <v>354409034</v>
      </c>
      <c r="Z9" s="38" t="s">
        <v>297</v>
      </c>
      <c r="AA9" s="107" t="s">
        <v>377</v>
      </c>
      <c r="AB9" s="84">
        <v>42000</v>
      </c>
      <c r="AC9" s="107" t="s">
        <v>372</v>
      </c>
      <c r="AD9" s="84">
        <v>24</v>
      </c>
      <c r="AE9" s="84" t="s">
        <v>360</v>
      </c>
      <c r="AF9" s="84" t="s">
        <v>378</v>
      </c>
      <c r="AG9" s="107" t="s">
        <v>379</v>
      </c>
      <c r="AH9" s="84" t="s">
        <v>356</v>
      </c>
      <c r="AI9" s="107" t="s">
        <v>380</v>
      </c>
      <c r="AJ9" s="84">
        <v>2240</v>
      </c>
      <c r="AK9" s="84">
        <v>2240</v>
      </c>
      <c r="AL9" s="107" t="s">
        <v>381</v>
      </c>
      <c r="AM9" s="84">
        <v>32943.19</v>
      </c>
      <c r="AN9" s="111">
        <v>11856.81</v>
      </c>
      <c r="AO9" s="111">
        <v>44800</v>
      </c>
      <c r="AP9" s="111">
        <v>9056.81</v>
      </c>
      <c r="AQ9" s="111">
        <v>514.19000000000005</v>
      </c>
      <c r="AR9" s="111">
        <v>9571</v>
      </c>
      <c r="AS9" s="111">
        <v>2022.88</v>
      </c>
      <c r="AT9" s="111">
        <v>217.12</v>
      </c>
      <c r="AU9" s="111">
        <v>2240</v>
      </c>
      <c r="AV9" s="84">
        <v>21</v>
      </c>
      <c r="AW9" s="84"/>
      <c r="AX9" s="84"/>
      <c r="AY9" s="107"/>
      <c r="AZ9" s="84"/>
      <c r="BA9" s="84"/>
      <c r="BB9" s="84" t="s">
        <v>445</v>
      </c>
      <c r="BC9" s="84"/>
      <c r="BD9" s="107"/>
      <c r="BE9" s="84">
        <v>0</v>
      </c>
      <c r="BF9" s="38" t="s">
        <v>295</v>
      </c>
      <c r="BG9" s="84" t="s">
        <v>450</v>
      </c>
      <c r="BH9" s="113" t="s">
        <v>465</v>
      </c>
      <c r="BI9" s="38" t="s">
        <v>110</v>
      </c>
      <c r="BJ9" s="85">
        <v>45964</v>
      </c>
      <c r="BK9" s="84"/>
      <c r="BL9" s="38" t="s">
        <v>118</v>
      </c>
      <c r="BM9" s="114" t="s">
        <v>130</v>
      </c>
      <c r="BN9" s="115" t="s">
        <v>200</v>
      </c>
      <c r="BO9" s="84" t="s">
        <v>246</v>
      </c>
      <c r="BP9" s="84"/>
      <c r="BQ9" s="116"/>
      <c r="BR9" s="117" t="s">
        <v>121</v>
      </c>
    </row>
    <row r="10" spans="1:70" s="112" customFormat="1" ht="15" hidden="1" customHeight="1" x14ac:dyDescent="0.3">
      <c r="A10" s="84">
        <v>6</v>
      </c>
      <c r="B10" s="38" t="s">
        <v>266</v>
      </c>
      <c r="C10" s="38" t="s">
        <v>267</v>
      </c>
      <c r="D10" s="38" t="s">
        <v>260</v>
      </c>
      <c r="E10" s="38" t="s">
        <v>259</v>
      </c>
      <c r="F10" s="38" t="s">
        <v>258</v>
      </c>
      <c r="G10" s="84" t="s">
        <v>256</v>
      </c>
      <c r="H10" s="38" t="s">
        <v>257</v>
      </c>
      <c r="I10" s="84">
        <v>17284</v>
      </c>
      <c r="J10" s="38" t="s">
        <v>279</v>
      </c>
      <c r="K10" s="84">
        <v>17284</v>
      </c>
      <c r="L10" s="84" t="s">
        <v>269</v>
      </c>
      <c r="M10" s="38" t="s">
        <v>270</v>
      </c>
      <c r="N10" s="84">
        <v>24630</v>
      </c>
      <c r="O10" s="84" t="s">
        <v>290</v>
      </c>
      <c r="P10" s="84">
        <v>40035</v>
      </c>
      <c r="Q10" s="38" t="s">
        <v>298</v>
      </c>
      <c r="R10" s="38" t="s">
        <v>273</v>
      </c>
      <c r="S10" s="84" t="s">
        <v>299</v>
      </c>
      <c r="T10" s="84" t="s">
        <v>299</v>
      </c>
      <c r="U10" s="84" t="s">
        <v>287</v>
      </c>
      <c r="V10" s="84" t="s">
        <v>276</v>
      </c>
      <c r="W10" s="84">
        <v>0</v>
      </c>
      <c r="X10" s="38" t="s">
        <v>277</v>
      </c>
      <c r="Y10" s="84">
        <v>355096078</v>
      </c>
      <c r="Z10" s="38" t="s">
        <v>300</v>
      </c>
      <c r="AA10" s="107" t="s">
        <v>382</v>
      </c>
      <c r="AB10" s="84">
        <v>65000</v>
      </c>
      <c r="AC10" s="107" t="s">
        <v>372</v>
      </c>
      <c r="AD10" s="84">
        <v>24</v>
      </c>
      <c r="AE10" s="84" t="s">
        <v>353</v>
      </c>
      <c r="AF10" s="84" t="s">
        <v>383</v>
      </c>
      <c r="AG10" s="107" t="s">
        <v>384</v>
      </c>
      <c r="AH10" s="84" t="s">
        <v>368</v>
      </c>
      <c r="AI10" s="107" t="s">
        <v>385</v>
      </c>
      <c r="AJ10" s="84">
        <v>3470</v>
      </c>
      <c r="AK10" s="84">
        <v>3470</v>
      </c>
      <c r="AL10" s="107" t="s">
        <v>386</v>
      </c>
      <c r="AM10" s="84">
        <v>44549.760000000002</v>
      </c>
      <c r="AN10" s="111">
        <v>17040.240000000002</v>
      </c>
      <c r="AO10" s="111">
        <v>61590</v>
      </c>
      <c r="AP10" s="111">
        <v>20450.240000000002</v>
      </c>
      <c r="AQ10" s="111">
        <v>1459.76</v>
      </c>
      <c r="AR10" s="111">
        <v>21910</v>
      </c>
      <c r="AS10" s="111">
        <v>7039.28</v>
      </c>
      <c r="AT10" s="111">
        <v>770.72</v>
      </c>
      <c r="AU10" s="111">
        <v>7810</v>
      </c>
      <c r="AV10" s="84">
        <v>20</v>
      </c>
      <c r="AW10" s="84"/>
      <c r="AX10" s="84"/>
      <c r="AY10" s="107"/>
      <c r="AZ10" s="84"/>
      <c r="BA10" s="84"/>
      <c r="BB10" s="84" t="s">
        <v>445</v>
      </c>
      <c r="BC10" s="84"/>
      <c r="BD10" s="107"/>
      <c r="BE10" s="84">
        <v>0</v>
      </c>
      <c r="BF10" s="38" t="s">
        <v>299</v>
      </c>
      <c r="BG10" s="84" t="s">
        <v>451</v>
      </c>
      <c r="BH10" s="113" t="s">
        <v>465</v>
      </c>
      <c r="BI10" s="38" t="s">
        <v>110</v>
      </c>
      <c r="BJ10" s="85">
        <v>45964</v>
      </c>
      <c r="BK10" s="84"/>
      <c r="BL10" s="38" t="s">
        <v>118</v>
      </c>
      <c r="BM10" s="114" t="s">
        <v>130</v>
      </c>
      <c r="BN10" s="115" t="s">
        <v>200</v>
      </c>
      <c r="BO10" s="84" t="s">
        <v>246</v>
      </c>
      <c r="BP10" s="84"/>
      <c r="BQ10" s="116"/>
      <c r="BR10" s="117" t="s">
        <v>121</v>
      </c>
    </row>
    <row r="11" spans="1:70" s="112" customFormat="1" ht="15" hidden="1" customHeight="1" x14ac:dyDescent="0.3">
      <c r="A11" s="84">
        <v>7</v>
      </c>
      <c r="B11" s="38" t="s">
        <v>266</v>
      </c>
      <c r="C11" s="38" t="s">
        <v>267</v>
      </c>
      <c r="D11" s="38" t="s">
        <v>260</v>
      </c>
      <c r="E11" s="38" t="s">
        <v>259</v>
      </c>
      <c r="F11" s="38" t="s">
        <v>258</v>
      </c>
      <c r="G11" s="84" t="s">
        <v>256</v>
      </c>
      <c r="H11" s="38" t="s">
        <v>257</v>
      </c>
      <c r="I11" s="84">
        <v>17284</v>
      </c>
      <c r="J11" s="38" t="s">
        <v>279</v>
      </c>
      <c r="K11" s="84">
        <v>17284</v>
      </c>
      <c r="L11" s="84" t="s">
        <v>269</v>
      </c>
      <c r="M11" s="38" t="s">
        <v>270</v>
      </c>
      <c r="N11" s="84">
        <v>24630</v>
      </c>
      <c r="O11" s="84" t="s">
        <v>290</v>
      </c>
      <c r="P11" s="84">
        <v>835933</v>
      </c>
      <c r="Q11" s="38" t="s">
        <v>291</v>
      </c>
      <c r="R11" s="38" t="s">
        <v>273</v>
      </c>
      <c r="S11" s="84" t="s">
        <v>301</v>
      </c>
      <c r="T11" s="84" t="s">
        <v>301</v>
      </c>
      <c r="U11" s="84" t="s">
        <v>296</v>
      </c>
      <c r="V11" s="84" t="s">
        <v>276</v>
      </c>
      <c r="W11" s="84">
        <v>541</v>
      </c>
      <c r="X11" s="38" t="s">
        <v>302</v>
      </c>
      <c r="Y11" s="84">
        <v>355196538</v>
      </c>
      <c r="Z11" s="38" t="s">
        <v>303</v>
      </c>
      <c r="AA11" s="107" t="s">
        <v>387</v>
      </c>
      <c r="AB11" s="84">
        <v>72000</v>
      </c>
      <c r="AC11" s="107" t="s">
        <v>372</v>
      </c>
      <c r="AD11" s="84">
        <v>24</v>
      </c>
      <c r="AE11" s="84" t="s">
        <v>388</v>
      </c>
      <c r="AF11" s="84" t="s">
        <v>389</v>
      </c>
      <c r="AG11" s="107" t="s">
        <v>390</v>
      </c>
      <c r="AH11" s="84" t="s">
        <v>391</v>
      </c>
      <c r="AI11" s="107" t="s">
        <v>385</v>
      </c>
      <c r="AJ11" s="84">
        <v>3840</v>
      </c>
      <c r="AK11" s="84">
        <v>3840</v>
      </c>
      <c r="AL11" s="107" t="s">
        <v>392</v>
      </c>
      <c r="AM11" s="84">
        <v>53939.54</v>
      </c>
      <c r="AN11" s="111">
        <v>19020.46</v>
      </c>
      <c r="AO11" s="111">
        <v>72960</v>
      </c>
      <c r="AP11" s="111">
        <v>18060.46</v>
      </c>
      <c r="AQ11" s="111">
        <v>1179.54</v>
      </c>
      <c r="AR11" s="111">
        <v>19240</v>
      </c>
      <c r="AS11" s="111">
        <v>3407.04</v>
      </c>
      <c r="AT11" s="111">
        <v>432.96</v>
      </c>
      <c r="AU11" s="111">
        <v>3840</v>
      </c>
      <c r="AV11" s="84">
        <v>20</v>
      </c>
      <c r="AW11" s="84"/>
      <c r="AX11" s="84"/>
      <c r="AY11" s="107"/>
      <c r="AZ11" s="84"/>
      <c r="BA11" s="84"/>
      <c r="BB11" s="84" t="s">
        <v>445</v>
      </c>
      <c r="BC11" s="84"/>
      <c r="BD11" s="107"/>
      <c r="BE11" s="84">
        <v>0</v>
      </c>
      <c r="BF11" s="38" t="s">
        <v>301</v>
      </c>
      <c r="BG11" s="84" t="s">
        <v>452</v>
      </c>
      <c r="BH11" s="113" t="s">
        <v>465</v>
      </c>
      <c r="BI11" s="38" t="s">
        <v>110</v>
      </c>
      <c r="BJ11" s="85">
        <v>45964</v>
      </c>
      <c r="BK11" s="84"/>
      <c r="BL11" s="38" t="s">
        <v>118</v>
      </c>
      <c r="BM11" s="114" t="s">
        <v>130</v>
      </c>
      <c r="BN11" s="115" t="s">
        <v>200</v>
      </c>
      <c r="BO11" s="84" t="s">
        <v>246</v>
      </c>
      <c r="BP11" s="84"/>
      <c r="BQ11" s="116"/>
      <c r="BR11" s="117" t="s">
        <v>121</v>
      </c>
    </row>
    <row r="12" spans="1:70" s="112" customFormat="1" ht="15" hidden="1" customHeight="1" x14ac:dyDescent="0.3">
      <c r="A12" s="84">
        <v>8</v>
      </c>
      <c r="B12" s="38" t="s">
        <v>266</v>
      </c>
      <c r="C12" s="38" t="s">
        <v>267</v>
      </c>
      <c r="D12" s="38" t="s">
        <v>260</v>
      </c>
      <c r="E12" s="38" t="s">
        <v>259</v>
      </c>
      <c r="F12" s="38" t="s">
        <v>258</v>
      </c>
      <c r="G12" s="84" t="s">
        <v>256</v>
      </c>
      <c r="H12" s="38" t="s">
        <v>257</v>
      </c>
      <c r="I12" s="84">
        <v>17284</v>
      </c>
      <c r="J12" s="38" t="s">
        <v>279</v>
      </c>
      <c r="K12" s="84">
        <v>17284</v>
      </c>
      <c r="L12" s="84" t="s">
        <v>269</v>
      </c>
      <c r="M12" s="38" t="s">
        <v>270</v>
      </c>
      <c r="N12" s="84">
        <v>24630</v>
      </c>
      <c r="O12" s="84" t="s">
        <v>290</v>
      </c>
      <c r="P12" s="84">
        <v>835932</v>
      </c>
      <c r="Q12" s="38" t="s">
        <v>294</v>
      </c>
      <c r="R12" s="38" t="s">
        <v>304</v>
      </c>
      <c r="S12" s="84" t="s">
        <v>305</v>
      </c>
      <c r="T12" s="84" t="s">
        <v>305</v>
      </c>
      <c r="U12" s="84" t="s">
        <v>287</v>
      </c>
      <c r="V12" s="84" t="s">
        <v>276</v>
      </c>
      <c r="W12" s="84">
        <v>0</v>
      </c>
      <c r="X12" s="38" t="s">
        <v>306</v>
      </c>
      <c r="Y12" s="84">
        <v>355405529</v>
      </c>
      <c r="Z12" s="38" t="s">
        <v>307</v>
      </c>
      <c r="AA12" s="107" t="s">
        <v>393</v>
      </c>
      <c r="AB12" s="84">
        <v>40000</v>
      </c>
      <c r="AC12" s="107" t="s">
        <v>372</v>
      </c>
      <c r="AD12" s="84">
        <v>18</v>
      </c>
      <c r="AE12" s="84" t="s">
        <v>394</v>
      </c>
      <c r="AF12" s="84" t="s">
        <v>395</v>
      </c>
      <c r="AG12" s="107" t="s">
        <v>396</v>
      </c>
      <c r="AH12" s="84" t="s">
        <v>368</v>
      </c>
      <c r="AI12" s="107" t="s">
        <v>397</v>
      </c>
      <c r="AJ12" s="84">
        <v>2690</v>
      </c>
      <c r="AK12" s="84">
        <v>2690</v>
      </c>
      <c r="AL12" s="107" t="s">
        <v>376</v>
      </c>
      <c r="AM12" s="84">
        <v>34112.97</v>
      </c>
      <c r="AN12" s="111">
        <v>8927.0300000000007</v>
      </c>
      <c r="AO12" s="111">
        <v>43040</v>
      </c>
      <c r="AP12" s="111">
        <v>5887.03</v>
      </c>
      <c r="AQ12" s="111">
        <v>205.97</v>
      </c>
      <c r="AR12" s="111">
        <v>6093</v>
      </c>
      <c r="AS12" s="111">
        <v>5887.03</v>
      </c>
      <c r="AT12" s="111">
        <v>205.97</v>
      </c>
      <c r="AU12" s="111">
        <v>6093</v>
      </c>
      <c r="AV12" s="84">
        <v>19</v>
      </c>
      <c r="AW12" s="84"/>
      <c r="AX12" s="84"/>
      <c r="AY12" s="107"/>
      <c r="AZ12" s="84"/>
      <c r="BA12" s="84"/>
      <c r="BB12" s="84" t="s">
        <v>445</v>
      </c>
      <c r="BC12" s="84"/>
      <c r="BD12" s="107"/>
      <c r="BE12" s="84">
        <v>0</v>
      </c>
      <c r="BF12" s="38" t="s">
        <v>305</v>
      </c>
      <c r="BG12" s="84" t="s">
        <v>453</v>
      </c>
      <c r="BH12" s="113" t="s">
        <v>465</v>
      </c>
      <c r="BI12" s="38" t="s">
        <v>110</v>
      </c>
      <c r="BJ12" s="85">
        <v>45964</v>
      </c>
      <c r="BK12" s="84"/>
      <c r="BL12" s="38" t="s">
        <v>118</v>
      </c>
      <c r="BM12" s="114" t="s">
        <v>130</v>
      </c>
      <c r="BN12" s="115" t="s">
        <v>200</v>
      </c>
      <c r="BO12" s="84" t="s">
        <v>246</v>
      </c>
      <c r="BP12" s="84"/>
      <c r="BQ12" s="116"/>
      <c r="BR12" s="117" t="s">
        <v>466</v>
      </c>
    </row>
    <row r="13" spans="1:70" s="112" customFormat="1" ht="15" hidden="1" customHeight="1" x14ac:dyDescent="0.3">
      <c r="A13" s="84">
        <v>9</v>
      </c>
      <c r="B13" s="38" t="s">
        <v>266</v>
      </c>
      <c r="C13" s="38" t="s">
        <v>267</v>
      </c>
      <c r="D13" s="38" t="s">
        <v>260</v>
      </c>
      <c r="E13" s="38" t="s">
        <v>259</v>
      </c>
      <c r="F13" s="38" t="s">
        <v>258</v>
      </c>
      <c r="G13" s="84" t="s">
        <v>256</v>
      </c>
      <c r="H13" s="38" t="s">
        <v>257</v>
      </c>
      <c r="I13" s="84">
        <v>17284</v>
      </c>
      <c r="J13" s="38" t="s">
        <v>279</v>
      </c>
      <c r="K13" s="84">
        <v>17284</v>
      </c>
      <c r="L13" s="84" t="s">
        <v>269</v>
      </c>
      <c r="M13" s="38" t="s">
        <v>270</v>
      </c>
      <c r="N13" s="84">
        <v>24630</v>
      </c>
      <c r="O13" s="84" t="s">
        <v>290</v>
      </c>
      <c r="P13" s="84">
        <v>835931</v>
      </c>
      <c r="Q13" s="38" t="s">
        <v>308</v>
      </c>
      <c r="R13" s="38" t="s">
        <v>273</v>
      </c>
      <c r="S13" s="84" t="s">
        <v>309</v>
      </c>
      <c r="T13" s="84" t="s">
        <v>309</v>
      </c>
      <c r="U13" s="84" t="s">
        <v>287</v>
      </c>
      <c r="V13" s="84" t="s">
        <v>276</v>
      </c>
      <c r="W13" s="84">
        <v>0</v>
      </c>
      <c r="X13" s="38" t="s">
        <v>277</v>
      </c>
      <c r="Y13" s="84">
        <v>357244575</v>
      </c>
      <c r="Z13" s="38" t="s">
        <v>310</v>
      </c>
      <c r="AA13" s="107" t="s">
        <v>398</v>
      </c>
      <c r="AB13" s="84">
        <v>65000</v>
      </c>
      <c r="AC13" s="107" t="s">
        <v>372</v>
      </c>
      <c r="AD13" s="84">
        <v>24</v>
      </c>
      <c r="AE13" s="84" t="s">
        <v>399</v>
      </c>
      <c r="AF13" s="84" t="s">
        <v>400</v>
      </c>
      <c r="AG13" s="107" t="s">
        <v>401</v>
      </c>
      <c r="AH13" s="84" t="s">
        <v>368</v>
      </c>
      <c r="AI13" s="107" t="s">
        <v>402</v>
      </c>
      <c r="AJ13" s="84">
        <v>3470</v>
      </c>
      <c r="AK13" s="84">
        <v>3470</v>
      </c>
      <c r="AL13" s="107" t="s">
        <v>370</v>
      </c>
      <c r="AM13" s="84">
        <v>37022.480000000003</v>
      </c>
      <c r="AN13" s="111">
        <v>15027.52</v>
      </c>
      <c r="AO13" s="111">
        <v>52050</v>
      </c>
      <c r="AP13" s="111">
        <v>27977.52</v>
      </c>
      <c r="AQ13" s="111">
        <v>3016.48</v>
      </c>
      <c r="AR13" s="111">
        <v>30994</v>
      </c>
      <c r="AS13" s="111">
        <v>2799.31</v>
      </c>
      <c r="AT13" s="111">
        <v>670.69</v>
      </c>
      <c r="AU13" s="111">
        <v>3470</v>
      </c>
      <c r="AV13" s="84">
        <v>16</v>
      </c>
      <c r="AW13" s="84"/>
      <c r="AX13" s="84"/>
      <c r="AY13" s="107"/>
      <c r="AZ13" s="84"/>
      <c r="BA13" s="84"/>
      <c r="BB13" s="84" t="s">
        <v>445</v>
      </c>
      <c r="BC13" s="84"/>
      <c r="BD13" s="107"/>
      <c r="BE13" s="84">
        <v>0</v>
      </c>
      <c r="BF13" s="38" t="s">
        <v>309</v>
      </c>
      <c r="BG13" s="84" t="s">
        <v>454</v>
      </c>
      <c r="BH13" s="113" t="s">
        <v>465</v>
      </c>
      <c r="BI13" s="38" t="s">
        <v>110</v>
      </c>
      <c r="BJ13" s="85">
        <v>45964</v>
      </c>
      <c r="BK13" s="84"/>
      <c r="BL13" s="38" t="s">
        <v>118</v>
      </c>
      <c r="BM13" s="114" t="s">
        <v>130</v>
      </c>
      <c r="BN13" s="115" t="s">
        <v>200</v>
      </c>
      <c r="BO13" s="84" t="s">
        <v>246</v>
      </c>
      <c r="BP13" s="84"/>
      <c r="BQ13" s="116"/>
      <c r="BR13" s="117" t="s">
        <v>121</v>
      </c>
    </row>
    <row r="14" spans="1:70" s="112" customFormat="1" ht="15" hidden="1" customHeight="1" x14ac:dyDescent="0.3">
      <c r="A14" s="84">
        <v>10</v>
      </c>
      <c r="B14" s="38" t="s">
        <v>266</v>
      </c>
      <c r="C14" s="38" t="s">
        <v>267</v>
      </c>
      <c r="D14" s="38" t="s">
        <v>260</v>
      </c>
      <c r="E14" s="38" t="s">
        <v>259</v>
      </c>
      <c r="F14" s="38" t="s">
        <v>258</v>
      </c>
      <c r="G14" s="84" t="s">
        <v>256</v>
      </c>
      <c r="H14" s="38" t="s">
        <v>257</v>
      </c>
      <c r="I14" s="84">
        <v>17228</v>
      </c>
      <c r="J14" s="38" t="s">
        <v>311</v>
      </c>
      <c r="K14" s="84">
        <v>17228</v>
      </c>
      <c r="L14" s="84" t="s">
        <v>269</v>
      </c>
      <c r="M14" s="38" t="s">
        <v>270</v>
      </c>
      <c r="N14" s="84">
        <v>24844</v>
      </c>
      <c r="O14" s="84" t="s">
        <v>312</v>
      </c>
      <c r="P14" s="84">
        <v>40112</v>
      </c>
      <c r="Q14" s="38" t="s">
        <v>313</v>
      </c>
      <c r="R14" s="38" t="s">
        <v>273</v>
      </c>
      <c r="S14" s="84" t="s">
        <v>314</v>
      </c>
      <c r="T14" s="84" t="s">
        <v>314</v>
      </c>
      <c r="U14" s="84" t="s">
        <v>283</v>
      </c>
      <c r="V14" s="84" t="s">
        <v>276</v>
      </c>
      <c r="W14" s="84">
        <v>0</v>
      </c>
      <c r="X14" s="38" t="s">
        <v>277</v>
      </c>
      <c r="Y14" s="84">
        <v>356062581</v>
      </c>
      <c r="Z14" s="38" t="s">
        <v>315</v>
      </c>
      <c r="AA14" s="107" t="s">
        <v>403</v>
      </c>
      <c r="AB14" s="84">
        <v>65000</v>
      </c>
      <c r="AC14" s="107" t="s">
        <v>372</v>
      </c>
      <c r="AD14" s="84">
        <v>24</v>
      </c>
      <c r="AE14" s="84" t="s">
        <v>353</v>
      </c>
      <c r="AF14" s="84" t="s">
        <v>404</v>
      </c>
      <c r="AG14" s="107" t="s">
        <v>405</v>
      </c>
      <c r="AH14" s="84" t="s">
        <v>368</v>
      </c>
      <c r="AI14" s="107" t="s">
        <v>406</v>
      </c>
      <c r="AJ14" s="84">
        <v>3470</v>
      </c>
      <c r="AK14" s="84">
        <v>3470</v>
      </c>
      <c r="AL14" s="107" t="s">
        <v>407</v>
      </c>
      <c r="AM14" s="84">
        <v>35658.879999999997</v>
      </c>
      <c r="AN14" s="111">
        <v>16391.12</v>
      </c>
      <c r="AO14" s="111">
        <v>52050</v>
      </c>
      <c r="AP14" s="111">
        <v>29341.119999999999</v>
      </c>
      <c r="AQ14" s="111">
        <v>3310.88</v>
      </c>
      <c r="AR14" s="111">
        <v>32652</v>
      </c>
      <c r="AS14" s="111">
        <v>8744.1</v>
      </c>
      <c r="AT14" s="111">
        <v>1665.9</v>
      </c>
      <c r="AU14" s="111">
        <v>10410</v>
      </c>
      <c r="AV14" s="84">
        <v>18</v>
      </c>
      <c r="AW14" s="84"/>
      <c r="AX14" s="84"/>
      <c r="AY14" s="107"/>
      <c r="AZ14" s="84"/>
      <c r="BA14" s="84"/>
      <c r="BB14" s="84" t="s">
        <v>445</v>
      </c>
      <c r="BC14" s="84"/>
      <c r="BD14" s="107"/>
      <c r="BE14" s="84">
        <v>0</v>
      </c>
      <c r="BF14" s="38" t="s">
        <v>314</v>
      </c>
      <c r="BG14" s="84" t="s">
        <v>455</v>
      </c>
      <c r="BH14" s="113" t="s">
        <v>465</v>
      </c>
      <c r="BI14" s="38" t="s">
        <v>110</v>
      </c>
      <c r="BJ14" s="85">
        <v>45964</v>
      </c>
      <c r="BK14" s="84"/>
      <c r="BL14" s="38" t="s">
        <v>114</v>
      </c>
      <c r="BM14" s="114" t="s">
        <v>119</v>
      </c>
      <c r="BN14" s="115" t="s">
        <v>200</v>
      </c>
      <c r="BO14" s="84" t="s">
        <v>246</v>
      </c>
      <c r="BP14" s="84"/>
      <c r="BQ14" s="116"/>
      <c r="BR14" s="117" t="s">
        <v>468</v>
      </c>
    </row>
    <row r="15" spans="1:70" s="112" customFormat="1" ht="15" hidden="1" customHeight="1" x14ac:dyDescent="0.3">
      <c r="A15" s="84">
        <v>11</v>
      </c>
      <c r="B15" s="38" t="s">
        <v>266</v>
      </c>
      <c r="C15" s="38" t="s">
        <v>267</v>
      </c>
      <c r="D15" s="38" t="s">
        <v>260</v>
      </c>
      <c r="E15" s="38" t="s">
        <v>259</v>
      </c>
      <c r="F15" s="38" t="s">
        <v>258</v>
      </c>
      <c r="G15" s="84" t="s">
        <v>256</v>
      </c>
      <c r="H15" s="38" t="s">
        <v>257</v>
      </c>
      <c r="I15" s="84">
        <v>17228</v>
      </c>
      <c r="J15" s="38" t="s">
        <v>311</v>
      </c>
      <c r="K15" s="84">
        <v>17228</v>
      </c>
      <c r="L15" s="84" t="s">
        <v>269</v>
      </c>
      <c r="M15" s="38" t="s">
        <v>270</v>
      </c>
      <c r="N15" s="84">
        <v>24748</v>
      </c>
      <c r="O15" s="84" t="s">
        <v>316</v>
      </c>
      <c r="P15" s="84">
        <v>39971</v>
      </c>
      <c r="Q15" s="38" t="s">
        <v>317</v>
      </c>
      <c r="R15" s="38" t="s">
        <v>273</v>
      </c>
      <c r="S15" s="84" t="s">
        <v>318</v>
      </c>
      <c r="T15" s="84" t="s">
        <v>318</v>
      </c>
      <c r="U15" s="84" t="s">
        <v>296</v>
      </c>
      <c r="V15" s="84" t="s">
        <v>276</v>
      </c>
      <c r="W15" s="84">
        <v>0</v>
      </c>
      <c r="X15" s="38" t="s">
        <v>277</v>
      </c>
      <c r="Y15" s="84">
        <v>355229415</v>
      </c>
      <c r="Z15" s="38" t="s">
        <v>319</v>
      </c>
      <c r="AA15" s="107" t="s">
        <v>408</v>
      </c>
      <c r="AB15" s="84">
        <v>65000</v>
      </c>
      <c r="AC15" s="107" t="s">
        <v>372</v>
      </c>
      <c r="AD15" s="84">
        <v>24</v>
      </c>
      <c r="AE15" s="84" t="s">
        <v>388</v>
      </c>
      <c r="AF15" s="84" t="s">
        <v>389</v>
      </c>
      <c r="AG15" s="107" t="s">
        <v>390</v>
      </c>
      <c r="AH15" s="84" t="s">
        <v>391</v>
      </c>
      <c r="AI15" s="107" t="s">
        <v>409</v>
      </c>
      <c r="AJ15" s="84">
        <v>3470</v>
      </c>
      <c r="AK15" s="84">
        <v>3470</v>
      </c>
      <c r="AL15" s="107" t="s">
        <v>410</v>
      </c>
      <c r="AM15" s="84">
        <v>45713.78</v>
      </c>
      <c r="AN15" s="111">
        <v>16746.22</v>
      </c>
      <c r="AO15" s="111">
        <v>62460</v>
      </c>
      <c r="AP15" s="111">
        <v>19286.22</v>
      </c>
      <c r="AQ15" s="111">
        <v>1402.78</v>
      </c>
      <c r="AR15" s="111">
        <v>20689</v>
      </c>
      <c r="AS15" s="111">
        <v>6259.71</v>
      </c>
      <c r="AT15" s="111">
        <v>680.29</v>
      </c>
      <c r="AU15" s="111">
        <v>6940</v>
      </c>
      <c r="AV15" s="84">
        <v>20</v>
      </c>
      <c r="AW15" s="84"/>
      <c r="AX15" s="84"/>
      <c r="AY15" s="107"/>
      <c r="AZ15" s="84"/>
      <c r="BA15" s="84"/>
      <c r="BB15" s="84" t="s">
        <v>445</v>
      </c>
      <c r="BC15" s="84"/>
      <c r="BD15" s="107"/>
      <c r="BE15" s="84">
        <v>0</v>
      </c>
      <c r="BF15" s="38" t="s">
        <v>318</v>
      </c>
      <c r="BG15" s="84" t="s">
        <v>456</v>
      </c>
      <c r="BH15" s="113" t="s">
        <v>465</v>
      </c>
      <c r="BI15" s="38" t="s">
        <v>110</v>
      </c>
      <c r="BJ15" s="85">
        <v>45964</v>
      </c>
      <c r="BK15" s="84"/>
      <c r="BL15" s="38" t="s">
        <v>114</v>
      </c>
      <c r="BM15" s="114" t="s">
        <v>119</v>
      </c>
      <c r="BN15" s="115" t="s">
        <v>199</v>
      </c>
      <c r="BO15" s="84" t="s">
        <v>245</v>
      </c>
      <c r="BP15" s="84"/>
      <c r="BQ15" s="116"/>
      <c r="BR15" s="117" t="s">
        <v>467</v>
      </c>
    </row>
    <row r="16" spans="1:70" s="112" customFormat="1" ht="15" hidden="1" customHeight="1" x14ac:dyDescent="0.3">
      <c r="A16" s="84">
        <v>12</v>
      </c>
      <c r="B16" s="38" t="s">
        <v>266</v>
      </c>
      <c r="C16" s="38" t="s">
        <v>267</v>
      </c>
      <c r="D16" s="38" t="s">
        <v>260</v>
      </c>
      <c r="E16" s="38" t="s">
        <v>259</v>
      </c>
      <c r="F16" s="38" t="s">
        <v>258</v>
      </c>
      <c r="G16" s="84" t="s">
        <v>256</v>
      </c>
      <c r="H16" s="38" t="s">
        <v>257</v>
      </c>
      <c r="I16" s="84">
        <v>17228</v>
      </c>
      <c r="J16" s="38" t="s">
        <v>311</v>
      </c>
      <c r="K16" s="84">
        <v>17228</v>
      </c>
      <c r="L16" s="84" t="s">
        <v>269</v>
      </c>
      <c r="M16" s="38" t="s">
        <v>270</v>
      </c>
      <c r="N16" s="84">
        <v>24748</v>
      </c>
      <c r="O16" s="84" t="s">
        <v>316</v>
      </c>
      <c r="P16" s="84">
        <v>39971</v>
      </c>
      <c r="Q16" s="38" t="s">
        <v>317</v>
      </c>
      <c r="R16" s="38" t="s">
        <v>273</v>
      </c>
      <c r="S16" s="84" t="s">
        <v>320</v>
      </c>
      <c r="T16" s="84" t="s">
        <v>320</v>
      </c>
      <c r="U16" s="84" t="s">
        <v>296</v>
      </c>
      <c r="V16" s="84" t="s">
        <v>276</v>
      </c>
      <c r="W16" s="84">
        <v>0</v>
      </c>
      <c r="X16" s="38" t="s">
        <v>277</v>
      </c>
      <c r="Y16" s="84">
        <v>355865917</v>
      </c>
      <c r="Z16" s="38" t="s">
        <v>321</v>
      </c>
      <c r="AA16" s="107" t="s">
        <v>411</v>
      </c>
      <c r="AB16" s="84">
        <v>63000</v>
      </c>
      <c r="AC16" s="107" t="s">
        <v>372</v>
      </c>
      <c r="AD16" s="84">
        <v>24</v>
      </c>
      <c r="AE16" s="84" t="s">
        <v>388</v>
      </c>
      <c r="AF16" s="84" t="s">
        <v>389</v>
      </c>
      <c r="AG16" s="107" t="s">
        <v>390</v>
      </c>
      <c r="AH16" s="84" t="s">
        <v>391</v>
      </c>
      <c r="AI16" s="107" t="s">
        <v>412</v>
      </c>
      <c r="AJ16" s="84">
        <v>3360</v>
      </c>
      <c r="AK16" s="84">
        <v>3360</v>
      </c>
      <c r="AL16" s="107" t="s">
        <v>413</v>
      </c>
      <c r="AM16" s="84">
        <v>38588.51</v>
      </c>
      <c r="AN16" s="111">
        <v>15171.49</v>
      </c>
      <c r="AO16" s="111">
        <v>53760</v>
      </c>
      <c r="AP16" s="111">
        <v>24411.49</v>
      </c>
      <c r="AQ16" s="111">
        <v>2394.5100000000002</v>
      </c>
      <c r="AR16" s="111">
        <v>26806</v>
      </c>
      <c r="AS16" s="111">
        <v>8721.3700000000008</v>
      </c>
      <c r="AT16" s="111">
        <v>1358.63</v>
      </c>
      <c r="AU16" s="111">
        <v>10080</v>
      </c>
      <c r="AV16" s="84">
        <v>19</v>
      </c>
      <c r="AW16" s="84"/>
      <c r="AX16" s="84"/>
      <c r="AY16" s="107"/>
      <c r="AZ16" s="84"/>
      <c r="BA16" s="84"/>
      <c r="BB16" s="84" t="s">
        <v>445</v>
      </c>
      <c r="BC16" s="84"/>
      <c r="BD16" s="107"/>
      <c r="BE16" s="84">
        <v>0</v>
      </c>
      <c r="BF16" s="38" t="s">
        <v>320</v>
      </c>
      <c r="BG16" s="84" t="s">
        <v>457</v>
      </c>
      <c r="BH16" s="113" t="s">
        <v>465</v>
      </c>
      <c r="BI16" s="38" t="s">
        <v>110</v>
      </c>
      <c r="BJ16" s="85">
        <v>45964</v>
      </c>
      <c r="BK16" s="84"/>
      <c r="BL16" s="38" t="s">
        <v>114</v>
      </c>
      <c r="BM16" s="114" t="s">
        <v>119</v>
      </c>
      <c r="BN16" s="115" t="s">
        <v>200</v>
      </c>
      <c r="BO16" s="84" t="s">
        <v>246</v>
      </c>
      <c r="BP16" s="84"/>
      <c r="BQ16" s="116"/>
      <c r="BR16" s="117" t="s">
        <v>468</v>
      </c>
    </row>
    <row r="17" spans="1:70" s="112" customFormat="1" ht="15" hidden="1" customHeight="1" x14ac:dyDescent="0.3">
      <c r="A17" s="84">
        <v>13</v>
      </c>
      <c r="B17" s="38" t="s">
        <v>266</v>
      </c>
      <c r="C17" s="38" t="s">
        <v>267</v>
      </c>
      <c r="D17" s="38" t="s">
        <v>260</v>
      </c>
      <c r="E17" s="38" t="s">
        <v>259</v>
      </c>
      <c r="F17" s="38" t="s">
        <v>258</v>
      </c>
      <c r="G17" s="84" t="s">
        <v>256</v>
      </c>
      <c r="H17" s="38" t="s">
        <v>257</v>
      </c>
      <c r="I17" s="84">
        <v>17228</v>
      </c>
      <c r="J17" s="38" t="s">
        <v>311</v>
      </c>
      <c r="K17" s="84">
        <v>17228</v>
      </c>
      <c r="L17" s="84" t="s">
        <v>269</v>
      </c>
      <c r="M17" s="38" t="s">
        <v>270</v>
      </c>
      <c r="N17" s="84">
        <v>24775</v>
      </c>
      <c r="O17" s="84" t="s">
        <v>322</v>
      </c>
      <c r="P17" s="84">
        <v>40019</v>
      </c>
      <c r="Q17" s="38" t="s">
        <v>323</v>
      </c>
      <c r="R17" s="38" t="s">
        <v>273</v>
      </c>
      <c r="S17" s="84" t="s">
        <v>324</v>
      </c>
      <c r="T17" s="84" t="s">
        <v>324</v>
      </c>
      <c r="U17" s="84" t="s">
        <v>287</v>
      </c>
      <c r="V17" s="84" t="s">
        <v>276</v>
      </c>
      <c r="W17" s="84">
        <v>0</v>
      </c>
      <c r="X17" s="38" t="s">
        <v>306</v>
      </c>
      <c r="Y17" s="84">
        <v>355715022</v>
      </c>
      <c r="Z17" s="38" t="s">
        <v>325</v>
      </c>
      <c r="AA17" s="107" t="s">
        <v>414</v>
      </c>
      <c r="AB17" s="84">
        <v>72000</v>
      </c>
      <c r="AC17" s="107" t="s">
        <v>372</v>
      </c>
      <c r="AD17" s="84">
        <v>24</v>
      </c>
      <c r="AE17" s="84" t="s">
        <v>388</v>
      </c>
      <c r="AF17" s="84" t="s">
        <v>415</v>
      </c>
      <c r="AG17" s="107" t="s">
        <v>416</v>
      </c>
      <c r="AH17" s="84" t="s">
        <v>391</v>
      </c>
      <c r="AI17" s="107" t="s">
        <v>412</v>
      </c>
      <c r="AJ17" s="84">
        <v>3840</v>
      </c>
      <c r="AK17" s="84">
        <v>3840</v>
      </c>
      <c r="AL17" s="107" t="s">
        <v>417</v>
      </c>
      <c r="AM17" s="84">
        <v>46928.65</v>
      </c>
      <c r="AN17" s="111">
        <v>18351.349999999999</v>
      </c>
      <c r="AO17" s="111">
        <v>65280</v>
      </c>
      <c r="AP17" s="111">
        <v>25071.35</v>
      </c>
      <c r="AQ17" s="111">
        <v>2120.65</v>
      </c>
      <c r="AR17" s="111">
        <v>27192</v>
      </c>
      <c r="AS17" s="111">
        <v>6782.78</v>
      </c>
      <c r="AT17" s="111">
        <v>897.22</v>
      </c>
      <c r="AU17" s="111">
        <v>7680</v>
      </c>
      <c r="AV17" s="84">
        <v>19</v>
      </c>
      <c r="AW17" s="84"/>
      <c r="AX17" s="84"/>
      <c r="AY17" s="107"/>
      <c r="AZ17" s="84"/>
      <c r="BA17" s="84"/>
      <c r="BB17" s="84" t="s">
        <v>445</v>
      </c>
      <c r="BC17" s="84"/>
      <c r="BD17" s="107"/>
      <c r="BE17" s="84">
        <v>0</v>
      </c>
      <c r="BF17" s="38" t="s">
        <v>324</v>
      </c>
      <c r="BG17" s="84" t="s">
        <v>458</v>
      </c>
      <c r="BH17" s="113" t="s">
        <v>465</v>
      </c>
      <c r="BI17" s="38" t="s">
        <v>110</v>
      </c>
      <c r="BJ17" s="85">
        <v>45964</v>
      </c>
      <c r="BK17" s="84"/>
      <c r="BL17" s="38" t="s">
        <v>114</v>
      </c>
      <c r="BM17" s="114" t="s">
        <v>119</v>
      </c>
      <c r="BN17" s="115" t="s">
        <v>200</v>
      </c>
      <c r="BO17" s="84" t="s">
        <v>246</v>
      </c>
      <c r="BP17" s="84"/>
      <c r="BQ17" s="116"/>
      <c r="BR17" s="117" t="s">
        <v>468</v>
      </c>
    </row>
    <row r="18" spans="1:70" s="112" customFormat="1" ht="15" hidden="1" customHeight="1" x14ac:dyDescent="0.3">
      <c r="A18" s="84">
        <v>14</v>
      </c>
      <c r="B18" s="38" t="s">
        <v>266</v>
      </c>
      <c r="C18" s="38" t="s">
        <v>267</v>
      </c>
      <c r="D18" s="38" t="s">
        <v>260</v>
      </c>
      <c r="E18" s="38" t="s">
        <v>259</v>
      </c>
      <c r="F18" s="38" t="s">
        <v>258</v>
      </c>
      <c r="G18" s="84" t="s">
        <v>256</v>
      </c>
      <c r="H18" s="38" t="s">
        <v>257</v>
      </c>
      <c r="I18" s="84">
        <v>199769</v>
      </c>
      <c r="J18" s="38" t="s">
        <v>326</v>
      </c>
      <c r="K18" s="84">
        <v>199769</v>
      </c>
      <c r="L18" s="84" t="s">
        <v>269</v>
      </c>
      <c r="M18" s="38" t="s">
        <v>270</v>
      </c>
      <c r="N18" s="84">
        <v>412693</v>
      </c>
      <c r="O18" s="84" t="s">
        <v>327</v>
      </c>
      <c r="P18" s="84">
        <v>630594</v>
      </c>
      <c r="Q18" s="38" t="s">
        <v>328</v>
      </c>
      <c r="R18" s="38" t="s">
        <v>273</v>
      </c>
      <c r="S18" s="84" t="s">
        <v>329</v>
      </c>
      <c r="T18" s="84" t="s">
        <v>329</v>
      </c>
      <c r="U18" s="84" t="s">
        <v>296</v>
      </c>
      <c r="V18" s="84" t="s">
        <v>288</v>
      </c>
      <c r="W18" s="84">
        <v>541</v>
      </c>
      <c r="X18" s="38" t="s">
        <v>277</v>
      </c>
      <c r="Y18" s="84">
        <v>353658911</v>
      </c>
      <c r="Z18" s="38" t="s">
        <v>330</v>
      </c>
      <c r="AA18" s="107" t="s">
        <v>418</v>
      </c>
      <c r="AB18" s="84">
        <v>40000</v>
      </c>
      <c r="AC18" s="107" t="s">
        <v>419</v>
      </c>
      <c r="AD18" s="84">
        <v>24</v>
      </c>
      <c r="AE18" s="84" t="s">
        <v>360</v>
      </c>
      <c r="AF18" s="84" t="s">
        <v>420</v>
      </c>
      <c r="AG18" s="107" t="s">
        <v>421</v>
      </c>
      <c r="AH18" s="84" t="s">
        <v>356</v>
      </c>
      <c r="AI18" s="107" t="s">
        <v>422</v>
      </c>
      <c r="AJ18" s="84">
        <v>2130</v>
      </c>
      <c r="AK18" s="84">
        <v>2130</v>
      </c>
      <c r="AL18" s="107" t="s">
        <v>423</v>
      </c>
      <c r="AM18" s="84">
        <v>38319.19</v>
      </c>
      <c r="AN18" s="111">
        <v>10670.81</v>
      </c>
      <c r="AO18" s="111">
        <v>48990</v>
      </c>
      <c r="AP18" s="111">
        <v>1680.81</v>
      </c>
      <c r="AQ18" s="111">
        <v>36.19</v>
      </c>
      <c r="AR18" s="111">
        <v>1717</v>
      </c>
      <c r="AS18" s="111">
        <v>1680.81</v>
      </c>
      <c r="AT18" s="111">
        <v>36.19</v>
      </c>
      <c r="AU18" s="111">
        <v>1717</v>
      </c>
      <c r="AV18" s="84">
        <v>24</v>
      </c>
      <c r="AW18" s="84"/>
      <c r="AX18" s="84"/>
      <c r="AY18" s="107"/>
      <c r="AZ18" s="84"/>
      <c r="BA18" s="84"/>
      <c r="BB18" s="84" t="s">
        <v>445</v>
      </c>
      <c r="BC18" s="84"/>
      <c r="BD18" s="107"/>
      <c r="BE18" s="84">
        <v>0</v>
      </c>
      <c r="BF18" s="38" t="s">
        <v>329</v>
      </c>
      <c r="BG18" s="84" t="s">
        <v>459</v>
      </c>
      <c r="BH18" s="113" t="s">
        <v>465</v>
      </c>
      <c r="BI18" s="38" t="s">
        <v>110</v>
      </c>
      <c r="BJ18" s="85">
        <v>45964</v>
      </c>
      <c r="BK18" s="84"/>
      <c r="BL18" s="38" t="s">
        <v>114</v>
      </c>
      <c r="BM18" s="114" t="s">
        <v>119</v>
      </c>
      <c r="BN18" s="115" t="s">
        <v>199</v>
      </c>
      <c r="BO18" s="84" t="s">
        <v>245</v>
      </c>
      <c r="BP18" s="84"/>
      <c r="BQ18" s="116"/>
      <c r="BR18" s="117" t="s">
        <v>467</v>
      </c>
    </row>
    <row r="19" spans="1:70" s="112" customFormat="1" ht="15" hidden="1" customHeight="1" x14ac:dyDescent="0.3">
      <c r="A19" s="84">
        <v>15</v>
      </c>
      <c r="B19" s="38" t="s">
        <v>266</v>
      </c>
      <c r="C19" s="38" t="s">
        <v>267</v>
      </c>
      <c r="D19" s="38" t="s">
        <v>260</v>
      </c>
      <c r="E19" s="38" t="s">
        <v>259</v>
      </c>
      <c r="F19" s="38" t="s">
        <v>258</v>
      </c>
      <c r="G19" s="84" t="s">
        <v>256</v>
      </c>
      <c r="H19" s="38" t="s">
        <v>257</v>
      </c>
      <c r="I19" s="84">
        <v>199769</v>
      </c>
      <c r="J19" s="38" t="s">
        <v>326</v>
      </c>
      <c r="K19" s="84">
        <v>199769</v>
      </c>
      <c r="L19" s="84" t="s">
        <v>269</v>
      </c>
      <c r="M19" s="38" t="s">
        <v>270</v>
      </c>
      <c r="N19" s="84">
        <v>442429</v>
      </c>
      <c r="O19" s="84" t="s">
        <v>331</v>
      </c>
      <c r="P19" s="84">
        <v>686066</v>
      </c>
      <c r="Q19" s="38" t="s">
        <v>332</v>
      </c>
      <c r="R19" s="38" t="s">
        <v>273</v>
      </c>
      <c r="S19" s="84" t="s">
        <v>333</v>
      </c>
      <c r="T19" s="84" t="s">
        <v>333</v>
      </c>
      <c r="U19" s="84" t="s">
        <v>296</v>
      </c>
      <c r="V19" s="84" t="s">
        <v>288</v>
      </c>
      <c r="W19" s="84">
        <v>541</v>
      </c>
      <c r="X19" s="38" t="s">
        <v>334</v>
      </c>
      <c r="Y19" s="84">
        <v>353652472</v>
      </c>
      <c r="Z19" s="38" t="s">
        <v>335</v>
      </c>
      <c r="AA19" s="107" t="s">
        <v>424</v>
      </c>
      <c r="AB19" s="84">
        <v>36000</v>
      </c>
      <c r="AC19" s="107" t="s">
        <v>352</v>
      </c>
      <c r="AD19" s="84">
        <v>24</v>
      </c>
      <c r="AE19" s="84" t="s">
        <v>360</v>
      </c>
      <c r="AF19" s="84" t="s">
        <v>420</v>
      </c>
      <c r="AG19" s="107" t="s">
        <v>425</v>
      </c>
      <c r="AH19" s="84" t="s">
        <v>356</v>
      </c>
      <c r="AI19" s="107" t="s">
        <v>426</v>
      </c>
      <c r="AJ19" s="84">
        <v>1920</v>
      </c>
      <c r="AK19" s="84">
        <v>1920</v>
      </c>
      <c r="AL19" s="107" t="s">
        <v>427</v>
      </c>
      <c r="AM19" s="84">
        <v>32625.5</v>
      </c>
      <c r="AN19" s="111">
        <v>9614.5</v>
      </c>
      <c r="AO19" s="111">
        <v>42240</v>
      </c>
      <c r="AP19" s="111">
        <v>3374.5</v>
      </c>
      <c r="AQ19" s="111">
        <v>110.5</v>
      </c>
      <c r="AR19" s="111">
        <v>3485</v>
      </c>
      <c r="AS19" s="111">
        <v>1839.1</v>
      </c>
      <c r="AT19" s="111">
        <v>80.900000000000006</v>
      </c>
      <c r="AU19" s="111">
        <v>1920</v>
      </c>
      <c r="AV19" s="84">
        <v>23</v>
      </c>
      <c r="AW19" s="84"/>
      <c r="AX19" s="84"/>
      <c r="AY19" s="107"/>
      <c r="AZ19" s="84"/>
      <c r="BA19" s="84"/>
      <c r="BB19" s="84" t="s">
        <v>445</v>
      </c>
      <c r="BC19" s="84"/>
      <c r="BD19" s="107"/>
      <c r="BE19" s="84">
        <v>0</v>
      </c>
      <c r="BF19" s="38" t="s">
        <v>333</v>
      </c>
      <c r="BG19" s="84" t="s">
        <v>460</v>
      </c>
      <c r="BH19" s="113" t="s">
        <v>465</v>
      </c>
      <c r="BI19" s="38" t="s">
        <v>110</v>
      </c>
      <c r="BJ19" s="85">
        <v>45964</v>
      </c>
      <c r="BK19" s="84"/>
      <c r="BL19" s="38" t="s">
        <v>114</v>
      </c>
      <c r="BM19" s="114" t="s">
        <v>119</v>
      </c>
      <c r="BN19" s="115" t="s">
        <v>199</v>
      </c>
      <c r="BO19" s="84" t="s">
        <v>245</v>
      </c>
      <c r="BP19" s="84"/>
      <c r="BQ19" s="116"/>
      <c r="BR19" s="117" t="s">
        <v>467</v>
      </c>
    </row>
    <row r="20" spans="1:70" s="112" customFormat="1" ht="15" hidden="1" customHeight="1" x14ac:dyDescent="0.3">
      <c r="A20" s="84">
        <v>16</v>
      </c>
      <c r="B20" s="38" t="s">
        <v>266</v>
      </c>
      <c r="C20" s="38" t="s">
        <v>267</v>
      </c>
      <c r="D20" s="38" t="s">
        <v>260</v>
      </c>
      <c r="E20" s="38" t="s">
        <v>259</v>
      </c>
      <c r="F20" s="38" t="s">
        <v>258</v>
      </c>
      <c r="G20" s="84" t="s">
        <v>256</v>
      </c>
      <c r="H20" s="38" t="s">
        <v>257</v>
      </c>
      <c r="I20" s="84">
        <v>199769</v>
      </c>
      <c r="J20" s="38" t="s">
        <v>326</v>
      </c>
      <c r="K20" s="84">
        <v>199769</v>
      </c>
      <c r="L20" s="84" t="s">
        <v>269</v>
      </c>
      <c r="M20" s="38" t="s">
        <v>270</v>
      </c>
      <c r="N20" s="84">
        <v>442429</v>
      </c>
      <c r="O20" s="84" t="s">
        <v>331</v>
      </c>
      <c r="P20" s="84">
        <v>686066</v>
      </c>
      <c r="Q20" s="38" t="s">
        <v>332</v>
      </c>
      <c r="R20" s="38" t="s">
        <v>273</v>
      </c>
      <c r="S20" s="84" t="s">
        <v>336</v>
      </c>
      <c r="T20" s="84" t="s">
        <v>336</v>
      </c>
      <c r="U20" s="84" t="s">
        <v>296</v>
      </c>
      <c r="V20" s="84" t="s">
        <v>288</v>
      </c>
      <c r="W20" s="84">
        <v>541</v>
      </c>
      <c r="X20" s="38" t="s">
        <v>337</v>
      </c>
      <c r="Y20" s="84">
        <v>354316197</v>
      </c>
      <c r="Z20" s="38" t="s">
        <v>338</v>
      </c>
      <c r="AA20" s="107" t="s">
        <v>428</v>
      </c>
      <c r="AB20" s="84">
        <v>42000</v>
      </c>
      <c r="AC20" s="107" t="s">
        <v>352</v>
      </c>
      <c r="AD20" s="84">
        <v>24</v>
      </c>
      <c r="AE20" s="84" t="s">
        <v>360</v>
      </c>
      <c r="AF20" s="84" t="s">
        <v>429</v>
      </c>
      <c r="AG20" s="107" t="s">
        <v>430</v>
      </c>
      <c r="AH20" s="84" t="s">
        <v>356</v>
      </c>
      <c r="AI20" s="107" t="s">
        <v>375</v>
      </c>
      <c r="AJ20" s="84">
        <v>2240</v>
      </c>
      <c r="AK20" s="84">
        <v>2240</v>
      </c>
      <c r="AL20" s="107" t="s">
        <v>431</v>
      </c>
      <c r="AM20" s="84">
        <v>28973.83</v>
      </c>
      <c r="AN20" s="111">
        <v>11346.17</v>
      </c>
      <c r="AO20" s="111">
        <v>40320</v>
      </c>
      <c r="AP20" s="111">
        <v>13026.17</v>
      </c>
      <c r="AQ20" s="111">
        <v>970.83</v>
      </c>
      <c r="AR20" s="111">
        <v>13997</v>
      </c>
      <c r="AS20" s="111">
        <v>6042.59</v>
      </c>
      <c r="AT20" s="111">
        <v>677.41</v>
      </c>
      <c r="AU20" s="111">
        <v>6720</v>
      </c>
      <c r="AV20" s="84">
        <v>21</v>
      </c>
      <c r="AW20" s="84"/>
      <c r="AX20" s="84"/>
      <c r="AY20" s="107"/>
      <c r="AZ20" s="84"/>
      <c r="BA20" s="84"/>
      <c r="BB20" s="84" t="s">
        <v>445</v>
      </c>
      <c r="BC20" s="84"/>
      <c r="BD20" s="107"/>
      <c r="BE20" s="84">
        <v>0</v>
      </c>
      <c r="BF20" s="38" t="s">
        <v>336</v>
      </c>
      <c r="BG20" s="84" t="s">
        <v>461</v>
      </c>
      <c r="BH20" s="113" t="s">
        <v>465</v>
      </c>
      <c r="BI20" s="38" t="s">
        <v>110</v>
      </c>
      <c r="BJ20" s="85">
        <v>45964</v>
      </c>
      <c r="BK20" s="84"/>
      <c r="BL20" s="38" t="s">
        <v>114</v>
      </c>
      <c r="BM20" s="114" t="s">
        <v>119</v>
      </c>
      <c r="BN20" s="115" t="s">
        <v>199</v>
      </c>
      <c r="BO20" s="84" t="s">
        <v>245</v>
      </c>
      <c r="BP20" s="84"/>
      <c r="BQ20" s="116"/>
      <c r="BR20" s="117" t="s">
        <v>467</v>
      </c>
    </row>
    <row r="21" spans="1:70" s="112" customFormat="1" ht="15" hidden="1" customHeight="1" x14ac:dyDescent="0.3">
      <c r="A21" s="84">
        <v>17</v>
      </c>
      <c r="B21" s="38" t="s">
        <v>266</v>
      </c>
      <c r="C21" s="38" t="s">
        <v>267</v>
      </c>
      <c r="D21" s="38" t="s">
        <v>260</v>
      </c>
      <c r="E21" s="38" t="s">
        <v>259</v>
      </c>
      <c r="F21" s="38" t="s">
        <v>258</v>
      </c>
      <c r="G21" s="84" t="s">
        <v>256</v>
      </c>
      <c r="H21" s="38" t="s">
        <v>257</v>
      </c>
      <c r="I21" s="84">
        <v>199769</v>
      </c>
      <c r="J21" s="38" t="s">
        <v>326</v>
      </c>
      <c r="K21" s="84">
        <v>199769</v>
      </c>
      <c r="L21" s="84" t="s">
        <v>269</v>
      </c>
      <c r="M21" s="38" t="s">
        <v>270</v>
      </c>
      <c r="N21" s="84">
        <v>442429</v>
      </c>
      <c r="O21" s="84" t="s">
        <v>331</v>
      </c>
      <c r="P21" s="84">
        <v>853620</v>
      </c>
      <c r="Q21" s="38" t="s">
        <v>339</v>
      </c>
      <c r="R21" s="38" t="s">
        <v>273</v>
      </c>
      <c r="S21" s="84" t="s">
        <v>340</v>
      </c>
      <c r="T21" s="84" t="s">
        <v>340</v>
      </c>
      <c r="U21" s="84" t="s">
        <v>296</v>
      </c>
      <c r="V21" s="84" t="s">
        <v>288</v>
      </c>
      <c r="W21" s="84">
        <v>541</v>
      </c>
      <c r="X21" s="38" t="s">
        <v>337</v>
      </c>
      <c r="Y21" s="84">
        <v>354498203</v>
      </c>
      <c r="Z21" s="38" t="s">
        <v>341</v>
      </c>
      <c r="AA21" s="107" t="s">
        <v>432</v>
      </c>
      <c r="AB21" s="84">
        <v>42000</v>
      </c>
      <c r="AC21" s="107" t="s">
        <v>352</v>
      </c>
      <c r="AD21" s="84">
        <v>24</v>
      </c>
      <c r="AE21" s="84" t="s">
        <v>360</v>
      </c>
      <c r="AF21" s="84" t="s">
        <v>433</v>
      </c>
      <c r="AG21" s="107" t="s">
        <v>434</v>
      </c>
      <c r="AH21" s="84" t="s">
        <v>356</v>
      </c>
      <c r="AI21" s="107" t="s">
        <v>375</v>
      </c>
      <c r="AJ21" s="84">
        <v>2240</v>
      </c>
      <c r="AK21" s="84">
        <v>2240</v>
      </c>
      <c r="AL21" s="107" t="s">
        <v>435</v>
      </c>
      <c r="AM21" s="84">
        <v>29464.240000000002</v>
      </c>
      <c r="AN21" s="111">
        <v>10855.76</v>
      </c>
      <c r="AO21" s="111">
        <v>40320</v>
      </c>
      <c r="AP21" s="111">
        <v>12535.76</v>
      </c>
      <c r="AQ21" s="111">
        <v>906.24</v>
      </c>
      <c r="AR21" s="111">
        <v>13442</v>
      </c>
      <c r="AS21" s="111">
        <v>6073.81</v>
      </c>
      <c r="AT21" s="111">
        <v>646.19000000000005</v>
      </c>
      <c r="AU21" s="111">
        <v>6720</v>
      </c>
      <c r="AV21" s="84">
        <v>21</v>
      </c>
      <c r="AW21" s="84"/>
      <c r="AX21" s="84"/>
      <c r="AY21" s="107"/>
      <c r="AZ21" s="84"/>
      <c r="BA21" s="84"/>
      <c r="BB21" s="84" t="s">
        <v>445</v>
      </c>
      <c r="BC21" s="84"/>
      <c r="BD21" s="107"/>
      <c r="BE21" s="84">
        <v>0</v>
      </c>
      <c r="BF21" s="38" t="s">
        <v>340</v>
      </c>
      <c r="BG21" s="84" t="s">
        <v>462</v>
      </c>
      <c r="BH21" s="113" t="s">
        <v>465</v>
      </c>
      <c r="BI21" s="38" t="s">
        <v>110</v>
      </c>
      <c r="BJ21" s="85">
        <v>45964</v>
      </c>
      <c r="BK21" s="84"/>
      <c r="BL21" s="38" t="s">
        <v>114</v>
      </c>
      <c r="BM21" s="114" t="s">
        <v>119</v>
      </c>
      <c r="BN21" s="115" t="s">
        <v>199</v>
      </c>
      <c r="BO21" s="84" t="s">
        <v>245</v>
      </c>
      <c r="BP21" s="84"/>
      <c r="BQ21" s="116"/>
      <c r="BR21" s="117" t="s">
        <v>467</v>
      </c>
    </row>
    <row r="22" spans="1:70" s="112" customFormat="1" ht="15" hidden="1" customHeight="1" x14ac:dyDescent="0.3">
      <c r="A22" s="84">
        <v>18</v>
      </c>
      <c r="B22" s="38" t="s">
        <v>266</v>
      </c>
      <c r="C22" s="38" t="s">
        <v>267</v>
      </c>
      <c r="D22" s="38" t="s">
        <v>260</v>
      </c>
      <c r="E22" s="38" t="s">
        <v>259</v>
      </c>
      <c r="F22" s="38" t="s">
        <v>258</v>
      </c>
      <c r="G22" s="84" t="s">
        <v>256</v>
      </c>
      <c r="H22" s="38" t="s">
        <v>257</v>
      </c>
      <c r="I22" s="84">
        <v>199769</v>
      </c>
      <c r="J22" s="38" t="s">
        <v>326</v>
      </c>
      <c r="K22" s="84">
        <v>199769</v>
      </c>
      <c r="L22" s="84" t="s">
        <v>269</v>
      </c>
      <c r="M22" s="38" t="s">
        <v>270</v>
      </c>
      <c r="N22" s="84">
        <v>442429</v>
      </c>
      <c r="O22" s="84" t="s">
        <v>331</v>
      </c>
      <c r="P22" s="84">
        <v>764153</v>
      </c>
      <c r="Q22" s="38" t="s">
        <v>342</v>
      </c>
      <c r="R22" s="38" t="s">
        <v>273</v>
      </c>
      <c r="S22" s="84" t="s">
        <v>343</v>
      </c>
      <c r="T22" s="84" t="s">
        <v>343</v>
      </c>
      <c r="U22" s="84" t="s">
        <v>296</v>
      </c>
      <c r="V22" s="84" t="s">
        <v>288</v>
      </c>
      <c r="W22" s="84">
        <v>541</v>
      </c>
      <c r="X22" s="38" t="s">
        <v>302</v>
      </c>
      <c r="Y22" s="84">
        <v>355913471</v>
      </c>
      <c r="Z22" s="38" t="s">
        <v>344</v>
      </c>
      <c r="AA22" s="107" t="s">
        <v>436</v>
      </c>
      <c r="AB22" s="84">
        <v>42000</v>
      </c>
      <c r="AC22" s="107" t="s">
        <v>352</v>
      </c>
      <c r="AD22" s="84">
        <v>24</v>
      </c>
      <c r="AE22" s="84" t="s">
        <v>360</v>
      </c>
      <c r="AF22" s="84" t="s">
        <v>437</v>
      </c>
      <c r="AG22" s="107" t="s">
        <v>438</v>
      </c>
      <c r="AH22" s="84" t="s">
        <v>356</v>
      </c>
      <c r="AI22" s="107" t="s">
        <v>439</v>
      </c>
      <c r="AJ22" s="84">
        <v>2240</v>
      </c>
      <c r="AK22" s="84">
        <v>2240</v>
      </c>
      <c r="AL22" s="107" t="s">
        <v>440</v>
      </c>
      <c r="AM22" s="84">
        <v>24847.72</v>
      </c>
      <c r="AN22" s="111">
        <v>10992.28</v>
      </c>
      <c r="AO22" s="111">
        <v>35840</v>
      </c>
      <c r="AP22" s="111">
        <v>17152.28</v>
      </c>
      <c r="AQ22" s="111">
        <v>1709.72</v>
      </c>
      <c r="AR22" s="111">
        <v>18862</v>
      </c>
      <c r="AS22" s="111">
        <v>3785.68</v>
      </c>
      <c r="AT22" s="111">
        <v>694.32</v>
      </c>
      <c r="AU22" s="111">
        <v>4480</v>
      </c>
      <c r="AV22" s="84">
        <v>18</v>
      </c>
      <c r="AW22" s="84"/>
      <c r="AX22" s="84"/>
      <c r="AY22" s="107"/>
      <c r="AZ22" s="84"/>
      <c r="BA22" s="84"/>
      <c r="BB22" s="84" t="s">
        <v>445</v>
      </c>
      <c r="BC22" s="84"/>
      <c r="BD22" s="107"/>
      <c r="BE22" s="84">
        <v>0</v>
      </c>
      <c r="BF22" s="38" t="s">
        <v>343</v>
      </c>
      <c r="BG22" s="84" t="s">
        <v>463</v>
      </c>
      <c r="BH22" s="113" t="s">
        <v>465</v>
      </c>
      <c r="BI22" s="38" t="s">
        <v>110</v>
      </c>
      <c r="BJ22" s="85">
        <v>45964</v>
      </c>
      <c r="BK22" s="84"/>
      <c r="BL22" s="38" t="s">
        <v>114</v>
      </c>
      <c r="BM22" s="114" t="s">
        <v>119</v>
      </c>
      <c r="BN22" s="115" t="s">
        <v>199</v>
      </c>
      <c r="BO22" s="84" t="s">
        <v>245</v>
      </c>
      <c r="BP22" s="84"/>
      <c r="BQ22" s="116"/>
      <c r="BR22" s="117" t="s">
        <v>467</v>
      </c>
    </row>
    <row r="23" spans="1:70" s="112" customFormat="1" ht="15" hidden="1" customHeight="1" x14ac:dyDescent="0.3">
      <c r="A23" s="84">
        <v>19</v>
      </c>
      <c r="B23" s="38" t="s">
        <v>266</v>
      </c>
      <c r="C23" s="38" t="s">
        <v>267</v>
      </c>
      <c r="D23" s="38" t="s">
        <v>260</v>
      </c>
      <c r="E23" s="38" t="s">
        <v>259</v>
      </c>
      <c r="F23" s="38" t="s">
        <v>258</v>
      </c>
      <c r="G23" s="84" t="s">
        <v>256</v>
      </c>
      <c r="H23" s="38" t="s">
        <v>257</v>
      </c>
      <c r="I23" s="84">
        <v>17246</v>
      </c>
      <c r="J23" s="38" t="s">
        <v>345</v>
      </c>
      <c r="K23" s="84">
        <v>17246</v>
      </c>
      <c r="L23" s="84" t="s">
        <v>269</v>
      </c>
      <c r="M23" s="38" t="s">
        <v>270</v>
      </c>
      <c r="N23" s="84">
        <v>289311</v>
      </c>
      <c r="O23" s="84" t="s">
        <v>346</v>
      </c>
      <c r="P23" s="84">
        <v>380546</v>
      </c>
      <c r="Q23" s="38" t="s">
        <v>347</v>
      </c>
      <c r="R23" s="38" t="s">
        <v>273</v>
      </c>
      <c r="S23" s="84" t="s">
        <v>348</v>
      </c>
      <c r="T23" s="84" t="s">
        <v>348</v>
      </c>
      <c r="U23" s="84" t="s">
        <v>296</v>
      </c>
      <c r="V23" s="84" t="s">
        <v>276</v>
      </c>
      <c r="W23" s="84">
        <v>541</v>
      </c>
      <c r="X23" s="38" t="s">
        <v>349</v>
      </c>
      <c r="Y23" s="84">
        <v>354732480</v>
      </c>
      <c r="Z23" s="38" t="s">
        <v>350</v>
      </c>
      <c r="AA23" s="107" t="s">
        <v>441</v>
      </c>
      <c r="AB23" s="84">
        <v>52000</v>
      </c>
      <c r="AC23" s="107" t="s">
        <v>442</v>
      </c>
      <c r="AD23" s="84">
        <v>24</v>
      </c>
      <c r="AE23" s="84" t="s">
        <v>353</v>
      </c>
      <c r="AF23" s="84" t="s">
        <v>443</v>
      </c>
      <c r="AG23" s="107" t="s">
        <v>444</v>
      </c>
      <c r="AH23" s="84" t="s">
        <v>368</v>
      </c>
      <c r="AI23" s="107" t="s">
        <v>385</v>
      </c>
      <c r="AJ23" s="84">
        <v>2780</v>
      </c>
      <c r="AK23" s="84">
        <v>2780</v>
      </c>
      <c r="AL23" s="107" t="s">
        <v>392</v>
      </c>
      <c r="AM23" s="84">
        <v>37923.620000000003</v>
      </c>
      <c r="AN23" s="111">
        <v>14896.38</v>
      </c>
      <c r="AO23" s="111">
        <v>52820</v>
      </c>
      <c r="AP23" s="111">
        <v>14076.38</v>
      </c>
      <c r="AQ23" s="111">
        <v>963.62</v>
      </c>
      <c r="AR23" s="111">
        <v>15040</v>
      </c>
      <c r="AS23" s="111">
        <v>2442.5500000000002</v>
      </c>
      <c r="AT23" s="111">
        <v>337.45</v>
      </c>
      <c r="AU23" s="111">
        <v>2780</v>
      </c>
      <c r="AV23" s="84">
        <v>20</v>
      </c>
      <c r="AW23" s="84"/>
      <c r="AX23" s="84"/>
      <c r="AY23" s="107"/>
      <c r="AZ23" s="84"/>
      <c r="BA23" s="84"/>
      <c r="BB23" s="84" t="s">
        <v>445</v>
      </c>
      <c r="BC23" s="84"/>
      <c r="BD23" s="107"/>
      <c r="BE23" s="84">
        <v>0</v>
      </c>
      <c r="BF23" s="38" t="s">
        <v>348</v>
      </c>
      <c r="BG23" s="84" t="s">
        <v>464</v>
      </c>
      <c r="BH23" s="113" t="s">
        <v>465</v>
      </c>
      <c r="BI23" s="38" t="s">
        <v>110</v>
      </c>
      <c r="BJ23" s="85">
        <v>45964</v>
      </c>
      <c r="BK23" s="84"/>
      <c r="BL23" s="38" t="s">
        <v>114</v>
      </c>
      <c r="BM23" s="114" t="s">
        <v>119</v>
      </c>
      <c r="BN23" s="115" t="s">
        <v>199</v>
      </c>
      <c r="BO23" s="84" t="s">
        <v>245</v>
      </c>
      <c r="BP23" s="84"/>
      <c r="BQ23" s="116"/>
      <c r="BR23" s="117" t="s">
        <v>469</v>
      </c>
    </row>
    <row r="24" spans="1:70" s="112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2026-01-16T07:42:02Z</dcterms:modified>
</cp:coreProperties>
</file>