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190\"/>
    </mc:Choice>
  </mc:AlternateContent>
  <xr:revisionPtr revIDLastSave="0" documentId="13_ncr:1_{6EDB1858-575D-4E6F-AF76-4145FDDC8194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T5" i="7" l="1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<sst xmlns="http://schemas.openxmlformats.org/spreadsheetml/2006/main" count="388" uniqueCount="265">
  <si>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</si>
  <si>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</si>
  <si>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</si>
  <si>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</si>
  <si>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</si>
  <si>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</si>
  <si>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</si>
  <si>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</si>
  <si>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</si>
  <si>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</si>
  <si>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</si>
  <si>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</si>
  <si>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</si>
  <si>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</si>
  <si>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</si>
  <si>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</si>
  <si>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</si>
  <si>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</si>
  <si>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</si>
  <si>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</si>
  <si>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</si>
  <si>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</si>
  <si>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</si>
  <si>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</si>
  <si>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</si>
  <si>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</si>
  <si>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</si>
  <si>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</si>
  <si>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</si>
  <si>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</si>
  <si>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</si>
  <si>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</si>
  <si>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</si>
  <si>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</si>
  <si>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</si>
  <si>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</si>
  <si>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</si>
  <si>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</si>
  <si>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</si>
  <si>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</si>
  <si>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</si>
  <si>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</si>
  <si>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</si>
  <si>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</si>
  <si>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</si>
  <si>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</si>
  <si>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</si>
  <si>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</si>
  <si>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</si>
  <si>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</si>
  <si>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</si>
  <si>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</si>
  <si>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</si>
  <si>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</si>
  <si>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</si>
  <si>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</si>
  <si>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</si>
  <si>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</si>
  <si>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</si>
  <si>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</si>
  <si>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</si>
  <si>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</si>
  <si>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</si>
  <si>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</si>
  <si>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</si>
  <si>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</si>
  <si>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</si>
  <si>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</si>
  <si>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</si>
  <si>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</si>
  <si>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</si>
  <si>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</si>
  <si>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</si>
  <si>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</si>
  <si>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</si>
  <si>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</si>
  <si>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</si>
  <si>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</si>
  <si>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</si>
  <si>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</si>
  <si>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</si>
  <si>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</si>
  <si>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</si>
  <si>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</si>
  <si>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</si>
  <si>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</si>
  <si>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</si>
  <si>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</si>
  <si>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</si>
  <si>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</si>
  <si>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</si>
  <si>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</si>
  <si>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</si>
  <si>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</si>
  <si>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</si>
  <si>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</si>
  <si>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</si>
  <si>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</si>
  <si>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</si>
  <si>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</si>
  <si>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</si>
  <si>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</si>
  <si>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</si>
  <si>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</si>
  <si>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</si>
  <si>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</si>
  <si>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</si>
  <si>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</si>
  <si>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</si>
  <si>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</si>
  <si>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</si>
  <si>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</si>
  <si>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</si>
  <si>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</si>
  <si>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</si>
  <si>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</si>
  <si>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</si>
  <si>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</si>
  <si>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</si>
  <si>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</si>
  <si>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</si>
  <si>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</si>
  <si>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</si>
  <si>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</si>
  <si>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</si>
  <si>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</si>
  <si>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</si>
  <si>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</si>
  <si>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</si>
  <si>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</si>
  <si>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</si>
  <si>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</si>
  <si>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</si>
  <si>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</si>
  <si>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</si>
  <si>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</si>
  <si>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</si>
  <si>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</si>
  <si>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</si>
  <si>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</si>
  <si>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</si>
  <si>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</si>
  <si>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</si>
  <si>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</si>
  <si>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</si>
  <si>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</si>
  <si>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</si>
  <si>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</si>
  <si>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</si>
  <si>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</si>
  <si>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</si>
  <si>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</si>
  <si>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</si>
  <si>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</si>
  <si>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</si>
  <si>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</si>
  <si>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</si>
  <si>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</si>
  <si>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</si>
  <si>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</si>
  <si>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</si>
  <si>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</si>
  <si>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</si>
  <si>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</si>
  <si>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</si>
  <si>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</si>
  <si>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</si>
  <si>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</si>
  <si>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</si>
  <si>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</si>
  <si>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</si>
  <si>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</si>
  <si>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</si>
  <si>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</si>
  <si>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</si>
  <si>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</si>
  <si>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</si>
  <si>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</si>
  <si>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</si>
  <si>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</si>
  <si>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</si>
  <si>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</si>
  <si>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</si>
  <si>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</si>
  <si>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</si>
  <si>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</si>
  <si>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</si>
  <si>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</si>
  <si>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</si>
  <si>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</si>
  <si>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</si>
  <si>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</si>
  <si>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</si>
  <si>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</si>
  <si>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</si>
  <si>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</si>
  <si>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</si>
  <si>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</si>
  <si>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</si>
  <si>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</si>
  <si>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</si>
  <si>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</si>
  <si>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</si>
  <si>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</si>
  <si>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</si>
  <si>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</si>
  <si>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</si>
  <si>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</si>
  <si>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</si>
  <si>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</si>
  <si>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</si>
  <si>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</si>
  <si>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</si>
  <si>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</si>
  <si>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</si>
  <si>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</si>
  <si>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</si>
  <si>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</si>
  <si>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</si>
  <si>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</si>
  <si>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</si>
  <si>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</si>
  <si>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</si>
  <si>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</si>
  <si>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</si>
  <si>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</si>
  <si>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</si>
  <si>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</si>
  <si>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</si>
  <si>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</si>
  <si>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</si>
  <si>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</si>
  <si>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</si>
  <si>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</si>
  <si>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</si>
  <si>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</si>
  <si>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</si>
  <si>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</si>
  <si>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</si>
  <si>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</si>
  <si>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</si>
  <si>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</si>
  <si>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</si>
  <si>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</si>
  <si>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</si>
  <si>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</si>
  <si>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</si>
  <si>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</si>
  <si>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</si>
  <si>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FN25-26-2190</t>
  </si>
  <si>
    <t>East</t>
  </si>
  <si>
    <t>Jharkhand</t>
  </si>
  <si>
    <t>Deoghar</t>
  </si>
  <si>
    <t>Dhanbad</t>
  </si>
  <si>
    <t>Dumka</t>
  </si>
  <si>
    <t>JH2990</t>
  </si>
  <si>
    <t>Udhwa</t>
  </si>
  <si>
    <t>SF0035323</t>
  </si>
  <si>
    <t>Rajesh Roy</t>
  </si>
  <si>
    <t>LO</t>
  </si>
  <si>
    <t>21507010</t>
  </si>
  <si>
    <t>No Loan ID 21507010 in FIMO and 4 Transactions in FINS amounting to 4750/-</t>
  </si>
  <si>
    <t>No Action Taken</t>
  </si>
  <si>
    <t>Business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</si>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</sst>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83" t="str">
        <f>IF('Physical Cash at Safe'!D28="Yes", 'Physical Cash at Safe'!B4, 'Borrower Wise Details'!B5)</f>
        <v>JH2990</v>
      </c>
      <c r="D5" s="64" t="str">
        <f>IF('Physical Cash at Safe'!D28="Yes", 'Physical Cash at Safe'!A4, 'Borrower Wise Details'!C5)</f>
        <v>Udhwa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45911</v>
      </c>
      <c r="H5" s="62" t="s">
        <v>263</v>
      </c>
      <c r="I5" s="61">
        <v>45911</v>
      </c>
      <c r="J5" s="79" t="str">
        <f>IF('Physical Cash at Safe'!D28="Yes",'Physical Cash at Safe'!E28,IF('Borrower Wise Details'!D5&lt;&gt;"",'Borrower Wise Details'!D5,""))</f>
        <v>FN25-26-2190</v>
      </c>
      <c r="K5" s="90">
        <v>1</v>
      </c>
      <c r="L5" s="91">
        <v>53000</v>
      </c>
      <c r="M5" s="91"/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Rajesh Roy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SF0035323</v>
      </c>
      <c r="U5" s="84"/>
      <c r="V5" s="61"/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264</v>
      </c>
      <c r="Z5" s="61">
        <v>45912</v>
      </c>
      <c r="AA5" s="61">
        <v>45912</v>
      </c>
      <c r="AB5" s="111">
        <v>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0</v>
      </c>
      <c r="AF5" s="63">
        <v>0</v>
      </c>
      <c r="AG5" s="61">
        <v>46077</v>
      </c>
      <c r="AH5" s="75" t="s">
        <v>261</v>
      </c>
    </row>
    <row r="6" spans="1:34" ht="30" customHeight="1" x14ac:dyDescent="0.3"/>
  </sheetData>
  <sheetProtection algorithmName="SHA-512" hashValue="zCEZdKwxlE7WKof3tHbKYH4cap7lf7NonBTEM5nWNiZeWYcoUfBeS/rAnv8sYSmjlAUTCT5P8a5nJ9M9M3hxtQ==" saltValue="hzdRcQud2e53K+zWtbCndw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JH2990</v>
      </c>
      <c r="C5" s="50" t="str">
        <f>IF('Fraud Investigation Report'!D5="", "", 'Fraud Investigation Report'!D5)</f>
        <v>Udhwa</v>
      </c>
      <c r="D5" s="73" t="str">
        <f>IF(OR('Fraud Investigation Report'!R5="", 'Fraud Investigation Report'!R5=0), "", 'Fraud Investigation Report'!R5)</f>
        <v>Rajesh Roy</v>
      </c>
      <c r="E5" s="73" t="str">
        <f>IF(OR('Fraud Investigation Report'!T5="", 'Fraud Investigation Report'!T5=0), "", 'Fraud Investigation Report'!T5)</f>
        <v>SF0035323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FN25-26-2190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0</v>
      </c>
      <c r="Q5" s="49"/>
      <c r="R5" s="95" t="s">
        <v>262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6" t="s">
        <v>2</v>
      </c>
      <c r="B1" s="147"/>
      <c r="C1" s="147"/>
      <c r="D1" s="147"/>
      <c r="E1" s="148"/>
    </row>
    <row r="2" spans="1:5" ht="18" x14ac:dyDescent="0.35">
      <c r="A2" s="14"/>
      <c r="B2" s="149" t="s">
        <v>240</v>
      </c>
      <c r="C2" s="149"/>
      <c r="D2" s="14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0" t="s">
        <v>68</v>
      </c>
      <c r="B7" s="151"/>
      <c r="C7" s="151"/>
      <c r="D7" s="151"/>
      <c r="E7" s="151"/>
    </row>
    <row r="8" spans="1:5" ht="15" customHeight="1" x14ac:dyDescent="0.3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4" x14ac:dyDescent="0.3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">
      <c r="A23" s="160" t="s">
        <v>77</v>
      </c>
      <c r="B23" s="161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45"/>
      <c r="C24" s="145"/>
      <c r="D24" s="145"/>
      <c r="E24" s="145"/>
    </row>
    <row r="25" spans="1:5" ht="57.75" customHeight="1" x14ac:dyDescent="0.3">
      <c r="A25" s="36" t="s">
        <v>78</v>
      </c>
      <c r="B25" s="134"/>
      <c r="C25" s="134"/>
      <c r="D25" s="134"/>
      <c r="E25" s="134"/>
    </row>
    <row r="26" spans="1:5" ht="20.100000000000001" customHeight="1" x14ac:dyDescent="0.3">
      <c r="A26" s="139" t="s">
        <v>183</v>
      </c>
      <c r="B26" s="139"/>
      <c r="C26" s="139"/>
      <c r="D26" s="139"/>
      <c r="E26" s="139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37" t="s">
        <v>212</v>
      </c>
      <c r="E29" s="13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0"/>
      <c r="E30" s="141"/>
    </row>
    <row r="31" spans="1:5" ht="15" customHeight="1" x14ac:dyDescent="0.3">
      <c r="A31" s="142"/>
      <c r="B31" s="143"/>
      <c r="C31" s="143"/>
      <c r="D31" s="143"/>
      <c r="E31" s="144"/>
    </row>
    <row r="32" spans="1:5" ht="24.75" customHeight="1" x14ac:dyDescent="0.3">
      <c r="A32" s="37" t="s">
        <v>213</v>
      </c>
      <c r="B32" s="38"/>
      <c r="C32" s="37" t="s">
        <v>79</v>
      </c>
      <c r="D32" s="135"/>
      <c r="E32" s="136"/>
    </row>
    <row r="33" spans="1:5" ht="18" customHeight="1" x14ac:dyDescent="0.3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7.6" x14ac:dyDescent="0.3">
      <c r="A34" s="39" t="s">
        <v>214</v>
      </c>
      <c r="B34" s="38"/>
      <c r="C34" s="39" t="s">
        <v>215</v>
      </c>
      <c r="D34" s="131"/>
      <c r="E34" s="132"/>
    </row>
    <row r="35" spans="1:5" ht="27.6" x14ac:dyDescent="0.3">
      <c r="A35" s="39" t="s">
        <v>216</v>
      </c>
      <c r="B35" s="38"/>
      <c r="C35" s="39" t="s">
        <v>218</v>
      </c>
      <c r="D35" s="131"/>
      <c r="E35" s="132"/>
    </row>
    <row r="36" spans="1:5" ht="25.5" customHeight="1" x14ac:dyDescent="0.3">
      <c r="A36" s="39" t="s">
        <v>217</v>
      </c>
      <c r="B36" s="38"/>
      <c r="C36" s="39" t="s">
        <v>219</v>
      </c>
      <c r="D36" s="133"/>
      <c r="E36" s="13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I5" activePane="bottomRight" state="frozen"/>
      <selection pane="topRight" activeCell="E1" sqref="E1"/>
      <selection pane="bottomLeft" activeCell="A5" sqref="A5"/>
      <selection pane="bottomRight" activeCell="J5" sqref="J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JH2990</v>
      </c>
      <c r="C5" s="60" t="str">
        <f>IF('Loan Outstanding Report'!$H$5="", "", 'Loan Outstanding Report'!$H$5)</f>
        <v>Udhwa</v>
      </c>
      <c r="D5" s="41" t="s">
        <v>249</v>
      </c>
      <c r="E5" s="66"/>
      <c r="F5" s="93" t="s">
        <v>258</v>
      </c>
      <c r="G5" s="49" t="s">
        <v>257</v>
      </c>
      <c r="H5" s="49" t="s">
        <v>259</v>
      </c>
      <c r="I5" s="49"/>
      <c r="J5" s="49"/>
      <c r="K5" s="49"/>
      <c r="L5" s="11" t="s">
        <v>260</v>
      </c>
      <c r="M5" s="67"/>
      <c r="N5" s="49"/>
      <c r="O5" s="49"/>
      <c r="P5" s="67" t="s">
        <v>134</v>
      </c>
      <c r="Q5" s="89"/>
      <c r="R5" s="49">
        <v>0</v>
      </c>
      <c r="S5" s="49">
        <v>0</v>
      </c>
      <c r="T5" s="49">
        <v>0</v>
      </c>
      <c r="U5" s="68">
        <f t="shared" ref="U5:U69" si="0">IF(AND(ISBLANK(R5),ISBLANK(S5),ISBLANK(T5)),"",R5-(S5+T5))</f>
        <v>0</v>
      </c>
      <c r="V5" s="42"/>
      <c r="W5" s="69" t="s">
        <v>261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R5" sqref="BR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95" t="s">
        <v>250</v>
      </c>
      <c r="C5" s="95" t="s">
        <v>251</v>
      </c>
      <c r="D5" s="95" t="s">
        <v>252</v>
      </c>
      <c r="E5" s="95" t="s">
        <v>253</v>
      </c>
      <c r="F5" s="95" t="s">
        <v>254</v>
      </c>
      <c r="G5" s="95" t="s">
        <v>255</v>
      </c>
      <c r="H5" s="95" t="s">
        <v>256</v>
      </c>
      <c r="I5" s="95"/>
      <c r="J5" s="95"/>
      <c r="K5" s="95"/>
      <c r="L5" s="95"/>
      <c r="M5" s="95"/>
      <c r="N5" s="95"/>
      <c r="O5" s="95"/>
      <c r="P5" s="95"/>
      <c r="Q5" s="95"/>
      <c r="R5" s="95"/>
      <c r="S5" s="95">
        <v>0</v>
      </c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127"/>
      <c r="AZ5" s="95"/>
      <c r="BA5" s="95"/>
      <c r="BB5" s="95"/>
      <c r="BC5" s="95"/>
      <c r="BD5" s="95"/>
      <c r="BE5" s="95"/>
      <c r="BF5" s="95"/>
      <c r="BG5" s="95"/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disablePrompts="1"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2026-02-24T10:10:06Z</dcterms:modified>
</cp:coreProperties>
</file>