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Gawan mfins/"/>
    </mc:Choice>
  </mc:AlternateContent>
  <xr:revisionPtr revIDLastSave="6" documentId="8_{073F2E30-6E95-4A7F-B2B4-7CBECB00C49E}" xr6:coauthVersionLast="47" xr6:coauthVersionMax="47" xr10:uidLastSave="{79F0E35C-1567-429D-B62C-8552D4399C5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<sst xmlns="http://schemas.openxmlformats.org/spreadsheetml/2006/main" count="375" uniqueCount="300">
  <si>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</si>
  <si>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</si>
  <si>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</si>
  <si>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</si>
  <si>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</si>
  <si>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</si>
  <si>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</si>
  <si>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</si>
  <si>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</si>
  <si>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</si>
  <si>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</si>
  <si>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</si>
  <si>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</si>
  <si>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</si>
  <si>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</si>
  <si>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</si>
  <si>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</si>
  <si>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</si>
  <si>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</si>
  <si>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</si>
  <si>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</si>
  <si>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</si>
  <si>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</si>
  <si>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</si>
  <si>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</si>
  <si>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</si>
  <si>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</si>
  <si>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</si>
  <si>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</si>
  <si>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</si>
  <si>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</si>
  <si>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</si>
  <si>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</si>
  <si>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</si>
  <si>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</si>
  <si>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</si>
  <si>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</si>
  <si>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</si>
  <si>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</si>
  <si>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</si>
  <si>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</si>
  <si>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</si>
  <si>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</si>
  <si>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</si>
  <si>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</si>
  <si>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</si>
  <si>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</si>
  <si>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</si>
  <si>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</si>
  <si>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</si>
  <si>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</si>
  <si>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</si>
  <si>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</si>
  <si>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</si>
  <si>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</si>
  <si>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</si>
  <si>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</si>
  <si>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</si>
  <si>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</si>
  <si>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</si>
  <si>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</si>
  <si>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</si>
  <si>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</si>
  <si>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</si>
  <si>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</si>
  <si>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</si>
  <si>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</si>
  <si>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</si>
  <si>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</si>
  <si>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</si>
  <si>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</si>
  <si>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</si>
  <si>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</si>
  <si>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</si>
  <si>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</si>
  <si>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</si>
  <si>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</si>
  <si>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</si>
  <si>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</si>
  <si>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</si>
  <si>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</si>
  <si>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</si>
  <si>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</si>
  <si>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</si>
  <si>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</si>
  <si>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</si>
  <si>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</si>
  <si>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</si>
  <si>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</si>
  <si>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</si>
  <si>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</si>
  <si>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</si>
  <si>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</si>
  <si>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</si>
  <si>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</si>
  <si>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</si>
  <si>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</si>
  <si>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</si>
  <si>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</si>
  <si>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</si>
  <si>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</si>
  <si>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</si>
  <si>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</si>
  <si>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</si>
  <si>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</si>
  <si>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</si>
  <si>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</si>
  <si>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</si>
  <si>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</si>
  <si>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</si>
  <si>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</si>
  <si>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</si>
  <si>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</si>
  <si>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</si>
  <si>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</si>
  <si>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</si>
  <si>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</si>
  <si>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</si>
  <si>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</si>
  <si>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</si>
  <si>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</si>
  <si>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</si>
  <si>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</si>
  <si>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</si>
  <si>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</si>
  <si>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</si>
  <si>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</si>
  <si>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</si>
  <si>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</si>
  <si>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</si>
  <si>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</si>
  <si>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</si>
  <si>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</si>
  <si>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</si>
  <si>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</si>
  <si>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</si>
  <si>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</si>
  <si>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</si>
  <si>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</si>
  <si>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</si>
  <si>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</si>
  <si>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</si>
  <si>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</si>
  <si>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</si>
  <si>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</si>
  <si>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</si>
  <si>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</si>
  <si>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</si>
  <si>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</si>
  <si>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</si>
  <si>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</si>
  <si>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</si>
  <si>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</si>
  <si>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</si>
  <si>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</si>
  <si>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</si>
  <si>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</si>
  <si>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</si>
  <si>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</si>
  <si>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</si>
  <si>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</si>
  <si>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</si>
  <si>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</si>
  <si>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</si>
  <si>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</si>
  <si>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</si>
  <si>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</si>
  <si>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</si>
  <si>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</si>
  <si>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</si>
  <si>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</si>
  <si>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</si>
  <si>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</si>
  <si>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</si>
  <si>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</si>
  <si>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</si>
  <si>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</si>
  <si>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</si>
  <si>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</si>
  <si>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</si>
  <si>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</si>
  <si>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</si>
  <si>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</si>
  <si>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</si>
  <si>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</si>
  <si>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</si>
  <si>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</si>
  <si>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</si>
  <si>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</si>
  <si>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</si>
  <si>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</si>
  <si>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</si>
  <si>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</si>
  <si>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</si>
  <si>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</si>
  <si>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</si>
  <si>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</si>
  <si>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</si>
  <si>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</si>
  <si>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</si>
  <si>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</si>
  <si>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</si>
  <si>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</si>
  <si>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</si>
  <si>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</si>
  <si>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</si>
  <si>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</si>
  <si>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</si>
  <si>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</si>
  <si>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</si>
  <si>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</si>
  <si>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</si>
  <si>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</si>
  <si>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</si>
  <si>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</si>
  <si>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</si>
  <si>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</si>
  <si>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</si>
  <si>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</si>
  <si>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</si>
  <si>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</si>
  <si>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</si>
  <si>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</si>
  <si>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</si>
  <si>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</si>
  <si>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</si>
  <si>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</si>
  <si>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</si>
  <si>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</si>
  <si>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</si>
  <si>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</si>
  <si>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</si>
  <si>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</si>
  <si>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</si>
  <si>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</si>
  <si>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</si>
  <si>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</si>
  <si>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</si>
  <si>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</si>
  <si>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</si>
  <si>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</si>
  <si>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</si>
  <si>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</si>
  <si>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</si>
  <si>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JH3052</t>
  </si>
  <si>
    <t>Gawan</t>
  </si>
  <si>
    <t>Domchach</t>
  </si>
  <si>
    <t>Giridih</t>
  </si>
  <si>
    <t>Deoghar</t>
  </si>
  <si>
    <t>Jharkhand</t>
  </si>
  <si>
    <t>Dual Staff</t>
  </si>
  <si>
    <t>Available &amp; Updated</t>
  </si>
  <si>
    <t>R</t>
  </si>
  <si>
    <t>Tinu Anand</t>
  </si>
  <si>
    <t>SF0053898</t>
  </si>
  <si>
    <t>Credit Assistant</t>
  </si>
  <si>
    <t>L</t>
  </si>
  <si>
    <t>Md Riyaz Ansari</t>
  </si>
  <si>
    <t>SF0097706</t>
  </si>
  <si>
    <t>Branch Manager</t>
  </si>
  <si>
    <t>Form Date :15-Sep-2025</t>
  </si>
  <si>
    <t>To Date :15-Sep-2025</t>
  </si>
  <si>
    <t>Reporting Time : Monday, September 15, 2025 6:15 PM</t>
  </si>
  <si>
    <t>East</t>
  </si>
  <si>
    <t>Basodih</t>
  </si>
  <si>
    <t>SF0089235</t>
  </si>
  <si>
    <t>Sandip Kumar Thakur</t>
  </si>
  <si>
    <t>Basodih C15</t>
  </si>
  <si>
    <t>Basodih C15 Modi Dk1</t>
  </si>
  <si>
    <t>Chetana</t>
  </si>
  <si>
    <t>SSF4631556</t>
  </si>
  <si>
    <t>GENERAL</t>
  </si>
  <si>
    <t>HINDU</t>
  </si>
  <si>
    <t>Agriculture &amp; Farming</t>
  </si>
  <si>
    <t>PRAMILA DEVI</t>
  </si>
  <si>
    <t>31-Oct-2024</t>
  </si>
  <si>
    <t>04</t>
  </si>
  <si>
    <t>2</t>
  </si>
  <si>
    <t>1.97 Yrs</t>
  </si>
  <si>
    <t>28 Sep 2023</t>
  </si>
  <si>
    <t>&lt;= 2 Years</t>
  </si>
  <si>
    <t>04-Dec-2024</t>
  </si>
  <si>
    <t>14-Feb-2025</t>
  </si>
  <si>
    <t>Open</t>
  </si>
  <si>
    <t>Tarun Kumar Dey/SF0064180</t>
  </si>
  <si>
    <t>Closed</t>
  </si>
  <si>
    <t>As per Loan Card Recovery fraud done by LO Deepak Kumar Ram/SF0062912 he collected Amount Rs- 2240 on dated 04-07-2024 but demand not post in FIMO.</t>
  </si>
  <si>
    <t>SF0062912</t>
  </si>
  <si>
    <t>Deepak Kumar Ram</t>
  </si>
  <si>
    <t>IA</t>
  </si>
  <si>
    <t>Sidarth Kumar/SF0087841</t>
  </si>
  <si>
    <t>Sonu Kumar Gupta/SF0027408</t>
  </si>
  <si>
    <t>Rajib Bhadra/SF0082840</t>
  </si>
  <si>
    <t>Rohan Mukherjee/SF0074701</t>
  </si>
  <si>
    <t>On 31-Oct-2024, the old loan (loan ID:-353193751) of borrower PRAMILA DEVI was cut and replaced with a Viswas loan of Rs 33000 (loan ID:-358515390). The borrower has knowledge about the Viswas loan on the month Feb-2025 and this loan has been given without the permission of the borrower. The borrower has not been given a loan card for the Viswas loan.</t>
  </si>
  <si>
    <t>FIR Not Filled</t>
  </si>
  <si>
    <t>16-12-2024 transferred to karon branch</t>
  </si>
  <si>
    <t>FN25-26-02258</t>
  </si>
  <si>
    <t>Completed-Report Submitted</t>
  </si>
  <si>
    <t>During field verification observed that LO Deepak Kumar Ram/SF0062912 had embezzled 1 Borrower Loan Instalments of Rs. 2240
We have collected evidence of borrowers i.e., Loan cards &amp; sub ledger.
On 31-Oct-2024, the old loan (loan ID:-353193751) of borrower PRAMILA DEVI was cut and replaced with a Viswas loan of Rs 33000 (loan ID:-358515390). The borrower has knowledge about the Viswas loan on the month Feb-2025 and this loan has been given without the permission of the borrower. The borrower has not been given a loan card for the Viswas loan.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</si>
</sst>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8" borderId="1" xfId="0" applyFont="1" applyFill="1" applyBorder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P1" zoomScaleNormal="100" workbookViewId="0">
      <pane ySplit="4" topLeftCell="A5" activePane="bottomLeft" state="frozen"/>
      <selection pane="bottomLeft" activeCell="T5" sqref="T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JH3052</v>
      </c>
      <c r="D5" s="63" t="str">
        <f>IF('Physical Cash at Safe'!D28="Yes", 'Physical Cash at Safe'!A4, 'Borrower Wise Details'!C5)</f>
        <v>Gawan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45915</v>
      </c>
      <c r="H5" s="107" t="s">
        <v>289</v>
      </c>
      <c r="I5" s="61">
        <v>45917</v>
      </c>
      <c r="J5" s="74" t="str">
        <f>IF('Physical Cash at Safe'!D28="Yes",'Physical Cash at Safe'!E28,IF('Borrower Wise Details'!D5&lt;&gt;"",'Borrower Wise Details'!D5,""))</f>
        <v>FN25-26-02258</v>
      </c>
      <c r="K5" s="81">
        <v>1</v>
      </c>
      <c r="L5" s="82">
        <v>2240</v>
      </c>
      <c r="M5" s="82">
        <v>0</v>
      </c>
      <c r="N5" s="82" t="s">
        <v>290</v>
      </c>
      <c r="O5" s="82" t="s">
        <v>291</v>
      </c>
      <c r="P5" s="82" t="s">
        <v>292</v>
      </c>
      <c r="Q5" s="82" t="s">
        <v>293</v>
      </c>
      <c r="R5" s="75" t="str">
        <f>IF('Physical Cash at Safe'!$D$28="Yes", 'Physical Cash at Safe'!$A$28, IF('Borrower Wise Details'!F5&lt;&gt;"", 'Borrower Wise Details'!F5, ""))</f>
        <v>Deepak Kumar Ram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SF0062912</v>
      </c>
      <c r="U5" s="77" t="s">
        <v>199</v>
      </c>
      <c r="V5" s="61" t="s">
        <v>296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298</v>
      </c>
      <c r="Z5" s="61">
        <v>45915</v>
      </c>
      <c r="AA5" s="61">
        <v>45915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45917</v>
      </c>
      <c r="AH5" s="70" t="s">
        <v>299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JH3052</v>
      </c>
      <c r="C5" s="50" t="str">
        <f>IF('Fraud Investigation Report'!D5="", "", 'Fraud Investigation Report'!D5)</f>
        <v>Gawan</v>
      </c>
      <c r="D5" s="68" t="str">
        <f>IF(OR('Fraud Investigation Report'!R5="", 'Fraud Investigation Report'!R5=0), "", 'Fraud Investigation Report'!R5)</f>
        <v>Deepak Kumar Ram</v>
      </c>
      <c r="E5" s="68" t="str">
        <f>IF(OR('Fraud Investigation Report'!T5="", 'Fraud Investigation Report'!T5=0), "", 'Fraud Investigation Report'!T5)</f>
        <v>SF0062912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FN25-26-02258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295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E37" sqref="E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244</v>
      </c>
      <c r="B4" s="41" t="s">
        <v>245</v>
      </c>
      <c r="C4" s="41" t="s">
        <v>246</v>
      </c>
      <c r="D4" s="41" t="s">
        <v>247</v>
      </c>
      <c r="E4" s="41" t="s">
        <v>248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45915</v>
      </c>
      <c r="C6" s="18">
        <v>45914</v>
      </c>
      <c r="D6" s="18">
        <v>45915</v>
      </c>
      <c r="E6" s="19">
        <v>0.6479166666666667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108</v>
      </c>
      <c r="C11" s="23">
        <f>B11*A11</f>
        <v>54000</v>
      </c>
      <c r="D11" s="25">
        <v>0</v>
      </c>
      <c r="E11" s="23">
        <f t="shared" ref="E11:E17" si="0">D11*A11</f>
        <v>0</v>
      </c>
    </row>
    <row r="12" spans="1:5" ht="14.5" x14ac:dyDescent="0.35">
      <c r="A12" s="24">
        <v>200</v>
      </c>
      <c r="B12" s="25">
        <v>19</v>
      </c>
      <c r="C12" s="23">
        <f>B12*A12</f>
        <v>3800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12</v>
      </c>
      <c r="C13" s="23">
        <f t="shared" ref="C13:C17" si="1">B13*A13</f>
        <v>1200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2</v>
      </c>
      <c r="C14" s="23">
        <f t="shared" si="1"/>
        <v>100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3</v>
      </c>
      <c r="C15" s="23">
        <f t="shared" si="1"/>
        <v>60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6</v>
      </c>
      <c r="C16" s="23">
        <f t="shared" si="1"/>
        <v>60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1183</v>
      </c>
      <c r="C18" s="23">
        <f>B18</f>
        <v>1183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60403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>
        <v>60403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60403</v>
      </c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 t="s">
        <v>199</v>
      </c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39" t="s">
        <v>215</v>
      </c>
      <c r="E29" s="140"/>
    </row>
    <row r="30" spans="1:5" ht="40" customHeight="1" x14ac:dyDescent="0.35">
      <c r="A30" s="127"/>
      <c r="B30" s="127"/>
      <c r="C30" s="128">
        <f>A30-B30</f>
        <v>0</v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216</v>
      </c>
      <c r="B32" s="38" t="s">
        <v>250</v>
      </c>
      <c r="C32" s="37" t="s">
        <v>82</v>
      </c>
      <c r="D32" s="137" t="s">
        <v>251</v>
      </c>
      <c r="E32" s="138"/>
    </row>
    <row r="33" spans="1:5" ht="18" customHeight="1" x14ac:dyDescent="0.35">
      <c r="A33" s="37" t="s">
        <v>83</v>
      </c>
      <c r="B33" s="106" t="s">
        <v>256</v>
      </c>
      <c r="C33" s="39" t="s">
        <v>84</v>
      </c>
      <c r="D33" s="131" t="s">
        <v>252</v>
      </c>
      <c r="E33" s="132"/>
    </row>
    <row r="34" spans="1:5" ht="26" x14ac:dyDescent="0.35">
      <c r="A34" s="39" t="s">
        <v>217</v>
      </c>
      <c r="B34" s="38" t="s">
        <v>257</v>
      </c>
      <c r="C34" s="39" t="s">
        <v>218</v>
      </c>
      <c r="D34" s="133" t="s">
        <v>253</v>
      </c>
      <c r="E34" s="134"/>
    </row>
    <row r="35" spans="1:5" ht="26" x14ac:dyDescent="0.35">
      <c r="A35" s="39" t="s">
        <v>219</v>
      </c>
      <c r="B35" s="38" t="s">
        <v>258</v>
      </c>
      <c r="C35" s="39" t="s">
        <v>221</v>
      </c>
      <c r="D35" s="133" t="s">
        <v>254</v>
      </c>
      <c r="E35" s="134"/>
    </row>
    <row r="36" spans="1:5" ht="25.5" customHeight="1" x14ac:dyDescent="0.35">
      <c r="A36" s="39" t="s">
        <v>220</v>
      </c>
      <c r="B36" s="38" t="s">
        <v>259</v>
      </c>
      <c r="C36" s="39" t="s">
        <v>222</v>
      </c>
      <c r="D36" s="135" t="s">
        <v>255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F1" zoomScale="90" zoomScaleNormal="90" workbookViewId="0">
      <selection activeCell="M5" sqref="M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JH3052</v>
      </c>
      <c r="C5" s="119" t="str">
        <f>IF('Loan Outstanding Report'!$H$5="", "", 'Loan Outstanding Report'!$H$5)</f>
        <v>Gawan</v>
      </c>
      <c r="D5" s="41" t="s">
        <v>297</v>
      </c>
      <c r="E5" s="65">
        <v>45915</v>
      </c>
      <c r="F5" s="38" t="s">
        <v>288</v>
      </c>
      <c r="G5" s="49" t="s">
        <v>287</v>
      </c>
      <c r="H5" s="49" t="s">
        <v>255</v>
      </c>
      <c r="I5" s="120" t="s">
        <v>267</v>
      </c>
      <c r="J5" s="120" t="s">
        <v>270</v>
      </c>
      <c r="K5" s="120" t="s">
        <v>274</v>
      </c>
      <c r="L5" s="11">
        <v>358515390</v>
      </c>
      <c r="M5" s="65">
        <v>45197</v>
      </c>
      <c r="N5" s="124">
        <v>42000</v>
      </c>
      <c r="O5" s="124">
        <v>2240</v>
      </c>
      <c r="P5" s="121" t="s">
        <v>139</v>
      </c>
      <c r="Q5" s="80">
        <v>45477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286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topLeftCell="W1" zoomScale="80" zoomScaleNormal="80" workbookViewId="0">
      <selection activeCell="AI5" sqref="AI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260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261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262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2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263</v>
      </c>
      <c r="C5" s="38" t="s">
        <v>249</v>
      </c>
      <c r="D5" s="38" t="s">
        <v>248</v>
      </c>
      <c r="E5" s="38" t="s">
        <v>247</v>
      </c>
      <c r="F5" s="38" t="s">
        <v>246</v>
      </c>
      <c r="G5" s="84" t="s">
        <v>244</v>
      </c>
      <c r="H5" s="38" t="s">
        <v>245</v>
      </c>
      <c r="I5" s="84">
        <v>47779</v>
      </c>
      <c r="J5" s="38" t="s">
        <v>264</v>
      </c>
      <c r="K5" s="84">
        <v>47779</v>
      </c>
      <c r="L5" s="84" t="s">
        <v>265</v>
      </c>
      <c r="M5" s="38" t="s">
        <v>266</v>
      </c>
      <c r="N5" s="84">
        <v>387106</v>
      </c>
      <c r="O5" s="84" t="s">
        <v>267</v>
      </c>
      <c r="P5" s="84">
        <v>625315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0</v>
      </c>
      <c r="X5" s="38" t="s">
        <v>273</v>
      </c>
      <c r="Y5" s="84">
        <v>358515390</v>
      </c>
      <c r="Z5" s="38" t="s">
        <v>274</v>
      </c>
      <c r="AA5" s="108" t="s">
        <v>275</v>
      </c>
      <c r="AB5" s="84">
        <v>33000</v>
      </c>
      <c r="AC5" s="108" t="s">
        <v>276</v>
      </c>
      <c r="AD5" s="84">
        <v>24</v>
      </c>
      <c r="AE5" s="84" t="s">
        <v>277</v>
      </c>
      <c r="AF5" s="84" t="s">
        <v>278</v>
      </c>
      <c r="AG5" s="108" t="s">
        <v>279</v>
      </c>
      <c r="AH5" s="84" t="s">
        <v>280</v>
      </c>
      <c r="AI5" s="108" t="s">
        <v>281</v>
      </c>
      <c r="AJ5" s="84">
        <v>1760</v>
      </c>
      <c r="AK5" s="84">
        <v>1760</v>
      </c>
      <c r="AL5" s="108" t="s">
        <v>282</v>
      </c>
      <c r="AM5" s="84">
        <v>999.19</v>
      </c>
      <c r="AN5" s="112">
        <v>760.81</v>
      </c>
      <c r="AO5" s="112">
        <v>1760</v>
      </c>
      <c r="AP5" s="112">
        <v>32000.81</v>
      </c>
      <c r="AQ5" s="112">
        <v>8512.19</v>
      </c>
      <c r="AR5" s="112">
        <v>40513</v>
      </c>
      <c r="AS5" s="112">
        <v>10757.03</v>
      </c>
      <c r="AT5" s="112">
        <v>5082.97</v>
      </c>
      <c r="AU5" s="112">
        <v>15840</v>
      </c>
      <c r="AV5" s="84">
        <v>10</v>
      </c>
      <c r="AW5" s="84">
        <v>254</v>
      </c>
      <c r="AX5" s="84"/>
      <c r="AY5" s="108"/>
      <c r="AZ5" s="84"/>
      <c r="BA5" s="84"/>
      <c r="BB5" s="84" t="s">
        <v>283</v>
      </c>
      <c r="BC5" s="84"/>
      <c r="BD5" s="108"/>
      <c r="BE5" s="84"/>
      <c r="BF5" s="38"/>
      <c r="BG5" s="84">
        <v>9572443992</v>
      </c>
      <c r="BH5" s="114" t="s">
        <v>284</v>
      </c>
      <c r="BI5" s="38" t="s">
        <v>110</v>
      </c>
      <c r="BJ5" s="85">
        <v>45915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/>
      <c r="BQ5" s="117"/>
      <c r="BR5" s="129" t="s">
        <v>294</v>
      </c>
    </row>
    <row r="6" spans="1:70" s="113" customFormat="1" ht="15" customHeight="1" x14ac:dyDescent="0.35">
      <c r="A6" s="84">
        <v>2</v>
      </c>
      <c r="B6" s="38" t="s">
        <v>263</v>
      </c>
      <c r="C6" s="38" t="s">
        <v>249</v>
      </c>
      <c r="D6" s="38" t="s">
        <v>248</v>
      </c>
      <c r="E6" s="38" t="s">
        <v>247</v>
      </c>
      <c r="F6" s="38" t="s">
        <v>246</v>
      </c>
      <c r="G6" s="84" t="s">
        <v>244</v>
      </c>
      <c r="H6" s="38" t="s">
        <v>245</v>
      </c>
      <c r="I6" s="84">
        <v>47779</v>
      </c>
      <c r="J6" s="38" t="s">
        <v>264</v>
      </c>
      <c r="K6" s="84">
        <v>47779</v>
      </c>
      <c r="L6" s="84" t="s">
        <v>265</v>
      </c>
      <c r="M6" s="38" t="s">
        <v>266</v>
      </c>
      <c r="N6" s="84">
        <v>387106</v>
      </c>
      <c r="O6" s="84" t="s">
        <v>267</v>
      </c>
      <c r="P6" s="84">
        <v>625315</v>
      </c>
      <c r="Q6" s="38" t="s">
        <v>268</v>
      </c>
      <c r="R6" s="38" t="s">
        <v>269</v>
      </c>
      <c r="S6" s="84" t="s">
        <v>270</v>
      </c>
      <c r="T6" s="84" t="s">
        <v>270</v>
      </c>
      <c r="U6" s="84" t="s">
        <v>271</v>
      </c>
      <c r="V6" s="84" t="s">
        <v>272</v>
      </c>
      <c r="W6" s="84">
        <v>0</v>
      </c>
      <c r="X6" s="38" t="s">
        <v>273</v>
      </c>
      <c r="Y6" s="84">
        <v>353193751</v>
      </c>
      <c r="Z6" s="38" t="s">
        <v>274</v>
      </c>
      <c r="AA6" s="108">
        <v>45197</v>
      </c>
      <c r="AB6" s="84">
        <v>42000</v>
      </c>
      <c r="AC6" s="108">
        <v>4</v>
      </c>
      <c r="AD6" s="84"/>
      <c r="AE6" s="84">
        <v>1</v>
      </c>
      <c r="AF6" s="84"/>
      <c r="AG6" s="108"/>
      <c r="AH6" s="84"/>
      <c r="AI6" s="108">
        <v>45234</v>
      </c>
      <c r="AJ6" s="84">
        <v>2250</v>
      </c>
      <c r="AK6" s="84">
        <v>2240</v>
      </c>
      <c r="AL6" s="108">
        <v>45508</v>
      </c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 t="s">
        <v>285</v>
      </c>
      <c r="BC6" s="84"/>
      <c r="BD6" s="108"/>
      <c r="BE6" s="84"/>
      <c r="BF6" s="38"/>
      <c r="BG6" s="84">
        <v>9572443992</v>
      </c>
      <c r="BH6" s="114" t="s">
        <v>284</v>
      </c>
      <c r="BI6" s="38" t="s">
        <v>110</v>
      </c>
      <c r="BJ6" s="85">
        <v>45915</v>
      </c>
      <c r="BK6" s="84"/>
      <c r="BL6" s="38" t="s">
        <v>114</v>
      </c>
      <c r="BM6" s="115" t="s">
        <v>119</v>
      </c>
      <c r="BN6" s="116" t="s">
        <v>199</v>
      </c>
      <c r="BO6" s="84" t="s">
        <v>241</v>
      </c>
      <c r="BP6" s="84">
        <v>2240</v>
      </c>
      <c r="BQ6" s="117" t="s">
        <v>201</v>
      </c>
      <c r="BR6" s="118" t="s">
        <v>286</v>
      </c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2025-09-17T04:45:39Z</dcterms:modified>
</cp:coreProperties>
</file>