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2-Dec-25\Mukhed\"/>
    </mc:Choice>
  </mc:AlternateContent>
  <xr:revisionPtr revIDLastSave="0" documentId="13_ncr:1_{0483E8D4-86E3-4B0F-B726-2B86D42D5649}" xr6:coauthVersionLast="47" xr6:coauthVersionMax="47" xr10:uidLastSave="{00000000-0000-0000-0000-000000000000}"/>
  <bookViews>
    <workbookView xWindow="-110" yWindow="-110" windowWidth="19420" windowHeight="10300" activeTab="1" xr2:uid="{E8240C91-4896-4318-87B4-D75C9D50C0B9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Sheet1!$A$4:$Y$8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4" i="1" s="1"/>
  <c r="S12" i="1"/>
  <c r="S14" i="1" s="1"/>
  <c r="S11" i="1"/>
  <c r="V7" i="1"/>
  <c r="V5" i="1"/>
</calcChain>
</file>

<file path=xl/sharedStrings.xml><?xml version="1.0" encoding="utf-8"?>
<sst xmlns="http://schemas.openxmlformats.org/spreadsheetml/2006/main" count="80" uniqueCount="49">
  <si>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</si>
  <si>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</si>
  <si>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</si>
  <si>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</si>
  <si>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</si>
  <si>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</si>
  <si>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</si>
  <si>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</si>
  <si>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</si>
  <si>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</si>
  <si>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</si>
  <si>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</si>
  <si>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</si>
  <si>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</si>
  <si>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</si>
  <si>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</si>
  <si>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</si>
  <si>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</si>
  <si>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</si>
  <si>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</si>
  <si>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</si>
  <si>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</si>
  <si>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</si>
  <si>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</si>
  <si>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</si>
  <si>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</si>
  <si>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</si>
  <si>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</si>
  <si>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MR3056</t>
  </si>
  <si>
    <t>Mukhed</t>
  </si>
  <si>
    <t>FN25-26-02263</t>
  </si>
  <si>
    <t>Sumedh Rama Manule</t>
  </si>
  <si>
    <t>SF0089109</t>
  </si>
  <si>
    <t>Loan Officer</t>
  </si>
  <si>
    <t>METHI C1</t>
  </si>
  <si>
    <t>SSF3110704</t>
  </si>
  <si>
    <t>ANITA SHESHERAO CHAVRE</t>
  </si>
  <si>
    <t>Collection Amount Misappropriated</t>
  </si>
  <si>
    <t>Digital Payment</t>
  </si>
  <si>
    <t>"As per the Phone Pe transaction, Borrower ANITA SHESHERAO CHAVRE/350016566 Paid EMI on,11 Nov 2024, Rs.9000/- posted partial EMI amount Loan account on, 12 Nov 2024,Rs.6750/- and LO Sumedh Rama Manule/SF0089109, but remaining  amount of Rs.2250/- was not accounted for in FIMO."</t>
  </si>
  <si>
    <t>"As per the Phone Pe transaction, Borrower ANITA SHESHERAO CHAVRE/350016566 Paid EMI on,10 Dec 2024, Rs.4500/- and posted partial EMI amount Loan account on,11 Dec 2024, Rs.2250/-LO Sumedh Rama Manule/SF0089109, but remaining  amount of Rs.2250/- was not accounted for in FIMO."</t>
  </si>
  <si>
    <t>METHI C3</t>
  </si>
  <si>
    <t>SSF2841097</t>
  </si>
  <si>
    <t>LAXMIBAI SANJAY WAGHMARE</t>
  </si>
  <si>
    <t>Loan Card</t>
  </si>
  <si>
    <t>"As per the Loan Card, Borrower LAXMIBAI SANJAY WAGHMARE/352101275 Paid EMI on, 07 Oct 2024, Rs.2240/- to LO Sumedh Rama Manule/SF0089109, but the amount was not accounted for in FIMO."</t>
  </si>
  <si>
    <t>"As per the Loan Card, Borrower LAXMIBAI SANJAY WAGHMARE/352101275 Paid EMI on, 02 Dec 2024, Rs.2240/- to LO Sumedh Rama Manule/SF0089109, but the amount was not accounted for in FIMO."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</si>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</sst>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/>
  </cellXfs>
  <cellStyles count="6">
    <cellStyle name="Hyperlink" xfId="1" builtinId="8"/>
    <cellStyle name="Normal" xfId="0" builtinId="0"/>
    <cellStyle name="Normal 18 2 10" xfId="2" xr:uid="{5D99B48C-8930-4ECC-87D7-B91CEB96F3E3}"/>
    <cellStyle name="Normal 2 2" xfId="4" xr:uid="{7AB74E53-2637-4E0D-80A7-813BAD78F913}"/>
    <cellStyle name="Normal 3 19 2" xfId="3" xr:uid="{A103C565-149F-4665-AC94-50B693AEC734}"/>
    <cellStyle name="Normal 3 2" xfId="5" xr:uid="{011605BF-A95B-44F2-8BAC-50E32A2774B9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F9642C-B7E8-44FA-BBD9-28D6BB272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048981-873B-958B-0AC2-63E25019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2-Dec-25\Mukhed\1760028741444_IA%20Fraud%20Investigation%20Report%20MH%20Mukhed%20Sep%202025%20Sumedh%20Rama%20Manule%20SF0089109----02263.xlsx" TargetMode="External"/><Relationship Id="rId1" Type="http://schemas.openxmlformats.org/officeDocument/2006/relationships/externalLinkPath" Target="1760028741444_IA%20Fraud%20Investigation%20Report%20MH%20Mukhed%20Sep%202025%20Sumedh%20Rama%20Manule%20SF0089109----022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4852-23D4-4A21-8F89-C57998FA7CD5}">
  <dimension ref="A1:Y14"/>
  <sheetViews>
    <sheetView topLeftCell="O1" workbookViewId="0">
      <selection activeCell="D8" sqref="D8"/>
    </sheetView>
  </sheetViews>
  <sheetFormatPr defaultRowHeight="14.5" x14ac:dyDescent="0.35"/>
  <cols>
    <col min="1" max="1" width="11.17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3632812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23.26953125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6.90625" bestFit="1" customWidth="1"/>
    <col min="17" max="17" width="14.36328125" bestFit="1" customWidth="1"/>
    <col min="18" max="18" width="14.453125" bestFit="1" customWidth="1"/>
    <col min="19" max="19" width="14.90625" customWidth="1"/>
    <col min="20" max="20" width="17.7265625" customWidth="1"/>
    <col min="21" max="21" width="15.1796875" bestFit="1" customWidth="1"/>
    <col min="22" max="23" width="15.1796875" customWidth="1"/>
    <col min="24" max="24" width="18.36328125" bestFit="1" customWidth="1"/>
    <col min="25" max="25" width="222.179687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/>
      <c r="W3" s="3"/>
      <c r="X3" s="3" t="s">
        <v>4</v>
      </c>
      <c r="Y3" s="9"/>
    </row>
    <row r="4" spans="1:25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25"/>
      <c r="W4" s="25" t="s">
        <v>47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350016566</v>
      </c>
      <c r="M5" s="15">
        <v>44934</v>
      </c>
      <c r="N5" s="19">
        <v>41952</v>
      </c>
      <c r="O5" s="19">
        <v>2250</v>
      </c>
      <c r="P5" s="20" t="s">
        <v>37</v>
      </c>
      <c r="Q5" s="21">
        <v>45607</v>
      </c>
      <c r="R5" s="19">
        <v>9000</v>
      </c>
      <c r="S5" s="19">
        <v>6750</v>
      </c>
      <c r="T5" s="19">
        <v>0</v>
      </c>
      <c r="U5" s="24">
        <v>2250</v>
      </c>
      <c r="V5" s="24">
        <f>U5+U6</f>
        <v>4500</v>
      </c>
      <c r="W5" s="24"/>
      <c r="X5" s="8" t="s">
        <v>38</v>
      </c>
      <c r="Y5" s="22" t="s">
        <v>39</v>
      </c>
    </row>
    <row r="6" spans="1:25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45917</v>
      </c>
      <c r="F6" s="8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350016566</v>
      </c>
      <c r="M6" s="15">
        <v>44934</v>
      </c>
      <c r="N6" s="19">
        <v>41952</v>
      </c>
      <c r="O6" s="19">
        <v>2250</v>
      </c>
      <c r="P6" s="20" t="s">
        <v>37</v>
      </c>
      <c r="Q6" s="21">
        <v>45636</v>
      </c>
      <c r="R6" s="19">
        <v>4500</v>
      </c>
      <c r="S6" s="19">
        <v>2250</v>
      </c>
      <c r="T6" s="19">
        <v>0</v>
      </c>
      <c r="U6" s="24">
        <v>2250</v>
      </c>
      <c r="V6" s="24">
        <v>0</v>
      </c>
      <c r="W6" s="24"/>
      <c r="X6" s="8" t="s">
        <v>38</v>
      </c>
      <c r="Y6" s="22" t="s">
        <v>40</v>
      </c>
    </row>
    <row r="7" spans="1:25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45917</v>
      </c>
      <c r="F7" s="8" t="s">
        <v>31</v>
      </c>
      <c r="G7" s="16" t="s">
        <v>32</v>
      </c>
      <c r="H7" s="16" t="s">
        <v>33</v>
      </c>
      <c r="I7" s="17" t="s">
        <v>41</v>
      </c>
      <c r="J7" s="17" t="s">
        <v>42</v>
      </c>
      <c r="K7" s="17" t="s">
        <v>43</v>
      </c>
      <c r="L7" s="18">
        <v>352101275</v>
      </c>
      <c r="M7" s="15">
        <v>45118</v>
      </c>
      <c r="N7" s="19">
        <v>42000</v>
      </c>
      <c r="O7" s="19">
        <v>2240</v>
      </c>
      <c r="P7" s="20" t="s">
        <v>37</v>
      </c>
      <c r="Q7" s="21">
        <v>45572</v>
      </c>
      <c r="R7" s="19">
        <v>2240</v>
      </c>
      <c r="S7" s="19">
        <v>0</v>
      </c>
      <c r="T7" s="19">
        <v>0</v>
      </c>
      <c r="U7" s="24">
        <v>2240</v>
      </c>
      <c r="V7" s="24">
        <f>U7+U8</f>
        <v>4480</v>
      </c>
      <c r="W7" s="24"/>
      <c r="X7" s="8" t="s">
        <v>44</v>
      </c>
      <c r="Y7" s="22" t="s">
        <v>45</v>
      </c>
    </row>
    <row r="8" spans="1:25" x14ac:dyDescent="0.35">
      <c r="A8" s="7">
        <v>4</v>
      </c>
      <c r="B8" s="12" t="s">
        <v>28</v>
      </c>
      <c r="C8" s="13" t="s">
        <v>29</v>
      </c>
      <c r="D8" s="14" t="s">
        <v>30</v>
      </c>
      <c r="E8" s="15">
        <v>45917</v>
      </c>
      <c r="F8" s="8" t="s">
        <v>31</v>
      </c>
      <c r="G8" s="16" t="s">
        <v>32</v>
      </c>
      <c r="H8" s="16" t="s">
        <v>33</v>
      </c>
      <c r="I8" s="17" t="s">
        <v>41</v>
      </c>
      <c r="J8" s="17" t="s">
        <v>42</v>
      </c>
      <c r="K8" s="17" t="s">
        <v>43</v>
      </c>
      <c r="L8" s="18">
        <v>352101275</v>
      </c>
      <c r="M8" s="15">
        <v>45118</v>
      </c>
      <c r="N8" s="19">
        <v>42000</v>
      </c>
      <c r="O8" s="19">
        <v>2240</v>
      </c>
      <c r="P8" s="20" t="s">
        <v>37</v>
      </c>
      <c r="Q8" s="21">
        <v>45628</v>
      </c>
      <c r="R8" s="19">
        <v>2240</v>
      </c>
      <c r="S8" s="19">
        <v>0</v>
      </c>
      <c r="T8" s="19">
        <v>0</v>
      </c>
      <c r="U8" s="24">
        <v>2240</v>
      </c>
      <c r="V8" s="24">
        <v>0</v>
      </c>
      <c r="W8" s="24"/>
      <c r="X8" s="8" t="s">
        <v>44</v>
      </c>
      <c r="Y8" s="22" t="s">
        <v>46</v>
      </c>
    </row>
    <row r="11" spans="1:25" x14ac:dyDescent="0.35">
      <c r="R11" s="26" t="s">
        <v>48</v>
      </c>
      <c r="S11" s="26">
        <f>R12+R13</f>
        <v>8980</v>
      </c>
      <c r="T11" s="27">
        <f>SUM(R4:R8)</f>
        <v>17980</v>
      </c>
    </row>
    <row r="12" spans="1:25" x14ac:dyDescent="0.35">
      <c r="R12">
        <v>4500</v>
      </c>
      <c r="S12" s="27">
        <f>SUM(S5:S8)</f>
        <v>9000</v>
      </c>
      <c r="T12" s="26"/>
    </row>
    <row r="13" spans="1:25" x14ac:dyDescent="0.35">
      <c r="R13">
        <v>4480</v>
      </c>
      <c r="S13" s="26"/>
      <c r="T13" s="26"/>
    </row>
    <row r="14" spans="1:25" x14ac:dyDescent="0.35">
      <c r="S14" s="26">
        <f>SUM(S11:S12)</f>
        <v>17980</v>
      </c>
      <c r="T14" s="26">
        <f>SUM(T11:T12)</f>
        <v>17980</v>
      </c>
    </row>
  </sheetData>
  <conditionalFormatting sqref="L5:L8">
    <cfRule type="duplicateValues" dxfId="0" priority="2" stopIfTrue="1"/>
  </conditionalFormatting>
  <dataValidations count="9">
    <dataValidation type="custom" allowBlank="1" showInputMessage="1" showErrorMessage="1" error="Enter Valid date_x000a_" sqref="E6" xr:uid="{8664A5CE-D92A-4A7D-A7BF-A74A4EFA901A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8" xr:uid="{6A436A76-B86E-494B-BCD1-61419AD81864}">
      <formula1>42370</formula1>
      <formula2>47848</formula2>
    </dataValidation>
    <dataValidation type="custom" allowBlank="1" showInputMessage="1" showErrorMessage="1" error="Enter Valid Date_x000a_" sqref="E5" xr:uid="{13E445A8-1B4D-4C00-9A24-EE0A4543635D}">
      <formula1>ISNUMBER(E5) * (E5&gt;=DATE(2023,10,1)) * (E5&lt;=DATE(2031,12,31)) * (INT(E5)=E5)</formula1>
    </dataValidation>
    <dataValidation type="custom" allowBlank="1" showInputMessage="1" showErrorMessage="1" sqref="E7:E8" xr:uid="{CC3004E8-CB51-47B9-BAAA-9AFAD6BFF742}">
      <formula1>ISNUMBER(E7) * (E7&gt;=DATE(2023,10,1)) * (E7&lt;=DATE(2031,12,31)) * (INT(E7)=E7)</formula1>
    </dataValidation>
    <dataValidation type="date" allowBlank="1" showInputMessage="1" showErrorMessage="1" sqref="M4" xr:uid="{F7C01261-7726-49B3-AB9D-DDC23E798252}">
      <formula1>36526</formula1>
      <formula2>47848</formula2>
    </dataValidation>
    <dataValidation type="list" allowBlank="1" showInputMessage="1" showErrorMessage="1" sqref="P5:P8" xr:uid="{4D1E88AF-88F4-4586-853D-3E44C5388EC0}">
      <formula1>Type</formula1>
    </dataValidation>
    <dataValidation type="list" allowBlank="1" showInputMessage="1" showErrorMessage="1" sqref="X5:X8" xr:uid="{DF8A77C8-3F7E-45AE-A6C3-8928828A1B73}">
      <formula1>"Loan Card,Digital Payment,Cash Receipt,Borrower Written Statement,Deliquent Staff Written Statement,Center Meeting Register,Hand Written Receipt"</formula1>
    </dataValidation>
    <dataValidation allowBlank="1" showErrorMessage="1" sqref="C5 B5:B8" xr:uid="{A82586B1-AA6D-4106-9143-3081BCACFC39}"/>
    <dataValidation type="date" operator="lessThanOrEqual" allowBlank="1" showInputMessage="1" showErrorMessage="1" errorTitle="Incorrect date Entered" error="Enter in Valid Date Format_x000a_ " promptTitle="Enter Valid Date" sqref="Q5:Q8" xr:uid="{35FD49B0-408E-4F81-A4E5-DECBA9384DF6}">
      <formula1>IF(ISNUMBER(DATE(RIGHT(E5,4),MONTH(LEFT(MID(E5,4,3),2)&amp;"1"),LEFT(E5,2))),E5,9^9)</formula1>
    </dataValidation>
  </dataValidations>
  <hyperlinks>
    <hyperlink ref="E3" location="'Fraud Investigation Report'!G5" display="Home" xr:uid="{08D83E82-ABEF-4D4B-BA29-0095E3A7D52C}"/>
    <hyperlink ref="U3" location="'Fraud Investigation Report'!G5" display="Home" xr:uid="{1B524555-027D-432F-AEF7-6FEF8F2BDC07}"/>
    <hyperlink ref="F3" location="'Loan Outstanding Report'!BG5" display="Loan O/s Report" xr:uid="{E3F724BE-C044-4CE4-BD39-890C50D13633}"/>
    <hyperlink ref="X3" location="'Loan Outstanding Report'!BG5" display="Loan O/s Report" xr:uid="{8A5F1687-60A7-456C-87C7-14D6F6BBEBC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BD93-EA55-46FF-8D67-AFA876576591}">
  <dimension ref="A1"/>
  <sheetViews>
    <sheetView tabSelected="1" topLeftCell="A19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2025-12-02T05:00:44Z</dcterms:created>
  <dcterms:modified xsi:type="dcterms:W3CDTF">2025-12-02T10:14:01Z</dcterms:modified>
</cp:coreProperties>
</file>