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73F0F680-A3F7-487D-B0BB-13DCB894734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7" i="20" s="1"/>
  <c r="F6" i="20"/>
  <c r="D15" i="20"/>
  <c r="C9" i="20"/>
  <c r="C19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21" i="20"/>
  <c r="B22" i="20"/>
  <c r="B23" i="20"/>
  <c r="B24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5" i="20" l="1"/>
  <c r="C24" i="20"/>
  <c r="C20" i="20"/>
  <c r="C18" i="20"/>
  <c r="C17" i="20"/>
  <c r="C16" i="20"/>
  <c r="B20" i="20"/>
  <c r="B19" i="20"/>
  <c r="C23" i="20"/>
  <c r="C15" i="20"/>
  <c r="B11" i="20"/>
  <c r="B18" i="20"/>
  <c r="C22" i="20"/>
  <c r="C13" i="20"/>
  <c r="B25" i="20"/>
  <c r="C21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<sst xmlns="http://schemas.openxmlformats.org/spreadsheetml/2006/main" count="1600" uniqueCount="543">
  <si>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</si>
  <si>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</si>
  <si>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</si>
  <si>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</si>
  <si>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</si>
  <si>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</si>
  <si>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</si>
  <si>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</si>
  <si>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</si>
  <si>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</si>
  <si>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</si>
  <si>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</si>
  <si>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</si>
  <si>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</si>
  <si>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</si>
  <si>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</si>
  <si>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</si>
  <si>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</si>
  <si>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</si>
  <si>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</si>
  <si>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</si>
  <si>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</si>
  <si>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</si>
  <si>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</si>
  <si>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</si>
  <si>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</si>
  <si>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</si>
  <si>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</si>
  <si>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</si>
  <si>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</si>
  <si>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</si>
  <si>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</si>
  <si>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</si>
  <si>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</si>
  <si>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</si>
  <si>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</si>
  <si>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</si>
  <si>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</si>
  <si>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</si>
  <si>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</si>
  <si>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</si>
  <si>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</si>
  <si>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</si>
  <si>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</si>
  <si>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</si>
  <si>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</si>
  <si>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</si>
  <si>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</si>
  <si>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</si>
  <si>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</si>
  <si>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</si>
  <si>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</si>
  <si>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</si>
  <si>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</si>
  <si>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</si>
  <si>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</si>
  <si>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</si>
  <si>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</si>
  <si>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</si>
  <si>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</si>
  <si>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</si>
  <si>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</si>
  <si>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</si>
  <si>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</si>
  <si>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</si>
  <si>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</si>
  <si>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</si>
  <si>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</si>
  <si>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</si>
  <si>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</si>
  <si>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</si>
  <si>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</si>
  <si>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</si>
  <si>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</si>
  <si>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</si>
  <si>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</si>
  <si>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</si>
  <si>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</si>
  <si>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</si>
  <si>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</si>
  <si>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</si>
  <si>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</si>
  <si>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</si>
  <si>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</si>
  <si>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</si>
  <si>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</si>
  <si>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</si>
  <si>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</si>
  <si>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</si>
  <si>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</si>
  <si>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</si>
  <si>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</si>
  <si>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</si>
  <si>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</si>
  <si>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</si>
  <si>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</si>
  <si>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</si>
  <si>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</si>
  <si>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</si>
  <si>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</si>
  <si>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</si>
  <si>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</si>
  <si>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</si>
  <si>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</si>
  <si>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</si>
  <si>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</si>
  <si>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</si>
  <si>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</si>
  <si>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</si>
  <si>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</si>
  <si>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</si>
  <si>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</si>
  <si>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</si>
  <si>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</si>
  <si>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</si>
  <si>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</si>
  <si>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</si>
  <si>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</si>
  <si>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</si>
  <si>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</si>
  <si>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</si>
  <si>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</si>
  <si>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</si>
  <si>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</si>
  <si>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</si>
  <si>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</si>
  <si>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</si>
  <si>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</si>
  <si>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</si>
  <si>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</si>
  <si>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</si>
  <si>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</si>
  <si>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</si>
  <si>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</si>
  <si>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</si>
  <si>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</si>
  <si>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</si>
  <si>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</si>
  <si>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</si>
  <si>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</si>
  <si>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</si>
  <si>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</si>
  <si>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</si>
  <si>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</si>
  <si>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</si>
  <si>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</si>
  <si>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</si>
  <si>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</si>
  <si>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</si>
  <si>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</si>
  <si>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</si>
  <si>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</si>
  <si>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</si>
  <si>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</si>
  <si>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</si>
  <si>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</si>
  <si>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</si>
  <si>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</si>
  <si>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</si>
  <si>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</si>
  <si>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</si>
  <si>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</si>
  <si>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</si>
  <si>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</si>
  <si>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</si>
  <si>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</si>
  <si>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</si>
  <si>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</si>
  <si>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</si>
  <si>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</si>
  <si>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</si>
  <si>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</si>
  <si>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</si>
  <si>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</si>
  <si>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</si>
  <si>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</si>
  <si>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</si>
  <si>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</si>
  <si>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</si>
  <si>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</si>
  <si>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</si>
  <si>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</si>
  <si>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</si>
  <si>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</si>
  <si>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</si>
  <si>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</si>
  <si>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</si>
  <si>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</si>
  <si>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</si>
  <si>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</si>
  <si>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</si>
  <si>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</si>
  <si>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</si>
  <si>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</si>
  <si>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</si>
  <si>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</si>
  <si>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</si>
  <si>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</si>
  <si>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</si>
  <si>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</si>
  <si>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</si>
  <si>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</si>
  <si>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</si>
  <si>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</si>
  <si>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</si>
  <si>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</si>
  <si>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</si>
  <si>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</si>
  <si>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</si>
  <si>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</si>
  <si>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</si>
  <si>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</si>
  <si>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</si>
  <si>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</si>
  <si>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</si>
  <si>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</si>
  <si>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</si>
  <si>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</si>
  <si>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</si>
  <si>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</si>
  <si>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</si>
  <si>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</si>
  <si>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</si>
  <si>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</si>
  <si>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</si>
  <si>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</si>
  <si>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</si>
  <si>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</si>
  <si>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</si>
  <si>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</si>
  <si>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</si>
  <si>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</si>
  <si>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</si>
  <si>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</si>
  <si>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</si>
  <si>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</si>
  <si>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</si>
  <si>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</si>
  <si>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</si>
  <si>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</si>
  <si>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</si>
  <si>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</si>
  <si>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</si>
  <si>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</si>
  <si>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</si>
  <si>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</si>
  <si>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</si>
  <si>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</si>
  <si>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</si>
  <si>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</si>
  <si>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</si>
  <si>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</si>
  <si>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Goh</t>
  </si>
  <si>
    <t>BH3579</t>
  </si>
  <si>
    <t>Daudnagar</t>
  </si>
  <si>
    <t>SF0087248</t>
  </si>
  <si>
    <t>Vishakarma Kant</t>
  </si>
  <si>
    <t>TATARI C8</t>
  </si>
  <si>
    <t>amrit bigha daudnagar C8 G3</t>
  </si>
  <si>
    <t>Chetana Weekly</t>
  </si>
  <si>
    <t>SSF4999858</t>
  </si>
  <si>
    <t>GENERAL</t>
  </si>
  <si>
    <t>HINDU</t>
  </si>
  <si>
    <t>Irrigation</t>
  </si>
  <si>
    <t>BUCCHI DEVI</t>
  </si>
  <si>
    <t>SF0082831</t>
  </si>
  <si>
    <t>Brajesh  Paswan</t>
  </si>
  <si>
    <t>daudnagar C3</t>
  </si>
  <si>
    <t>Spana C3 G8</t>
  </si>
  <si>
    <t>SSF5286897</t>
  </si>
  <si>
    <t>KASHMIRA KUMARI</t>
  </si>
  <si>
    <t>kurmi tola daudnagar C8 G4</t>
  </si>
  <si>
    <t>SSF5328721</t>
  </si>
  <si>
    <t>SHOBHA KUMARI</t>
  </si>
  <si>
    <t>SSF5343465</t>
  </si>
  <si>
    <t>GUDIYA DEVI</t>
  </si>
  <si>
    <t>OBRA C2</t>
  </si>
  <si>
    <t>Nanu bigha C2 G4</t>
  </si>
  <si>
    <t>SSF5459982</t>
  </si>
  <si>
    <t>RITA DEVI</t>
  </si>
  <si>
    <t>daudnagar C1</t>
  </si>
  <si>
    <t>samina khatun purani sahar C1 G8</t>
  </si>
  <si>
    <t>SSF5567930</t>
  </si>
  <si>
    <t>MUSLIM</t>
  </si>
  <si>
    <t>AFSANA KHATOON</t>
  </si>
  <si>
    <t>SSF5617532</t>
  </si>
  <si>
    <t>USHA DEVI</t>
  </si>
  <si>
    <t>kusum C8 G5</t>
  </si>
  <si>
    <t>SSF5618508</t>
  </si>
  <si>
    <t>RUNI KUMARI</t>
  </si>
  <si>
    <t>devgat toli C1 G5</t>
  </si>
  <si>
    <t>Unnati weekly</t>
  </si>
  <si>
    <t>SSF4778597</t>
  </si>
  <si>
    <t>BABITA DEVI</t>
  </si>
  <si>
    <t>SSF5160338</t>
  </si>
  <si>
    <t>SEEMA KUMARI</t>
  </si>
  <si>
    <t>khushbu lalman toli C3 G4</t>
  </si>
  <si>
    <t>SSF6248909</t>
  </si>
  <si>
    <t>MOBINA KHATOON</t>
  </si>
  <si>
    <t>SSF6328685</t>
  </si>
  <si>
    <t>GITANJALI KUMARI</t>
  </si>
  <si>
    <t>SSF5025163</t>
  </si>
  <si>
    <t>JAINAB KHATOON</t>
  </si>
  <si>
    <t>daudnagar C3 Lalman Toli Ward 8 Daudnagar1</t>
  </si>
  <si>
    <t>SSF5443267</t>
  </si>
  <si>
    <t>PUJA KUMARI</t>
  </si>
  <si>
    <t>TATARI C8 Baluganj1</t>
  </si>
  <si>
    <t>SSF4656992</t>
  </si>
  <si>
    <t>SARITA DEVI</t>
  </si>
  <si>
    <t>SSF4500118</t>
  </si>
  <si>
    <t>OBC</t>
  </si>
  <si>
    <t>Agriculture &amp; Farming</t>
  </si>
  <si>
    <t>CHANCHALA KUMARI</t>
  </si>
  <si>
    <t>SSF4999647</t>
  </si>
  <si>
    <t>Kabutari Devi</t>
  </si>
  <si>
    <t>01-Dec-2023</t>
  </si>
  <si>
    <t>1</t>
  </si>
  <si>
    <t>1.93 Yrs</t>
  </si>
  <si>
    <t>01 Dec 2023</t>
  </si>
  <si>
    <t>&lt;= 2 Years</t>
  </si>
  <si>
    <t>12-Dec-2023</t>
  </si>
  <si>
    <t>09-Sep-2025</t>
  </si>
  <si>
    <t>Open</t>
  </si>
  <si>
    <t>11-Jan-2024</t>
  </si>
  <si>
    <t>1.82 Yrs</t>
  </si>
  <si>
    <t>11 Jan 2024</t>
  </si>
  <si>
    <t>22-Jan-2024</t>
  </si>
  <si>
    <t>23-Sep-2025</t>
  </si>
  <si>
    <t>16-Jan-2024</t>
  </si>
  <si>
    <t>1.81 Yrs</t>
  </si>
  <si>
    <t>16 Jan 2024</t>
  </si>
  <si>
    <t>23-Jan-2024</t>
  </si>
  <si>
    <t>18-Jan-2024</t>
  </si>
  <si>
    <t>1.80 Yrs</t>
  </si>
  <si>
    <t>18 Jan 2024</t>
  </si>
  <si>
    <t>30-Jan-2024</t>
  </si>
  <si>
    <t>03-Feb-2024</t>
  </si>
  <si>
    <t>1.76 Yrs</t>
  </si>
  <si>
    <t>03 Feb 2024</t>
  </si>
  <si>
    <t>14-Feb-2024</t>
  </si>
  <si>
    <t>30-Oct-2025</t>
  </si>
  <si>
    <t>1.73 Yrs</t>
  </si>
  <si>
    <t>14 Feb 2024</t>
  </si>
  <si>
    <t>26-Feb-2024</t>
  </si>
  <si>
    <t>31-Oct-2025</t>
  </si>
  <si>
    <t>20-Feb-2024</t>
  </si>
  <si>
    <t>1.71 Yrs</t>
  </si>
  <si>
    <t>20 Feb 2024</t>
  </si>
  <si>
    <t>27-Feb-2024</t>
  </si>
  <si>
    <t>21-Oct-2025</t>
  </si>
  <si>
    <t>08-May-2024</t>
  </si>
  <si>
    <t>0</t>
  </si>
  <si>
    <t>2.03 Yrs</t>
  </si>
  <si>
    <t>28 Oct 2023</t>
  </si>
  <si>
    <t>&gt; 2 to 4 Years</t>
  </si>
  <si>
    <t>20-May-2024</t>
  </si>
  <si>
    <t>27-Sep-2025</t>
  </si>
  <si>
    <t>03-Jun-2024</t>
  </si>
  <si>
    <t>IL-1</t>
  </si>
  <si>
    <t>1.87 Yrs</t>
  </si>
  <si>
    <t>23 Dec 2023</t>
  </si>
  <si>
    <t>10-Jun-2024</t>
  </si>
  <si>
    <t>20-Oct-2025</t>
  </si>
  <si>
    <t>13-Jun-2024</t>
  </si>
  <si>
    <t>GL-1</t>
  </si>
  <si>
    <t>1.40 Yrs</t>
  </si>
  <si>
    <t>13 Jun 2024</t>
  </si>
  <si>
    <t>24-Jun-2024</t>
  </si>
  <si>
    <t>08-Sep-2025</t>
  </si>
  <si>
    <t>05-Jul-2024</t>
  </si>
  <si>
    <t>1.34 Yrs</t>
  </si>
  <si>
    <t>05 Jul 2024</t>
  </si>
  <si>
    <t>16-Jul-2024</t>
  </si>
  <si>
    <t>26-Sep-2025</t>
  </si>
  <si>
    <t>06-Aug-2024</t>
  </si>
  <si>
    <t>14-Aug-2024</t>
  </si>
  <si>
    <t>14-Oct-2024</t>
  </si>
  <si>
    <t>22-Oct-2024</t>
  </si>
  <si>
    <t>07-Oct-2024</t>
  </si>
  <si>
    <t>1.92 Yrs</t>
  </si>
  <si>
    <t>05 Dec 2023</t>
  </si>
  <si>
    <t>27-Oct-2025</t>
  </si>
  <si>
    <t>01 Feb 2024</t>
  </si>
  <si>
    <t>12-Nov-2024</t>
  </si>
  <si>
    <t>25-Nov-2024</t>
  </si>
  <si>
    <t>24-Oct-2025</t>
  </si>
  <si>
    <t>20-Nov-2024</t>
  </si>
  <si>
    <t>2</t>
  </si>
  <si>
    <t>1.85 Yrs</t>
  </si>
  <si>
    <t>02 Jan 2024</t>
  </si>
  <si>
    <t>03-Dec-2024</t>
  </si>
  <si>
    <t>16-Nov-2024</t>
  </si>
  <si>
    <t>2.15 Yrs</t>
  </si>
  <si>
    <t>13 Sep 2023</t>
  </si>
  <si>
    <t>03-Nov-2025</t>
  </si>
  <si>
    <t>15-Jul-2025</t>
  </si>
  <si>
    <t>GL-2</t>
  </si>
  <si>
    <t>21-Jul-2025</t>
  </si>
  <si>
    <t>03-Sep-2025</t>
  </si>
  <si>
    <t>1.62 Yrs</t>
  </si>
  <si>
    <t>28-Oct-2025</t>
  </si>
  <si>
    <t>9771284977</t>
  </si>
  <si>
    <t>7857918192</t>
  </si>
  <si>
    <t>8809152719</t>
  </si>
  <si>
    <t>7209684201</t>
  </si>
  <si>
    <t>8864020690</t>
  </si>
  <si>
    <t>7870986708</t>
  </si>
  <si>
    <t>7763894953</t>
  </si>
  <si>
    <t>8539840415</t>
  </si>
  <si>
    <t>7782091178</t>
  </si>
  <si>
    <t>9155238912</t>
  </si>
  <si>
    <t>9608879922</t>
  </si>
  <si>
    <t>8292954307</t>
  </si>
  <si>
    <t>9135530375</t>
  </si>
  <si>
    <t>9135965457</t>
  </si>
  <si>
    <t>7250317322</t>
  </si>
  <si>
    <t>8699739055</t>
  </si>
  <si>
    <t>7320911843</t>
  </si>
  <si>
    <t>Boby Kumar/ SF0098065</t>
  </si>
  <si>
    <t>Staff Rohit Kumar, EMP ID :- SF0076076, collected preclosed amount Rs. 21133/- from borrower on dated :- 18 March 2025, but amount Rs. 14560/- posted in FIMO from the date :- 18-03-25 to 09-09-25 and rest amount Rs. 6573/- still pending.</t>
  </si>
  <si>
    <t>Staff Rohit Kumar, EMP ID :- SF0076076, collected preclosed amount Rs. 25000/- from borrower on dated :- 20-08-24  and next day amount Rs. 5990/- also collected on dated 21-08-24, but amount Rs. 30160/- posted in FIMO from the date :- 26-08-24 to 23-09-25 and rest amount Rs. 830/- still pending.</t>
  </si>
  <si>
    <t>Staff Rohit Kumar, EMP ID :- SF0076076, collected preclosed amount Rs. 33666/- from borrower on dated :- 27 -01- 2025, but amount Rs. 18480/- posted in FIMO from the date :- 27-01-25 to 08-09-25 and rest amount Rs. 15186/- still pending.</t>
  </si>
  <si>
    <t>Staff Rohit Kumar, EMP ID :- SF0076076, collected preclosed amount Rs. 8834/- from borrower on dated :- 29-07- 2025, but amount Rs. 3640/- posted in FIMO from the date :- 29-07-25 to 09-09-25 and rest amount Rs. 5194/- still pending.</t>
  </si>
  <si>
    <t>Staff Rohit Kumar, EMP ID :- SF0076076, collected preclosed amount Rs. 20400/- from borrower on dated :- 08- 04- 2025, but amount Rs. 12880/- posted in FIMO from the date :- 08-04-25 to 09-09-25 and rest amount Rs. 7520/- still pending.</t>
  </si>
  <si>
    <t>Loancard not found for verification.</t>
  </si>
  <si>
    <t>Staff Rohit Kumar, EMP ID :- SF0076076, collected preclosed amount Rs. 29118/- from borrower on dated :- 26 -03- 2025, but amount Rs. 15360/- posted in FIMO from the date :- 01-04-25 to 09-09-25 and rest amount Rs. 13758/- still pending.</t>
  </si>
  <si>
    <t>Staff Rohit Kumar, EMP ID :- SF0076076, collected preclosed amount Rs. 8105/- from borrower on dated :- 02 -06- 2025, but amount Rs. 6970/- posted in FIMO from the date :- 02-06-25 to 27-09-25 and rest amount Rs. 1135/- still pending.</t>
  </si>
  <si>
    <t>No Issue as per borrower statement.</t>
  </si>
  <si>
    <t>Umarchak C1 G10</t>
  </si>
  <si>
    <t>SSF4790363</t>
  </si>
  <si>
    <t>SHANTI DEVI</t>
  </si>
  <si>
    <t>Pratima obra C2 G3</t>
  </si>
  <si>
    <t>SSF4528239</t>
  </si>
  <si>
    <t>GUNJA DEVI</t>
  </si>
  <si>
    <t>31-Oct-2023</t>
  </si>
  <si>
    <t>2.02 Yrs</t>
  </si>
  <si>
    <t>31 Oct 2023</t>
  </si>
  <si>
    <t>13-Nov-2023</t>
  </si>
  <si>
    <t>14-Mar-2024</t>
  </si>
  <si>
    <t>14 Sep 2023</t>
  </si>
  <si>
    <t>27-Mar-2024</t>
  </si>
  <si>
    <t>26-Mar-2025</t>
  </si>
  <si>
    <t>30-Jun-2025</t>
  </si>
  <si>
    <t>8409741565</t>
  </si>
  <si>
    <t>6204144235</t>
  </si>
  <si>
    <t>Staff Rohit Kumar, EMP ID :- SF0076076, collected preclosed amount Rs. 16716/- from borrower on dated :- 26 -02- 2025, but amount Rs. 14560/- posted in FIMO from the date :- 03-03-25 to 08-09-25 and rest amount Rs. 2156/- still pending.</t>
  </si>
  <si>
    <t>Staff Rohit Kumar, EMP ID :- SF0076076, collected preclosed amount Rs. 12000/- from borrower on dated :- 14 -05-25, but this amount is not posted in FIMO account.</t>
  </si>
  <si>
    <t>No Issue as per borropwer statement.</t>
  </si>
  <si>
    <t>No Issue.</t>
  </si>
  <si>
    <t>As per borrower's statement she had been paid preclosed amount Rs. 4900/- but this amount is not posted in FIMO and evidence also not available.</t>
  </si>
  <si>
    <t>Dihra</t>
  </si>
  <si>
    <t>SONBARSHA C5</t>
  </si>
  <si>
    <t>SONBARSHA C5 Munni Anehha1</t>
  </si>
  <si>
    <t>SSF4772240</t>
  </si>
  <si>
    <t>SABITA DEVI</t>
  </si>
  <si>
    <t>03-Nov-2023</t>
  </si>
  <si>
    <t>2.01 Yrs</t>
  </si>
  <si>
    <t>03 Nov 2023</t>
  </si>
  <si>
    <t>14-Nov-2023</t>
  </si>
  <si>
    <t>02-Feb-2025</t>
  </si>
  <si>
    <t>8002148061</t>
  </si>
  <si>
    <t>Staff Rohit Kumar, EMP ID :- SF0076076, collected total EMI amount Rs. 8710/- from borrower on different dated :- 15-04-25, 22-04-25, 29-04-25, 06-05-25, 13-05-25, 20-05-25, 27-05-25, 04-06-25, 10-06-25, 24-06-25, 01-07-25 and 31-08-25 but this amount is not posted in FIMO account.</t>
  </si>
  <si>
    <t>Rohit Kumar</t>
  </si>
  <si>
    <t>SF0076076</t>
  </si>
  <si>
    <t>LO</t>
  </si>
  <si>
    <t>FN25-26-02301</t>
  </si>
  <si>
    <t>Staff Rohit Kumar, EMP ID :- SF0076076, collected EMI amount Rs. 670/- from borrower on dated :- 15-04-25, but this amount is not posted in FIMO account.</t>
  </si>
  <si>
    <t>Staff Rohit Kumar, EMP ID :- SF0076076, collected EMI amount Rs. 670/- from borrower on dated :- 22-04-25, but this amount is not posted in FIMO account.</t>
  </si>
  <si>
    <t>Staff Rohit Kumar, EMP ID :- SF0076076, collected EMI amount Rs. 670/- from borrower on dated :- 29-04-25, but this amount is not posted in FIMO account.</t>
  </si>
  <si>
    <t>Staff Rohit Kumar, EMP ID :- SF0076076, collected EMI amount Rs. 670/- from borrower on dated :- 06-05-25, but this amount is not posted in FIMO account.</t>
  </si>
  <si>
    <t>Staff Rohit Kumar, EMP ID :- SF0076076, collected EMI amount Rs. 670/- from borrower on dated :- 13-05-25, but this amount is not posted in FIMO account.</t>
  </si>
  <si>
    <t>Staff Rohit Kumar, EMP ID :- SF0076076, collected EMI amount Rs. 670/- from borrower on dated :- 20-05-25, but this amount is not posted in FIMO account.</t>
  </si>
  <si>
    <t>Staff Rohit Kumar, EMP ID :- SF0076076, collected EMI amount Rs. 670/- from borrower on dated :- 27-05-25, but this amount is not posted in FIMO account.</t>
  </si>
  <si>
    <t>Staff Rohit Kumar, EMP ID :- SF0076076, collected EMI amount Rs. 670/- from borrower on dated :- 04-06-25, but this amount is not posted in FIMO account.</t>
  </si>
  <si>
    <t>Staff Rohit Kumar, EMP ID :- SF0076076, collected EMI amount Rs. 670/- from borrower on dated :- 10-06-25, but this amount is not posted in FIMO account.</t>
  </si>
  <si>
    <t>Staff Rohit Kumar, EMP ID :- SF0076076, collected EMI amount Rs. 670/- from borrower on dated :- 24-06-25, but this amount is not posted in FIMO account.</t>
  </si>
  <si>
    <t>Staff Rohit Kumar, EMP ID :- SF0076076, collected EMI amount Rs. 670/- from borrower on dated :- 01-07-25, but this amount is not posted in FIMO account.</t>
  </si>
  <si>
    <t>Staff Rohit Kumar, EMP ID :- SF0076076, collected EMI amount Rs. 670/- from borrower on dated :- 31-08-25, but this amount is not posted in FIMO account.</t>
  </si>
  <si>
    <t>Dual Staff</t>
  </si>
  <si>
    <t>Available &amp; Updated</t>
  </si>
  <si>
    <t>G1</t>
  </si>
  <si>
    <t>Bhola Kumar</t>
  </si>
  <si>
    <t>SF0050672</t>
  </si>
  <si>
    <t>BM</t>
  </si>
  <si>
    <t>G2</t>
  </si>
  <si>
    <t>Indrajeet Kumar</t>
  </si>
  <si>
    <t>SF0083533</t>
  </si>
  <si>
    <t>FIR Not Filled</t>
  </si>
  <si>
    <t>IA</t>
  </si>
  <si>
    <t>Absconding</t>
  </si>
  <si>
    <t>Completed-Report Submitted</t>
  </si>
  <si>
    <t>Shyam Narayan Yadav/SF0032133</t>
  </si>
  <si>
    <t>Akash Kumar/SF0031337</t>
  </si>
  <si>
    <t>Ravi Kumar Ranjan/SF0072744</t>
  </si>
  <si>
    <t>Saket Nath Thakur/SF0062081</t>
  </si>
  <si>
    <t>The employee Rohit Kumar EMP ID :- SF0076076, collected total amount Rs. 189672/- from the borrower but only amount Rs. 116610/- recovered and rest amount Rs. 73062/- still pending.
As per movement register the last working date was on dated :- 08-11-25.</t>
  </si>
  <si>
    <t>Daulatpur</t>
  </si>
  <si>
    <t>SF0076771</t>
  </si>
  <si>
    <t>Manish  kumar</t>
  </si>
  <si>
    <t>TATARI C7</t>
  </si>
  <si>
    <t>TATARI C7 Hariharganj 521</t>
  </si>
  <si>
    <t>SSF5022738</t>
  </si>
  <si>
    <t>AFREEN KHATOON</t>
  </si>
  <si>
    <t>SSF5103774</t>
  </si>
  <si>
    <t>RAHAT KHATOON</t>
  </si>
  <si>
    <t>SSF5200260</t>
  </si>
  <si>
    <t>RAJ MALA DEVI</t>
  </si>
  <si>
    <t>SSF5320988</t>
  </si>
  <si>
    <t>ANJUM KHATOON</t>
  </si>
  <si>
    <t>SSF5524558</t>
  </si>
  <si>
    <t>MANNE KHATOON</t>
  </si>
  <si>
    <t>SSF5639121</t>
  </si>
  <si>
    <t>SAGUFTA KHATOON</t>
  </si>
  <si>
    <t>SSF5672683</t>
  </si>
  <si>
    <t>CHANDANI KHATOON</t>
  </si>
  <si>
    <t>05-Dec-2023</t>
  </si>
  <si>
    <t>15-Dec-2023</t>
  </si>
  <si>
    <t>1.90 Yrs</t>
  </si>
  <si>
    <t>15 Dec 2023</t>
  </si>
  <si>
    <t>22-Dec-2023</t>
  </si>
  <si>
    <t>31-Dec-2023</t>
  </si>
  <si>
    <t>31 Dec 2023</t>
  </si>
  <si>
    <t>12-Jan-2024</t>
  </si>
  <si>
    <t>15-Jan-2024</t>
  </si>
  <si>
    <t>15 Jan 2024</t>
  </si>
  <si>
    <t>26-Jan-2024</t>
  </si>
  <si>
    <t>08-Feb-2024</t>
  </si>
  <si>
    <t>1.75 Yrs</t>
  </si>
  <si>
    <t>08 Feb 2024</t>
  </si>
  <si>
    <t>16-Feb-2024</t>
  </si>
  <si>
    <t>22-Feb-2024</t>
  </si>
  <si>
    <t>22 Feb 2024</t>
  </si>
  <si>
    <t>01-Mar-2024</t>
  </si>
  <si>
    <t>1.69 Yrs</t>
  </si>
  <si>
    <t>27 Feb 2024</t>
  </si>
  <si>
    <t>08-Mar-2024</t>
  </si>
  <si>
    <t>6203569750</t>
  </si>
  <si>
    <t>9302751771</t>
  </si>
  <si>
    <t>9801358998</t>
  </si>
  <si>
    <t>6207516471</t>
  </si>
  <si>
    <t>7979865782</t>
  </si>
  <si>
    <t>9693067412</t>
  </si>
  <si>
    <t>9229844107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</si>
</sst>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P1" zoomScaleNormal="100" workbookViewId="0">
      <pane ySplit="4" topLeftCell="A5" activePane="bottomLeft" state="frozen"/>
      <selection pane="bottomLeft" activeCell="W5" sqref="W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BH3579</v>
      </c>
      <c r="D5" s="63" t="str">
        <f>IF('Physical Cash at Safe'!D28="Yes", 'Physical Cash at Safe'!A4, 'Borrower Wise Details'!C5)</f>
        <v>Daudnagar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45919</v>
      </c>
      <c r="H5" s="107" t="s">
        <v>488</v>
      </c>
      <c r="I5" s="61">
        <v>45922</v>
      </c>
      <c r="J5" s="74" t="str">
        <f>IF('Physical Cash at Safe'!D28="Yes",'Physical Cash at Safe'!E28,IF('Borrower Wise Details'!D5&lt;&gt;"",'Borrower Wise Details'!D5,""))</f>
        <v>FN25-26-02301</v>
      </c>
      <c r="K5" s="81">
        <v>1</v>
      </c>
      <c r="L5" s="82">
        <v>21133</v>
      </c>
      <c r="M5" s="82">
        <v>14560</v>
      </c>
      <c r="N5" s="82" t="s">
        <v>491</v>
      </c>
      <c r="O5" s="82" t="s">
        <v>492</v>
      </c>
      <c r="P5" s="82" t="s">
        <v>493</v>
      </c>
      <c r="Q5" s="82" t="s">
        <v>494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SF0076076</v>
      </c>
      <c r="U5" s="77" t="s">
        <v>489</v>
      </c>
      <c r="V5" s="61">
        <v>45908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490</v>
      </c>
      <c r="Z5" s="61">
        <v>45968</v>
      </c>
      <c r="AA5" s="61">
        <v>45969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189672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116610</v>
      </c>
      <c r="AE5" s="126">
        <f>IF(AND(AC5="", AD5=""), "", IF(AD5="", AC5, AC5 - IF(ISNUMBER(AD5), AD5, 0)))</f>
        <v>73062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45969</v>
      </c>
      <c r="AH5" s="70" t="s">
        <v>495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BH3579</v>
      </c>
      <c r="C5" s="50" t="str">
        <f>IF('Fraud Investigation Report'!D5="", "", 'Fraud Investigation Report'!D5)</f>
        <v>Daudnagar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SF0076076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FN25-26-02301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8710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180962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189672</v>
      </c>
      <c r="O5" s="69">
        <f>IF('Fraud Investigation Report'!AD5="", "", 'Fraud Investigation Report'!AD5)</f>
        <v>116610</v>
      </c>
      <c r="P5" s="126">
        <f>IF(AND(N5="", O5=""), "", IF(O5="", N5, N5 - IF(ISNUMBER(O5), O5, 0)))</f>
        <v>73062</v>
      </c>
      <c r="Q5" s="49"/>
      <c r="R5" s="84" t="s">
        <v>487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4" sqref="D4"/>
    </sheetView>
  </sheetViews>
  <sheetFormatPr defaultColWidth="0" defaultRowHeight="15" customHeight="1" zeroHeight="1" x14ac:dyDescent="0.3"/>
  <cols>
    <col min="1" max="1" width="17.88671875" customWidth="1"/>
    <col min="2" max="2" width="17.77734375" customWidth="1"/>
    <col min="3" max="3" width="23.6640625" customWidth="1"/>
    <col min="4" max="4" width="24.21875" customWidth="1"/>
    <col min="5" max="5" width="25.664062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45969</v>
      </c>
      <c r="C6" s="18">
        <v>45968</v>
      </c>
      <c r="D6" s="18">
        <v>45969</v>
      </c>
      <c r="E6" s="19">
        <v>0.27083333333333331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8" t="s">
        <v>97</v>
      </c>
      <c r="B20" s="149"/>
      <c r="C20" s="32">
        <v>0</v>
      </c>
      <c r="D20" s="33" t="s">
        <v>91</v>
      </c>
      <c r="E20" s="34">
        <v>0</v>
      </c>
    </row>
    <row r="21" spans="1:5" ht="30" customHeight="1" x14ac:dyDescent="0.3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3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190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40.049999999999997" customHeight="1" x14ac:dyDescent="0.3">
      <c r="A30" s="127"/>
      <c r="B30" s="127"/>
      <c r="C30" s="128">
        <f>A30-B30</f>
        <v>0</v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220</v>
      </c>
      <c r="B32" s="38" t="s">
        <v>478</v>
      </c>
      <c r="C32" s="37" t="s">
        <v>82</v>
      </c>
      <c r="D32" s="158" t="s">
        <v>479</v>
      </c>
      <c r="E32" s="159"/>
    </row>
    <row r="33" spans="1:5" ht="18" customHeight="1" x14ac:dyDescent="0.3">
      <c r="A33" s="37" t="s">
        <v>83</v>
      </c>
      <c r="B33" s="106" t="s">
        <v>480</v>
      </c>
      <c r="C33" s="39" t="s">
        <v>84</v>
      </c>
      <c r="D33" s="152" t="s">
        <v>484</v>
      </c>
      <c r="E33" s="153"/>
    </row>
    <row r="34" spans="1:5" ht="27.6" x14ac:dyDescent="0.3">
      <c r="A34" s="39" t="s">
        <v>221</v>
      </c>
      <c r="B34" s="38" t="s">
        <v>481</v>
      </c>
      <c r="C34" s="39" t="s">
        <v>222</v>
      </c>
      <c r="D34" s="154" t="s">
        <v>485</v>
      </c>
      <c r="E34" s="155"/>
    </row>
    <row r="35" spans="1:5" ht="27.6" x14ac:dyDescent="0.3">
      <c r="A35" s="39" t="s">
        <v>223</v>
      </c>
      <c r="B35" s="38" t="s">
        <v>482</v>
      </c>
      <c r="C35" s="39" t="s">
        <v>225</v>
      </c>
      <c r="D35" s="154" t="s">
        <v>486</v>
      </c>
      <c r="E35" s="155"/>
    </row>
    <row r="36" spans="1:5" ht="25.5" customHeight="1" x14ac:dyDescent="0.3">
      <c r="A36" s="39" t="s">
        <v>224</v>
      </c>
      <c r="B36" s="38" t="s">
        <v>483</v>
      </c>
      <c r="C36" s="39" t="s">
        <v>226</v>
      </c>
      <c r="D36" s="156" t="s">
        <v>464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2" zoomScaleNormal="82" workbookViewId="0">
      <pane xSplit="10" ySplit="4" topLeftCell="P5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BH3579</v>
      </c>
      <c r="C5" s="119" t="str">
        <f>IF('Loan Outstanding Report'!$H$5="", "", 'Loan Outstanding Report'!$H$5)</f>
        <v>Daudnagar</v>
      </c>
      <c r="D5" s="130" t="s">
        <v>465</v>
      </c>
      <c r="E5" s="65">
        <v>45968</v>
      </c>
      <c r="F5" s="38" t="s">
        <v>462</v>
      </c>
      <c r="G5" s="129" t="s">
        <v>463</v>
      </c>
      <c r="H5" s="49" t="s">
        <v>464</v>
      </c>
      <c r="I5" s="120" t="s">
        <v>257</v>
      </c>
      <c r="J5" s="120" t="s">
        <v>260</v>
      </c>
      <c r="K5" s="120" t="s">
        <v>264</v>
      </c>
      <c r="L5" s="11">
        <v>353915747</v>
      </c>
      <c r="M5" s="65" t="s">
        <v>315</v>
      </c>
      <c r="N5" s="124">
        <v>42000</v>
      </c>
      <c r="O5" s="124">
        <v>520</v>
      </c>
      <c r="P5" s="121" t="s">
        <v>140</v>
      </c>
      <c r="Q5" s="80">
        <v>45867</v>
      </c>
      <c r="R5" s="124">
        <v>8834</v>
      </c>
      <c r="S5" s="124"/>
      <c r="T5" s="124">
        <v>3640</v>
      </c>
      <c r="U5" s="125">
        <f t="shared" ref="U5" si="0">IF(AND(ISBLANK(R5),ISBLANK(S5),ISBLANK(T5)),"",R5-(S5+T5))</f>
        <v>5194</v>
      </c>
      <c r="V5" s="117" t="s">
        <v>204</v>
      </c>
      <c r="W5" s="122" t="s">
        <v>422</v>
      </c>
    </row>
    <row r="6" spans="1:23" ht="25.05" customHeight="1" x14ac:dyDescent="0.3">
      <c r="A6" s="64">
        <v>2</v>
      </c>
      <c r="B6" s="60" t="str">
        <f>IF(J6&lt;&gt;"", $B$5, "")</f>
        <v>BH3579</v>
      </c>
      <c r="C6" s="119" t="str">
        <f>IF(J6&lt;&gt;"", $C$5, "")</f>
        <v>Daudnagar</v>
      </c>
      <c r="D6" s="41" t="str">
        <f>IF(J6&lt;&gt;"", $D$5, "")</f>
        <v>FN25-26-02301</v>
      </c>
      <c r="E6" s="65">
        <v>45968</v>
      </c>
      <c r="F6" s="38" t="str">
        <f>IF(J6&lt;&gt;"", $F$5, "")</f>
        <v>Rohit Kumar</v>
      </c>
      <c r="G6" s="49" t="str">
        <f>IF(J6&lt;&gt;"", $G$5, "")</f>
        <v>SF0076076</v>
      </c>
      <c r="H6" s="49" t="str">
        <f>IF(J6&lt;&gt;"", $H$5, "")</f>
        <v>LO</v>
      </c>
      <c r="I6" s="120" t="s">
        <v>267</v>
      </c>
      <c r="J6" s="120" t="s">
        <v>269</v>
      </c>
      <c r="K6" s="120" t="s">
        <v>270</v>
      </c>
      <c r="L6" s="11">
        <v>354622595</v>
      </c>
      <c r="M6" s="65" t="s">
        <v>323</v>
      </c>
      <c r="N6" s="124">
        <v>42000</v>
      </c>
      <c r="O6" s="124">
        <v>520</v>
      </c>
      <c r="P6" s="121" t="s">
        <v>140</v>
      </c>
      <c r="Q6" s="80">
        <v>45524</v>
      </c>
      <c r="R6" s="124">
        <v>30990</v>
      </c>
      <c r="S6" s="124"/>
      <c r="T6" s="124">
        <v>30160</v>
      </c>
      <c r="U6" s="125">
        <f t="shared" ref="U6:U69" si="1">IF(AND(ISBLANK(R6),ISBLANK(S6),ISBLANK(T6)),"",R6-(S6+T6))</f>
        <v>830</v>
      </c>
      <c r="V6" s="117" t="s">
        <v>203</v>
      </c>
      <c r="W6" s="122" t="s">
        <v>420</v>
      </c>
    </row>
    <row r="7" spans="1:23" ht="25.05" customHeight="1" x14ac:dyDescent="0.3">
      <c r="A7" s="64">
        <v>3</v>
      </c>
      <c r="B7" s="60" t="str">
        <f t="shared" ref="B7:B70" si="2">IF(J7&lt;&gt;"", $B$5, "")</f>
        <v>BH3579</v>
      </c>
      <c r="C7" s="119" t="str">
        <f t="shared" ref="C7:C70" si="3">IF(J7&lt;&gt;"", $C$5, "")</f>
        <v>Daudnagar</v>
      </c>
      <c r="D7" s="41" t="str">
        <f t="shared" ref="D7:D70" si="4">IF(J7&lt;&gt;"", $D$5, "")</f>
        <v>FN25-26-02301</v>
      </c>
      <c r="E7" s="65">
        <v>45968</v>
      </c>
      <c r="F7" s="38" t="str">
        <f t="shared" ref="F7:F70" si="5">IF(J7&lt;&gt;"", $F$5, "")</f>
        <v>Rohit Kumar</v>
      </c>
      <c r="G7" s="49" t="str">
        <f t="shared" ref="G7:G70" si="6">IF(J7&lt;&gt;"", $G$5, "")</f>
        <v>SF0076076</v>
      </c>
      <c r="H7" s="49" t="str">
        <f t="shared" ref="H7:H70" si="7">IF(J7&lt;&gt;"", $H$5, "")</f>
        <v>LO</v>
      </c>
      <c r="I7" s="120" t="s">
        <v>257</v>
      </c>
      <c r="J7" s="120" t="s">
        <v>272</v>
      </c>
      <c r="K7" s="120" t="s">
        <v>273</v>
      </c>
      <c r="L7" s="11">
        <v>354710367</v>
      </c>
      <c r="M7" s="65" t="s">
        <v>328</v>
      </c>
      <c r="N7" s="124">
        <v>45000</v>
      </c>
      <c r="O7" s="124">
        <v>560</v>
      </c>
      <c r="P7" s="121" t="s">
        <v>140</v>
      </c>
      <c r="Q7" s="80">
        <v>45734</v>
      </c>
      <c r="R7" s="124">
        <v>21133</v>
      </c>
      <c r="S7" s="124"/>
      <c r="T7" s="124">
        <v>14560</v>
      </c>
      <c r="U7" s="125">
        <f t="shared" si="1"/>
        <v>6573</v>
      </c>
      <c r="V7" s="117" t="s">
        <v>203</v>
      </c>
      <c r="W7" s="122" t="s">
        <v>419</v>
      </c>
    </row>
    <row r="8" spans="1:23" ht="25.05" customHeight="1" x14ac:dyDescent="0.3">
      <c r="A8" s="64">
        <v>4</v>
      </c>
      <c r="B8" s="60" t="str">
        <f t="shared" si="2"/>
        <v>BH3579</v>
      </c>
      <c r="C8" s="119" t="str">
        <f t="shared" si="3"/>
        <v>Daudnagar</v>
      </c>
      <c r="D8" s="41" t="str">
        <f t="shared" si="4"/>
        <v>FN25-26-02301</v>
      </c>
      <c r="E8" s="65">
        <v>45968</v>
      </c>
      <c r="F8" s="38" t="str">
        <f t="shared" si="5"/>
        <v>Rohit Kumar</v>
      </c>
      <c r="G8" s="49" t="str">
        <f t="shared" si="6"/>
        <v>SF0076076</v>
      </c>
      <c r="H8" s="49" t="str">
        <f t="shared" si="7"/>
        <v>LO</v>
      </c>
      <c r="I8" s="120" t="s">
        <v>257</v>
      </c>
      <c r="J8" s="120" t="s">
        <v>274</v>
      </c>
      <c r="K8" s="120" t="s">
        <v>275</v>
      </c>
      <c r="L8" s="11">
        <v>354742252</v>
      </c>
      <c r="M8" s="65" t="s">
        <v>332</v>
      </c>
      <c r="N8" s="124">
        <v>45000</v>
      </c>
      <c r="O8" s="124">
        <v>560</v>
      </c>
      <c r="P8" s="121" t="s">
        <v>140</v>
      </c>
      <c r="Q8" s="80">
        <v>45755</v>
      </c>
      <c r="R8" s="124">
        <v>20400</v>
      </c>
      <c r="S8" s="124"/>
      <c r="T8" s="124">
        <v>12880</v>
      </c>
      <c r="U8" s="125">
        <f t="shared" si="1"/>
        <v>7520</v>
      </c>
      <c r="V8" s="117" t="s">
        <v>204</v>
      </c>
      <c r="W8" s="122" t="s">
        <v>423</v>
      </c>
    </row>
    <row r="9" spans="1:23" ht="25.05" customHeight="1" x14ac:dyDescent="0.3">
      <c r="A9" s="64">
        <v>5</v>
      </c>
      <c r="B9" s="60" t="str">
        <f t="shared" si="2"/>
        <v>BH3579</v>
      </c>
      <c r="C9" s="119" t="str">
        <f t="shared" si="3"/>
        <v>Daudnagar</v>
      </c>
      <c r="D9" s="41" t="str">
        <f t="shared" si="4"/>
        <v>FN25-26-02301</v>
      </c>
      <c r="E9" s="65">
        <v>45968</v>
      </c>
      <c r="F9" s="38" t="str">
        <f t="shared" si="5"/>
        <v>Rohit Kumar</v>
      </c>
      <c r="G9" s="49" t="str">
        <f t="shared" si="6"/>
        <v>SF0076076</v>
      </c>
      <c r="H9" s="49" t="str">
        <f t="shared" si="7"/>
        <v>LO</v>
      </c>
      <c r="I9" s="120" t="s">
        <v>280</v>
      </c>
      <c r="J9" s="120" t="s">
        <v>292</v>
      </c>
      <c r="K9" s="120" t="s">
        <v>293</v>
      </c>
      <c r="L9" s="11">
        <v>356468974</v>
      </c>
      <c r="M9" s="65" t="s">
        <v>350</v>
      </c>
      <c r="N9" s="124">
        <v>26000</v>
      </c>
      <c r="O9" s="124">
        <v>410</v>
      </c>
      <c r="P9" s="121" t="s">
        <v>140</v>
      </c>
      <c r="Q9" s="80">
        <v>45810</v>
      </c>
      <c r="R9" s="124">
        <v>8105</v>
      </c>
      <c r="S9" s="124"/>
      <c r="T9" s="124">
        <v>6970</v>
      </c>
      <c r="U9" s="125">
        <f t="shared" si="1"/>
        <v>1135</v>
      </c>
      <c r="V9" s="117" t="s">
        <v>202</v>
      </c>
      <c r="W9" s="122" t="s">
        <v>426</v>
      </c>
    </row>
    <row r="10" spans="1:23" ht="25.05" customHeight="1" x14ac:dyDescent="0.3">
      <c r="A10" s="64">
        <v>6</v>
      </c>
      <c r="B10" s="60" t="str">
        <f t="shared" si="2"/>
        <v>BH3579</v>
      </c>
      <c r="C10" s="119" t="str">
        <f t="shared" si="3"/>
        <v>Daudnagar</v>
      </c>
      <c r="D10" s="41" t="str">
        <f t="shared" si="4"/>
        <v>FN25-26-02301</v>
      </c>
      <c r="E10" s="65">
        <v>45968</v>
      </c>
      <c r="F10" s="38" t="str">
        <f t="shared" si="5"/>
        <v>Rohit Kumar</v>
      </c>
      <c r="G10" s="49" t="str">
        <f t="shared" si="6"/>
        <v>SF0076076</v>
      </c>
      <c r="H10" s="49" t="str">
        <f t="shared" si="7"/>
        <v>LO</v>
      </c>
      <c r="I10" s="120" t="s">
        <v>267</v>
      </c>
      <c r="J10" s="120" t="s">
        <v>297</v>
      </c>
      <c r="K10" s="120" t="s">
        <v>298</v>
      </c>
      <c r="L10" s="11">
        <v>357238018</v>
      </c>
      <c r="M10" s="65" t="s">
        <v>363</v>
      </c>
      <c r="N10" s="124">
        <v>45000</v>
      </c>
      <c r="O10" s="124">
        <v>560</v>
      </c>
      <c r="P10" s="121" t="s">
        <v>140</v>
      </c>
      <c r="Q10" s="80">
        <v>45684</v>
      </c>
      <c r="R10" s="124">
        <v>33666</v>
      </c>
      <c r="S10" s="124"/>
      <c r="T10" s="124">
        <v>18480</v>
      </c>
      <c r="U10" s="125">
        <f t="shared" si="1"/>
        <v>15186</v>
      </c>
      <c r="V10" s="117" t="s">
        <v>202</v>
      </c>
      <c r="W10" s="122" t="s">
        <v>421</v>
      </c>
    </row>
    <row r="11" spans="1:23" ht="25.05" customHeight="1" x14ac:dyDescent="0.3">
      <c r="A11" s="64">
        <v>7</v>
      </c>
      <c r="B11" s="60" t="str">
        <f t="shared" si="2"/>
        <v>BH3579</v>
      </c>
      <c r="C11" s="119" t="str">
        <f t="shared" si="3"/>
        <v>Daudnagar</v>
      </c>
      <c r="D11" s="41" t="str">
        <f t="shared" si="4"/>
        <v>FN25-26-02301</v>
      </c>
      <c r="E11" s="65">
        <v>45968</v>
      </c>
      <c r="F11" s="38" t="str">
        <f t="shared" si="5"/>
        <v>Rohit Kumar</v>
      </c>
      <c r="G11" s="49" t="str">
        <f t="shared" si="6"/>
        <v>SF0076076</v>
      </c>
      <c r="H11" s="49" t="str">
        <f t="shared" si="7"/>
        <v>LO</v>
      </c>
      <c r="I11" s="120" t="s">
        <v>257</v>
      </c>
      <c r="J11" s="120" t="s">
        <v>288</v>
      </c>
      <c r="K11" s="120" t="s">
        <v>289</v>
      </c>
      <c r="L11" s="11">
        <v>358488383</v>
      </c>
      <c r="M11" s="65" t="s">
        <v>376</v>
      </c>
      <c r="N11" s="124">
        <v>40000</v>
      </c>
      <c r="O11" s="124">
        <v>640</v>
      </c>
      <c r="P11" s="121" t="s">
        <v>140</v>
      </c>
      <c r="Q11" s="80">
        <v>45742</v>
      </c>
      <c r="R11" s="124">
        <v>29118</v>
      </c>
      <c r="S11" s="124"/>
      <c r="T11" s="124">
        <v>15360</v>
      </c>
      <c r="U11" s="125">
        <f t="shared" si="1"/>
        <v>13758</v>
      </c>
      <c r="V11" s="117" t="s">
        <v>204</v>
      </c>
      <c r="W11" s="122" t="s">
        <v>425</v>
      </c>
    </row>
    <row r="12" spans="1:23" ht="25.05" customHeight="1" x14ac:dyDescent="0.3">
      <c r="A12" s="64">
        <v>8</v>
      </c>
      <c r="B12" s="60" t="str">
        <f t="shared" si="2"/>
        <v>BH3579</v>
      </c>
      <c r="C12" s="119" t="str">
        <f t="shared" si="3"/>
        <v>Daudnagar</v>
      </c>
      <c r="D12" s="41" t="str">
        <f t="shared" si="4"/>
        <v>FN25-26-02301</v>
      </c>
      <c r="E12" s="65">
        <v>45968</v>
      </c>
      <c r="F12" s="38" t="str">
        <f t="shared" si="5"/>
        <v>Rohit Kumar</v>
      </c>
      <c r="G12" s="49" t="str">
        <f t="shared" si="6"/>
        <v>SF0076076</v>
      </c>
      <c r="H12" s="49" t="str">
        <f t="shared" si="7"/>
        <v>LO</v>
      </c>
      <c r="I12" s="120" t="s">
        <v>280</v>
      </c>
      <c r="J12" s="120" t="s">
        <v>429</v>
      </c>
      <c r="K12" s="120" t="s">
        <v>430</v>
      </c>
      <c r="L12" s="11">
        <v>353505981</v>
      </c>
      <c r="M12" s="65" t="s">
        <v>434</v>
      </c>
      <c r="N12" s="124">
        <v>42000</v>
      </c>
      <c r="O12" s="124">
        <v>520</v>
      </c>
      <c r="P12" s="121" t="s">
        <v>140</v>
      </c>
      <c r="Q12" s="80">
        <v>45714</v>
      </c>
      <c r="R12" s="124">
        <v>16716</v>
      </c>
      <c r="S12" s="124"/>
      <c r="T12" s="124">
        <v>14560</v>
      </c>
      <c r="U12" s="125">
        <f t="shared" si="1"/>
        <v>2156</v>
      </c>
      <c r="V12" s="117" t="s">
        <v>204</v>
      </c>
      <c r="W12" s="122" t="s">
        <v>445</v>
      </c>
    </row>
    <row r="13" spans="1:23" ht="25.05" customHeight="1" x14ac:dyDescent="0.3">
      <c r="A13" s="64">
        <v>9</v>
      </c>
      <c r="B13" s="60" t="str">
        <f t="shared" si="2"/>
        <v>BH3579</v>
      </c>
      <c r="C13" s="119" t="str">
        <f t="shared" si="3"/>
        <v>Daudnagar</v>
      </c>
      <c r="D13" s="41" t="str">
        <f t="shared" si="4"/>
        <v>FN25-26-02301</v>
      </c>
      <c r="E13" s="65">
        <v>45968</v>
      </c>
      <c r="F13" s="38" t="str">
        <f t="shared" si="5"/>
        <v>Rohit Kumar</v>
      </c>
      <c r="G13" s="49" t="str">
        <f t="shared" si="6"/>
        <v>SF0076076</v>
      </c>
      <c r="H13" s="49" t="str">
        <f t="shared" si="7"/>
        <v>LO</v>
      </c>
      <c r="I13" s="120" t="s">
        <v>276</v>
      </c>
      <c r="J13" s="120" t="s">
        <v>432</v>
      </c>
      <c r="K13" s="120" t="s">
        <v>433</v>
      </c>
      <c r="L13" s="11">
        <v>355851283</v>
      </c>
      <c r="M13" s="65" t="s">
        <v>438</v>
      </c>
      <c r="N13" s="124">
        <v>32000</v>
      </c>
      <c r="O13" s="124">
        <v>510</v>
      </c>
      <c r="P13" s="121" t="s">
        <v>140</v>
      </c>
      <c r="Q13" s="80">
        <v>45791</v>
      </c>
      <c r="R13" s="124">
        <v>12000</v>
      </c>
      <c r="S13" s="124"/>
      <c r="T13" s="124"/>
      <c r="U13" s="125">
        <f t="shared" si="1"/>
        <v>12000</v>
      </c>
      <c r="V13" s="117" t="s">
        <v>204</v>
      </c>
      <c r="W13" s="122" t="s">
        <v>446</v>
      </c>
    </row>
    <row r="14" spans="1:23" ht="25.05" customHeight="1" x14ac:dyDescent="0.3">
      <c r="A14" s="64">
        <v>10</v>
      </c>
      <c r="B14" s="60" t="str">
        <f t="shared" si="2"/>
        <v>BH3579</v>
      </c>
      <c r="C14" s="119" t="str">
        <f t="shared" si="3"/>
        <v>Daudnagar</v>
      </c>
      <c r="D14" s="41" t="str">
        <f t="shared" si="4"/>
        <v>FN25-26-02301</v>
      </c>
      <c r="E14" s="65">
        <v>45969</v>
      </c>
      <c r="F14" s="38" t="str">
        <f t="shared" si="5"/>
        <v>Rohit Kumar</v>
      </c>
      <c r="G14" s="49" t="str">
        <f t="shared" si="6"/>
        <v>SF0076076</v>
      </c>
      <c r="H14" s="49" t="str">
        <f t="shared" si="7"/>
        <v>LO</v>
      </c>
      <c r="I14" s="120" t="s">
        <v>451</v>
      </c>
      <c r="J14" s="120" t="s">
        <v>453</v>
      </c>
      <c r="K14" s="120" t="s">
        <v>454</v>
      </c>
      <c r="L14" s="11">
        <v>353473751</v>
      </c>
      <c r="M14" s="65" t="s">
        <v>455</v>
      </c>
      <c r="N14" s="124">
        <v>42000</v>
      </c>
      <c r="O14" s="124">
        <v>670</v>
      </c>
      <c r="P14" s="121" t="s">
        <v>139</v>
      </c>
      <c r="Q14" s="80">
        <v>45762</v>
      </c>
      <c r="R14" s="124">
        <v>670</v>
      </c>
      <c r="S14" s="124"/>
      <c r="T14" s="124"/>
      <c r="U14" s="125">
        <f t="shared" si="1"/>
        <v>670</v>
      </c>
      <c r="V14" s="117" t="s">
        <v>203</v>
      </c>
      <c r="W14" s="122" t="s">
        <v>466</v>
      </c>
    </row>
    <row r="15" spans="1:23" ht="25.05" customHeight="1" x14ac:dyDescent="0.3">
      <c r="A15" s="64">
        <v>11</v>
      </c>
      <c r="B15" s="60" t="str">
        <f t="shared" si="2"/>
        <v>BH3579</v>
      </c>
      <c r="C15" s="119" t="str">
        <f t="shared" si="3"/>
        <v>Daudnagar</v>
      </c>
      <c r="D15" s="41" t="str">
        <f t="shared" si="4"/>
        <v>FN25-26-02301</v>
      </c>
      <c r="E15" s="65">
        <v>45969</v>
      </c>
      <c r="F15" s="38" t="str">
        <f t="shared" si="5"/>
        <v>Rohit Kumar</v>
      </c>
      <c r="G15" s="49" t="str">
        <f t="shared" si="6"/>
        <v>SF0076076</v>
      </c>
      <c r="H15" s="49" t="str">
        <f t="shared" si="7"/>
        <v>LO</v>
      </c>
      <c r="I15" s="120" t="s">
        <v>451</v>
      </c>
      <c r="J15" s="120" t="s">
        <v>453</v>
      </c>
      <c r="K15" s="120" t="s">
        <v>454</v>
      </c>
      <c r="L15" s="11">
        <v>353473751</v>
      </c>
      <c r="M15" s="65" t="s">
        <v>455</v>
      </c>
      <c r="N15" s="124">
        <v>42000</v>
      </c>
      <c r="O15" s="124">
        <v>670</v>
      </c>
      <c r="P15" s="121" t="s">
        <v>139</v>
      </c>
      <c r="Q15" s="80">
        <v>45769</v>
      </c>
      <c r="R15" s="124">
        <v>670</v>
      </c>
      <c r="S15" s="124"/>
      <c r="T15" s="124"/>
      <c r="U15" s="125">
        <f t="shared" si="1"/>
        <v>670</v>
      </c>
      <c r="V15" s="117" t="s">
        <v>203</v>
      </c>
      <c r="W15" s="122" t="s">
        <v>467</v>
      </c>
    </row>
    <row r="16" spans="1:23" ht="25.05" customHeight="1" x14ac:dyDescent="0.3">
      <c r="A16" s="64">
        <v>12</v>
      </c>
      <c r="B16" s="60" t="str">
        <f t="shared" si="2"/>
        <v>BH3579</v>
      </c>
      <c r="C16" s="119" t="str">
        <f t="shared" si="3"/>
        <v>Daudnagar</v>
      </c>
      <c r="D16" s="41" t="str">
        <f t="shared" si="4"/>
        <v>FN25-26-02301</v>
      </c>
      <c r="E16" s="65">
        <v>45969</v>
      </c>
      <c r="F16" s="38" t="str">
        <f t="shared" si="5"/>
        <v>Rohit Kumar</v>
      </c>
      <c r="G16" s="49" t="str">
        <f t="shared" si="6"/>
        <v>SF0076076</v>
      </c>
      <c r="H16" s="49" t="str">
        <f t="shared" si="7"/>
        <v>LO</v>
      </c>
      <c r="I16" s="120" t="s">
        <v>451</v>
      </c>
      <c r="J16" s="120" t="s">
        <v>453</v>
      </c>
      <c r="K16" s="120" t="s">
        <v>454</v>
      </c>
      <c r="L16" s="11">
        <v>353473751</v>
      </c>
      <c r="M16" s="65" t="s">
        <v>455</v>
      </c>
      <c r="N16" s="124">
        <v>42000</v>
      </c>
      <c r="O16" s="124">
        <v>670</v>
      </c>
      <c r="P16" s="121" t="s">
        <v>139</v>
      </c>
      <c r="Q16" s="80">
        <v>45776</v>
      </c>
      <c r="R16" s="124">
        <v>670</v>
      </c>
      <c r="S16" s="124"/>
      <c r="T16" s="124"/>
      <c r="U16" s="125">
        <f t="shared" si="1"/>
        <v>670</v>
      </c>
      <c r="V16" s="117" t="s">
        <v>203</v>
      </c>
      <c r="W16" s="122" t="s">
        <v>468</v>
      </c>
    </row>
    <row r="17" spans="1:23" ht="25.05" customHeight="1" x14ac:dyDescent="0.3">
      <c r="A17" s="64">
        <v>13</v>
      </c>
      <c r="B17" s="60" t="str">
        <f t="shared" si="2"/>
        <v>BH3579</v>
      </c>
      <c r="C17" s="119" t="str">
        <f t="shared" si="3"/>
        <v>Daudnagar</v>
      </c>
      <c r="D17" s="41" t="str">
        <f t="shared" si="4"/>
        <v>FN25-26-02301</v>
      </c>
      <c r="E17" s="65">
        <v>45969</v>
      </c>
      <c r="F17" s="38" t="str">
        <f t="shared" si="5"/>
        <v>Rohit Kumar</v>
      </c>
      <c r="G17" s="49" t="str">
        <f t="shared" si="6"/>
        <v>SF0076076</v>
      </c>
      <c r="H17" s="49" t="str">
        <f t="shared" si="7"/>
        <v>LO</v>
      </c>
      <c r="I17" s="120" t="s">
        <v>451</v>
      </c>
      <c r="J17" s="120" t="s">
        <v>453</v>
      </c>
      <c r="K17" s="120" t="s">
        <v>454</v>
      </c>
      <c r="L17" s="11">
        <v>353473751</v>
      </c>
      <c r="M17" s="65" t="s">
        <v>455</v>
      </c>
      <c r="N17" s="124">
        <v>42000</v>
      </c>
      <c r="O17" s="124">
        <v>670</v>
      </c>
      <c r="P17" s="121" t="s">
        <v>139</v>
      </c>
      <c r="Q17" s="80">
        <v>45783</v>
      </c>
      <c r="R17" s="124">
        <v>670</v>
      </c>
      <c r="S17" s="124"/>
      <c r="T17" s="124"/>
      <c r="U17" s="125">
        <f t="shared" si="1"/>
        <v>670</v>
      </c>
      <c r="V17" s="117" t="s">
        <v>203</v>
      </c>
      <c r="W17" s="122" t="s">
        <v>469</v>
      </c>
    </row>
    <row r="18" spans="1:23" ht="25.05" customHeight="1" x14ac:dyDescent="0.3">
      <c r="A18" s="64">
        <v>14</v>
      </c>
      <c r="B18" s="60" t="str">
        <f t="shared" si="2"/>
        <v>BH3579</v>
      </c>
      <c r="C18" s="119" t="str">
        <f t="shared" si="3"/>
        <v>Daudnagar</v>
      </c>
      <c r="D18" s="41" t="str">
        <f t="shared" si="4"/>
        <v>FN25-26-02301</v>
      </c>
      <c r="E18" s="65">
        <v>45969</v>
      </c>
      <c r="F18" s="38" t="str">
        <f t="shared" si="5"/>
        <v>Rohit Kumar</v>
      </c>
      <c r="G18" s="49" t="str">
        <f t="shared" si="6"/>
        <v>SF0076076</v>
      </c>
      <c r="H18" s="49" t="str">
        <f t="shared" si="7"/>
        <v>LO</v>
      </c>
      <c r="I18" s="120" t="s">
        <v>451</v>
      </c>
      <c r="J18" s="120" t="s">
        <v>453</v>
      </c>
      <c r="K18" s="120" t="s">
        <v>454</v>
      </c>
      <c r="L18" s="11">
        <v>353473751</v>
      </c>
      <c r="M18" s="65" t="s">
        <v>455</v>
      </c>
      <c r="N18" s="124">
        <v>42000</v>
      </c>
      <c r="O18" s="124">
        <v>670</v>
      </c>
      <c r="P18" s="121" t="s">
        <v>139</v>
      </c>
      <c r="Q18" s="80">
        <v>45790</v>
      </c>
      <c r="R18" s="124">
        <v>670</v>
      </c>
      <c r="S18" s="124"/>
      <c r="T18" s="124"/>
      <c r="U18" s="125">
        <f t="shared" si="1"/>
        <v>670</v>
      </c>
      <c r="V18" s="117" t="s">
        <v>203</v>
      </c>
      <c r="W18" s="122" t="s">
        <v>470</v>
      </c>
    </row>
    <row r="19" spans="1:23" ht="25.05" customHeight="1" x14ac:dyDescent="0.3">
      <c r="A19" s="64">
        <v>15</v>
      </c>
      <c r="B19" s="60" t="str">
        <f t="shared" si="2"/>
        <v>BH3579</v>
      </c>
      <c r="C19" s="119" t="str">
        <f t="shared" si="3"/>
        <v>Daudnagar</v>
      </c>
      <c r="D19" s="41" t="str">
        <f t="shared" si="4"/>
        <v>FN25-26-02301</v>
      </c>
      <c r="E19" s="65">
        <v>45969</v>
      </c>
      <c r="F19" s="38" t="str">
        <f t="shared" si="5"/>
        <v>Rohit Kumar</v>
      </c>
      <c r="G19" s="49" t="str">
        <f t="shared" si="6"/>
        <v>SF0076076</v>
      </c>
      <c r="H19" s="49" t="str">
        <f t="shared" si="7"/>
        <v>LO</v>
      </c>
      <c r="I19" s="120" t="s">
        <v>451</v>
      </c>
      <c r="J19" s="120" t="s">
        <v>453</v>
      </c>
      <c r="K19" s="120" t="s">
        <v>454</v>
      </c>
      <c r="L19" s="11">
        <v>353473751</v>
      </c>
      <c r="M19" s="65" t="s">
        <v>455</v>
      </c>
      <c r="N19" s="124">
        <v>42000</v>
      </c>
      <c r="O19" s="124">
        <v>670</v>
      </c>
      <c r="P19" s="121" t="s">
        <v>139</v>
      </c>
      <c r="Q19" s="80">
        <v>45797</v>
      </c>
      <c r="R19" s="124">
        <v>670</v>
      </c>
      <c r="S19" s="124"/>
      <c r="T19" s="124"/>
      <c r="U19" s="125">
        <f t="shared" si="1"/>
        <v>670</v>
      </c>
      <c r="V19" s="117" t="s">
        <v>203</v>
      </c>
      <c r="W19" s="122" t="s">
        <v>471</v>
      </c>
    </row>
    <row r="20" spans="1:23" ht="25.05" customHeight="1" x14ac:dyDescent="0.3">
      <c r="A20" s="64">
        <v>16</v>
      </c>
      <c r="B20" s="60" t="str">
        <f t="shared" si="2"/>
        <v>BH3579</v>
      </c>
      <c r="C20" s="119" t="str">
        <f t="shared" si="3"/>
        <v>Daudnagar</v>
      </c>
      <c r="D20" s="41" t="str">
        <f t="shared" si="4"/>
        <v>FN25-26-02301</v>
      </c>
      <c r="E20" s="65">
        <v>45969</v>
      </c>
      <c r="F20" s="38" t="str">
        <f t="shared" si="5"/>
        <v>Rohit Kumar</v>
      </c>
      <c r="G20" s="49" t="str">
        <f t="shared" si="6"/>
        <v>SF0076076</v>
      </c>
      <c r="H20" s="49" t="str">
        <f t="shared" si="7"/>
        <v>LO</v>
      </c>
      <c r="I20" s="120" t="s">
        <v>451</v>
      </c>
      <c r="J20" s="120" t="s">
        <v>453</v>
      </c>
      <c r="K20" s="120" t="s">
        <v>454</v>
      </c>
      <c r="L20" s="11">
        <v>353473751</v>
      </c>
      <c r="M20" s="65" t="s">
        <v>455</v>
      </c>
      <c r="N20" s="124">
        <v>42000</v>
      </c>
      <c r="O20" s="124">
        <v>670</v>
      </c>
      <c r="P20" s="121" t="s">
        <v>139</v>
      </c>
      <c r="Q20" s="80">
        <v>45804</v>
      </c>
      <c r="R20" s="124">
        <v>670</v>
      </c>
      <c r="S20" s="124"/>
      <c r="T20" s="124"/>
      <c r="U20" s="125">
        <f t="shared" si="1"/>
        <v>670</v>
      </c>
      <c r="V20" s="117" t="s">
        <v>203</v>
      </c>
      <c r="W20" s="122" t="s">
        <v>472</v>
      </c>
    </row>
    <row r="21" spans="1:23" ht="25.05" customHeight="1" x14ac:dyDescent="0.3">
      <c r="A21" s="64">
        <v>17</v>
      </c>
      <c r="B21" s="60" t="str">
        <f t="shared" si="2"/>
        <v>BH3579</v>
      </c>
      <c r="C21" s="119" t="str">
        <f t="shared" si="3"/>
        <v>Daudnagar</v>
      </c>
      <c r="D21" s="41" t="str">
        <f t="shared" si="4"/>
        <v>FN25-26-02301</v>
      </c>
      <c r="E21" s="65">
        <v>45969</v>
      </c>
      <c r="F21" s="38" t="str">
        <f t="shared" si="5"/>
        <v>Rohit Kumar</v>
      </c>
      <c r="G21" s="49" t="str">
        <f t="shared" si="6"/>
        <v>SF0076076</v>
      </c>
      <c r="H21" s="49" t="str">
        <f t="shared" si="7"/>
        <v>LO</v>
      </c>
      <c r="I21" s="120" t="s">
        <v>451</v>
      </c>
      <c r="J21" s="120" t="s">
        <v>453</v>
      </c>
      <c r="K21" s="120" t="s">
        <v>454</v>
      </c>
      <c r="L21" s="11">
        <v>353473751</v>
      </c>
      <c r="M21" s="65" t="s">
        <v>455</v>
      </c>
      <c r="N21" s="124">
        <v>42000</v>
      </c>
      <c r="O21" s="124">
        <v>670</v>
      </c>
      <c r="P21" s="121" t="s">
        <v>139</v>
      </c>
      <c r="Q21" s="80">
        <v>45812</v>
      </c>
      <c r="R21" s="124">
        <v>670</v>
      </c>
      <c r="S21" s="124"/>
      <c r="T21" s="124"/>
      <c r="U21" s="125">
        <f t="shared" si="1"/>
        <v>670</v>
      </c>
      <c r="V21" s="117" t="s">
        <v>203</v>
      </c>
      <c r="W21" s="122" t="s">
        <v>473</v>
      </c>
    </row>
    <row r="22" spans="1:23" ht="25.05" customHeight="1" x14ac:dyDescent="0.3">
      <c r="A22" s="64">
        <v>18</v>
      </c>
      <c r="B22" s="60" t="str">
        <f t="shared" si="2"/>
        <v>BH3579</v>
      </c>
      <c r="C22" s="119" t="str">
        <f t="shared" si="3"/>
        <v>Daudnagar</v>
      </c>
      <c r="D22" s="41" t="str">
        <f t="shared" si="4"/>
        <v>FN25-26-02301</v>
      </c>
      <c r="E22" s="65">
        <v>45969</v>
      </c>
      <c r="F22" s="38" t="str">
        <f t="shared" si="5"/>
        <v>Rohit Kumar</v>
      </c>
      <c r="G22" s="49" t="str">
        <f t="shared" si="6"/>
        <v>SF0076076</v>
      </c>
      <c r="H22" s="49" t="str">
        <f t="shared" si="7"/>
        <v>LO</v>
      </c>
      <c r="I22" s="120" t="s">
        <v>451</v>
      </c>
      <c r="J22" s="120" t="s">
        <v>453</v>
      </c>
      <c r="K22" s="120" t="s">
        <v>454</v>
      </c>
      <c r="L22" s="11">
        <v>353473751</v>
      </c>
      <c r="M22" s="65" t="s">
        <v>455</v>
      </c>
      <c r="N22" s="124">
        <v>42000</v>
      </c>
      <c r="O22" s="124">
        <v>670</v>
      </c>
      <c r="P22" s="121" t="s">
        <v>139</v>
      </c>
      <c r="Q22" s="80">
        <v>45818</v>
      </c>
      <c r="R22" s="124">
        <v>670</v>
      </c>
      <c r="S22" s="124"/>
      <c r="T22" s="124"/>
      <c r="U22" s="125">
        <f t="shared" si="1"/>
        <v>670</v>
      </c>
      <c r="V22" s="117" t="s">
        <v>203</v>
      </c>
      <c r="W22" s="122" t="s">
        <v>474</v>
      </c>
    </row>
    <row r="23" spans="1:23" ht="25.05" customHeight="1" x14ac:dyDescent="0.3">
      <c r="A23" s="64">
        <v>19</v>
      </c>
      <c r="B23" s="60" t="str">
        <f t="shared" si="2"/>
        <v>BH3579</v>
      </c>
      <c r="C23" s="119" t="str">
        <f t="shared" si="3"/>
        <v>Daudnagar</v>
      </c>
      <c r="D23" s="41" t="str">
        <f t="shared" si="4"/>
        <v>FN25-26-02301</v>
      </c>
      <c r="E23" s="65">
        <v>45969</v>
      </c>
      <c r="F23" s="38" t="str">
        <f t="shared" si="5"/>
        <v>Rohit Kumar</v>
      </c>
      <c r="G23" s="49" t="str">
        <f t="shared" si="6"/>
        <v>SF0076076</v>
      </c>
      <c r="H23" s="49" t="str">
        <f t="shared" si="7"/>
        <v>LO</v>
      </c>
      <c r="I23" s="120" t="s">
        <v>451</v>
      </c>
      <c r="J23" s="120" t="s">
        <v>453</v>
      </c>
      <c r="K23" s="120" t="s">
        <v>454</v>
      </c>
      <c r="L23" s="11">
        <v>353473751</v>
      </c>
      <c r="M23" s="65" t="s">
        <v>455</v>
      </c>
      <c r="N23" s="124">
        <v>42000</v>
      </c>
      <c r="O23" s="124">
        <v>670</v>
      </c>
      <c r="P23" s="121" t="s">
        <v>139</v>
      </c>
      <c r="Q23" s="80">
        <v>45832</v>
      </c>
      <c r="R23" s="124">
        <v>670</v>
      </c>
      <c r="S23" s="124"/>
      <c r="T23" s="124"/>
      <c r="U23" s="125">
        <f t="shared" si="1"/>
        <v>670</v>
      </c>
      <c r="V23" s="117" t="s">
        <v>203</v>
      </c>
      <c r="W23" s="122" t="s">
        <v>475</v>
      </c>
    </row>
    <row r="24" spans="1:23" ht="25.05" customHeight="1" x14ac:dyDescent="0.3">
      <c r="A24" s="64">
        <v>20</v>
      </c>
      <c r="B24" s="60" t="str">
        <f t="shared" si="2"/>
        <v>BH3579</v>
      </c>
      <c r="C24" s="119" t="str">
        <f t="shared" si="3"/>
        <v>Daudnagar</v>
      </c>
      <c r="D24" s="41" t="str">
        <f t="shared" si="4"/>
        <v>FN25-26-02301</v>
      </c>
      <c r="E24" s="65">
        <v>45969</v>
      </c>
      <c r="F24" s="38" t="str">
        <f t="shared" si="5"/>
        <v>Rohit Kumar</v>
      </c>
      <c r="G24" s="49" t="str">
        <f t="shared" si="6"/>
        <v>SF0076076</v>
      </c>
      <c r="H24" s="49" t="str">
        <f t="shared" si="7"/>
        <v>LO</v>
      </c>
      <c r="I24" s="120" t="s">
        <v>451</v>
      </c>
      <c r="J24" s="120" t="s">
        <v>453</v>
      </c>
      <c r="K24" s="120" t="s">
        <v>454</v>
      </c>
      <c r="L24" s="11">
        <v>353473751</v>
      </c>
      <c r="M24" s="65" t="s">
        <v>455</v>
      </c>
      <c r="N24" s="124">
        <v>42000</v>
      </c>
      <c r="O24" s="124">
        <v>670</v>
      </c>
      <c r="P24" s="121" t="s">
        <v>139</v>
      </c>
      <c r="Q24" s="80">
        <v>45839</v>
      </c>
      <c r="R24" s="124">
        <v>670</v>
      </c>
      <c r="S24" s="124"/>
      <c r="T24" s="124"/>
      <c r="U24" s="125">
        <f t="shared" si="1"/>
        <v>670</v>
      </c>
      <c r="V24" s="117" t="s">
        <v>203</v>
      </c>
      <c r="W24" s="122" t="s">
        <v>476</v>
      </c>
    </row>
    <row r="25" spans="1:23" ht="25.05" customHeight="1" x14ac:dyDescent="0.3">
      <c r="A25" s="64">
        <v>21</v>
      </c>
      <c r="B25" s="60" t="str">
        <f t="shared" si="2"/>
        <v>BH3579</v>
      </c>
      <c r="C25" s="119" t="str">
        <f t="shared" si="3"/>
        <v>Daudnagar</v>
      </c>
      <c r="D25" s="41" t="str">
        <f t="shared" si="4"/>
        <v>FN25-26-02301</v>
      </c>
      <c r="E25" s="65">
        <v>45969</v>
      </c>
      <c r="F25" s="38" t="str">
        <f t="shared" si="5"/>
        <v>Rohit Kumar</v>
      </c>
      <c r="G25" s="49" t="str">
        <f t="shared" si="6"/>
        <v>SF0076076</v>
      </c>
      <c r="H25" s="49" t="str">
        <f t="shared" si="7"/>
        <v>LO</v>
      </c>
      <c r="I25" s="120" t="s">
        <v>451</v>
      </c>
      <c r="J25" s="120" t="s">
        <v>453</v>
      </c>
      <c r="K25" s="120" t="s">
        <v>454</v>
      </c>
      <c r="L25" s="11">
        <v>353473751</v>
      </c>
      <c r="M25" s="65" t="s">
        <v>455</v>
      </c>
      <c r="N25" s="124">
        <v>42000</v>
      </c>
      <c r="O25" s="124">
        <v>670</v>
      </c>
      <c r="P25" s="121" t="s">
        <v>139</v>
      </c>
      <c r="Q25" s="80">
        <v>45900</v>
      </c>
      <c r="R25" s="124">
        <v>1340</v>
      </c>
      <c r="S25" s="124"/>
      <c r="T25" s="124"/>
      <c r="U25" s="125">
        <f t="shared" si="1"/>
        <v>1340</v>
      </c>
      <c r="V25" s="117" t="s">
        <v>203</v>
      </c>
      <c r="W25" s="122" t="s">
        <v>477</v>
      </c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disablePrompts="1"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N5" activePane="bottomRight" state="frozen"/>
      <selection pane="topRight" activeCell="Q1" sqref="Q1"/>
      <selection pane="bottomLeft" activeCell="A5" sqref="A5"/>
      <selection pane="bottomRight" activeCell="P4" sqref="P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1">
        <v>45967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1"/>
      <c r="C2" s="132">
        <v>45969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33">
        <v>0.27083333333333331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197993</v>
      </c>
      <c r="J5" s="38" t="s">
        <v>254</v>
      </c>
      <c r="K5" s="84">
        <v>197993</v>
      </c>
      <c r="L5" s="84" t="s">
        <v>255</v>
      </c>
      <c r="M5" s="38" t="s">
        <v>256</v>
      </c>
      <c r="N5" s="84">
        <v>441084</v>
      </c>
      <c r="O5" s="84" t="s">
        <v>257</v>
      </c>
      <c r="P5" s="84">
        <v>764613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353915747</v>
      </c>
      <c r="Z5" s="38" t="s">
        <v>264</v>
      </c>
      <c r="AA5" s="108" t="s">
        <v>315</v>
      </c>
      <c r="AB5" s="84">
        <v>42000</v>
      </c>
      <c r="AC5" s="108"/>
      <c r="AD5" s="84">
        <v>102</v>
      </c>
      <c r="AE5" s="84" t="s">
        <v>316</v>
      </c>
      <c r="AF5" s="84" t="s">
        <v>317</v>
      </c>
      <c r="AG5" s="108" t="s">
        <v>318</v>
      </c>
      <c r="AH5" s="84" t="s">
        <v>319</v>
      </c>
      <c r="AI5" s="108" t="s">
        <v>320</v>
      </c>
      <c r="AJ5" s="84">
        <v>520</v>
      </c>
      <c r="AK5" s="84">
        <v>520</v>
      </c>
      <c r="AL5" s="108" t="s">
        <v>321</v>
      </c>
      <c r="AM5" s="84">
        <v>36557.82</v>
      </c>
      <c r="AN5" s="112">
        <v>11282.18</v>
      </c>
      <c r="AO5" s="112">
        <v>47840</v>
      </c>
      <c r="AP5" s="112">
        <v>5442.18</v>
      </c>
      <c r="AQ5" s="112">
        <v>153.82</v>
      </c>
      <c r="AR5" s="112">
        <v>5596</v>
      </c>
      <c r="AS5" s="112">
        <v>4018.21</v>
      </c>
      <c r="AT5" s="112">
        <v>141.79</v>
      </c>
      <c r="AU5" s="112">
        <v>4160</v>
      </c>
      <c r="AV5" s="84">
        <v>100</v>
      </c>
      <c r="AW5" s="84"/>
      <c r="AX5" s="84"/>
      <c r="AY5" s="108"/>
      <c r="AZ5" s="84"/>
      <c r="BA5" s="84"/>
      <c r="BB5" s="84" t="s">
        <v>322</v>
      </c>
      <c r="BC5" s="84" t="s">
        <v>145</v>
      </c>
      <c r="BD5" s="108"/>
      <c r="BE5" s="84">
        <v>0</v>
      </c>
      <c r="BF5" s="38" t="s">
        <v>260</v>
      </c>
      <c r="BG5" s="84" t="s">
        <v>401</v>
      </c>
      <c r="BH5" s="114" t="s">
        <v>418</v>
      </c>
      <c r="BI5" s="38" t="s">
        <v>110</v>
      </c>
      <c r="BJ5" s="85">
        <v>45968</v>
      </c>
      <c r="BK5" s="84"/>
      <c r="BL5" s="38" t="s">
        <v>114</v>
      </c>
      <c r="BM5" s="115" t="s">
        <v>119</v>
      </c>
      <c r="BN5" s="116" t="s">
        <v>201</v>
      </c>
      <c r="BO5" s="84" t="s">
        <v>245</v>
      </c>
      <c r="BP5" s="84">
        <v>5194</v>
      </c>
      <c r="BQ5" s="117" t="s">
        <v>204</v>
      </c>
      <c r="BR5" s="118" t="s">
        <v>422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198326</v>
      </c>
      <c r="J6" s="38" t="s">
        <v>254</v>
      </c>
      <c r="K6" s="84">
        <v>198326</v>
      </c>
      <c r="L6" s="84" t="s">
        <v>265</v>
      </c>
      <c r="M6" s="38" t="s">
        <v>266</v>
      </c>
      <c r="N6" s="84">
        <v>457861</v>
      </c>
      <c r="O6" s="84" t="s">
        <v>267</v>
      </c>
      <c r="P6" s="84">
        <v>890482</v>
      </c>
      <c r="Q6" s="38" t="s">
        <v>268</v>
      </c>
      <c r="R6" s="38" t="s">
        <v>259</v>
      </c>
      <c r="S6" s="84" t="s">
        <v>269</v>
      </c>
      <c r="T6" s="84" t="s">
        <v>269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354622595</v>
      </c>
      <c r="Z6" s="38" t="s">
        <v>270</v>
      </c>
      <c r="AA6" s="108" t="s">
        <v>323</v>
      </c>
      <c r="AB6" s="84">
        <v>42000</v>
      </c>
      <c r="AC6" s="108"/>
      <c r="AD6" s="84">
        <v>102</v>
      </c>
      <c r="AE6" s="84" t="s">
        <v>316</v>
      </c>
      <c r="AF6" s="84" t="s">
        <v>324</v>
      </c>
      <c r="AG6" s="108" t="s">
        <v>325</v>
      </c>
      <c r="AH6" s="84" t="s">
        <v>319</v>
      </c>
      <c r="AI6" s="108" t="s">
        <v>326</v>
      </c>
      <c r="AJ6" s="84">
        <v>520</v>
      </c>
      <c r="AK6" s="84">
        <v>520</v>
      </c>
      <c r="AL6" s="108" t="s">
        <v>327</v>
      </c>
      <c r="AM6" s="84">
        <v>34605.64</v>
      </c>
      <c r="AN6" s="112">
        <v>11154.36</v>
      </c>
      <c r="AO6" s="112">
        <v>45760</v>
      </c>
      <c r="AP6" s="112">
        <v>7394.36</v>
      </c>
      <c r="AQ6" s="112">
        <v>281.64</v>
      </c>
      <c r="AR6" s="112">
        <v>7676</v>
      </c>
      <c r="AS6" s="112">
        <v>2942.37</v>
      </c>
      <c r="AT6" s="112">
        <v>177.63</v>
      </c>
      <c r="AU6" s="112">
        <v>3120</v>
      </c>
      <c r="AV6" s="84">
        <v>94</v>
      </c>
      <c r="AW6" s="84"/>
      <c r="AX6" s="84"/>
      <c r="AY6" s="108"/>
      <c r="AZ6" s="84"/>
      <c r="BA6" s="84"/>
      <c r="BB6" s="84" t="s">
        <v>322</v>
      </c>
      <c r="BC6" s="84" t="s">
        <v>145</v>
      </c>
      <c r="BD6" s="108"/>
      <c r="BE6" s="84">
        <v>0</v>
      </c>
      <c r="BF6" s="38" t="s">
        <v>269</v>
      </c>
      <c r="BG6" s="84" t="s">
        <v>402</v>
      </c>
      <c r="BH6" s="114" t="s">
        <v>418</v>
      </c>
      <c r="BI6" s="38" t="s">
        <v>110</v>
      </c>
      <c r="BJ6" s="85">
        <v>45968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>
        <v>830</v>
      </c>
      <c r="BQ6" s="117" t="s">
        <v>203</v>
      </c>
      <c r="BR6" s="118" t="s">
        <v>420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197993</v>
      </c>
      <c r="J7" s="38" t="s">
        <v>254</v>
      </c>
      <c r="K7" s="84">
        <v>197993</v>
      </c>
      <c r="L7" s="84" t="s">
        <v>255</v>
      </c>
      <c r="M7" s="38" t="s">
        <v>256</v>
      </c>
      <c r="N7" s="84">
        <v>441084</v>
      </c>
      <c r="O7" s="84" t="s">
        <v>257</v>
      </c>
      <c r="P7" s="84">
        <v>764621</v>
      </c>
      <c r="Q7" s="38" t="s">
        <v>271</v>
      </c>
      <c r="R7" s="38" t="s">
        <v>259</v>
      </c>
      <c r="S7" s="84" t="s">
        <v>272</v>
      </c>
      <c r="T7" s="84" t="s">
        <v>272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354710367</v>
      </c>
      <c r="Z7" s="38" t="s">
        <v>273</v>
      </c>
      <c r="AA7" s="108" t="s">
        <v>328</v>
      </c>
      <c r="AB7" s="84">
        <v>45000</v>
      </c>
      <c r="AC7" s="108"/>
      <c r="AD7" s="84">
        <v>102</v>
      </c>
      <c r="AE7" s="84" t="s">
        <v>316</v>
      </c>
      <c r="AF7" s="84" t="s">
        <v>329</v>
      </c>
      <c r="AG7" s="108" t="s">
        <v>330</v>
      </c>
      <c r="AH7" s="84" t="s">
        <v>319</v>
      </c>
      <c r="AI7" s="108" t="s">
        <v>331</v>
      </c>
      <c r="AJ7" s="84">
        <v>560</v>
      </c>
      <c r="AK7" s="84">
        <v>560</v>
      </c>
      <c r="AL7" s="108" t="s">
        <v>321</v>
      </c>
      <c r="AM7" s="84">
        <v>36534.980000000003</v>
      </c>
      <c r="AN7" s="112">
        <v>11625.02</v>
      </c>
      <c r="AO7" s="112">
        <v>48160</v>
      </c>
      <c r="AP7" s="112">
        <v>8465.02</v>
      </c>
      <c r="AQ7" s="112">
        <v>343.98</v>
      </c>
      <c r="AR7" s="112">
        <v>8809</v>
      </c>
      <c r="AS7" s="112">
        <v>4225.72</v>
      </c>
      <c r="AT7" s="112">
        <v>254.28</v>
      </c>
      <c r="AU7" s="112">
        <v>4480</v>
      </c>
      <c r="AV7" s="84">
        <v>94</v>
      </c>
      <c r="AW7" s="84"/>
      <c r="AX7" s="84"/>
      <c r="AY7" s="108"/>
      <c r="AZ7" s="84"/>
      <c r="BA7" s="84"/>
      <c r="BB7" s="84" t="s">
        <v>322</v>
      </c>
      <c r="BC7" s="84" t="s">
        <v>145</v>
      </c>
      <c r="BD7" s="108"/>
      <c r="BE7" s="84">
        <v>0</v>
      </c>
      <c r="BF7" s="38" t="s">
        <v>272</v>
      </c>
      <c r="BG7" s="84" t="s">
        <v>403</v>
      </c>
      <c r="BH7" s="114" t="s">
        <v>418</v>
      </c>
      <c r="BI7" s="38" t="s">
        <v>110</v>
      </c>
      <c r="BJ7" s="85">
        <v>45968</v>
      </c>
      <c r="BK7" s="84"/>
      <c r="BL7" s="38" t="s">
        <v>114</v>
      </c>
      <c r="BM7" s="115" t="s">
        <v>119</v>
      </c>
      <c r="BN7" s="116" t="s">
        <v>201</v>
      </c>
      <c r="BO7" s="84" t="s">
        <v>245</v>
      </c>
      <c r="BP7" s="84">
        <v>6573</v>
      </c>
      <c r="BQ7" s="117" t="s">
        <v>203</v>
      </c>
      <c r="BR7" s="118" t="s">
        <v>419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197993</v>
      </c>
      <c r="J8" s="38" t="s">
        <v>254</v>
      </c>
      <c r="K8" s="84">
        <v>197993</v>
      </c>
      <c r="L8" s="84" t="s">
        <v>255</v>
      </c>
      <c r="M8" s="38" t="s">
        <v>256</v>
      </c>
      <c r="N8" s="84">
        <v>441084</v>
      </c>
      <c r="O8" s="84" t="s">
        <v>257</v>
      </c>
      <c r="P8" s="84">
        <v>764613</v>
      </c>
      <c r="Q8" s="38" t="s">
        <v>258</v>
      </c>
      <c r="R8" s="38" t="s">
        <v>259</v>
      </c>
      <c r="S8" s="84" t="s">
        <v>274</v>
      </c>
      <c r="T8" s="84" t="s">
        <v>274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354742252</v>
      </c>
      <c r="Z8" s="38" t="s">
        <v>275</v>
      </c>
      <c r="AA8" s="108" t="s">
        <v>332</v>
      </c>
      <c r="AB8" s="84">
        <v>45000</v>
      </c>
      <c r="AC8" s="108"/>
      <c r="AD8" s="84">
        <v>102</v>
      </c>
      <c r="AE8" s="84" t="s">
        <v>316</v>
      </c>
      <c r="AF8" s="84" t="s">
        <v>333</v>
      </c>
      <c r="AG8" s="108" t="s">
        <v>334</v>
      </c>
      <c r="AH8" s="84" t="s">
        <v>319</v>
      </c>
      <c r="AI8" s="108" t="s">
        <v>335</v>
      </c>
      <c r="AJ8" s="84">
        <v>560</v>
      </c>
      <c r="AK8" s="84">
        <v>560</v>
      </c>
      <c r="AL8" s="108" t="s">
        <v>321</v>
      </c>
      <c r="AM8" s="84">
        <v>35787.730000000003</v>
      </c>
      <c r="AN8" s="112">
        <v>11812.27</v>
      </c>
      <c r="AO8" s="112">
        <v>47600</v>
      </c>
      <c r="AP8" s="112">
        <v>9212.27</v>
      </c>
      <c r="AQ8" s="112">
        <v>406.73</v>
      </c>
      <c r="AR8" s="112">
        <v>9619</v>
      </c>
      <c r="AS8" s="112">
        <v>4196.57</v>
      </c>
      <c r="AT8" s="112">
        <v>283.43</v>
      </c>
      <c r="AU8" s="112">
        <v>4480</v>
      </c>
      <c r="AV8" s="84">
        <v>93</v>
      </c>
      <c r="AW8" s="84"/>
      <c r="AX8" s="84"/>
      <c r="AY8" s="108"/>
      <c r="AZ8" s="84"/>
      <c r="BA8" s="84"/>
      <c r="BB8" s="84" t="s">
        <v>322</v>
      </c>
      <c r="BC8" s="84" t="s">
        <v>145</v>
      </c>
      <c r="BD8" s="108"/>
      <c r="BE8" s="84">
        <v>0</v>
      </c>
      <c r="BF8" s="38" t="s">
        <v>274</v>
      </c>
      <c r="BG8" s="84" t="s">
        <v>404</v>
      </c>
      <c r="BH8" s="114" t="s">
        <v>418</v>
      </c>
      <c r="BI8" s="38" t="s">
        <v>110</v>
      </c>
      <c r="BJ8" s="85">
        <v>45968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7520</v>
      </c>
      <c r="BQ8" s="117" t="s">
        <v>204</v>
      </c>
      <c r="BR8" s="118" t="s">
        <v>423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227378</v>
      </c>
      <c r="J9" s="38" t="s">
        <v>254</v>
      </c>
      <c r="K9" s="84">
        <v>227378</v>
      </c>
      <c r="L9" s="84" t="s">
        <v>265</v>
      </c>
      <c r="M9" s="38" t="s">
        <v>266</v>
      </c>
      <c r="N9" s="84">
        <v>427816</v>
      </c>
      <c r="O9" s="84" t="s">
        <v>276</v>
      </c>
      <c r="P9" s="84">
        <v>891540</v>
      </c>
      <c r="Q9" s="38" t="s">
        <v>277</v>
      </c>
      <c r="R9" s="38" t="s">
        <v>259</v>
      </c>
      <c r="S9" s="84" t="s">
        <v>278</v>
      </c>
      <c r="T9" s="84" t="s">
        <v>278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355030834</v>
      </c>
      <c r="Z9" s="38" t="s">
        <v>279</v>
      </c>
      <c r="AA9" s="108" t="s">
        <v>336</v>
      </c>
      <c r="AB9" s="84">
        <v>45000</v>
      </c>
      <c r="AC9" s="108"/>
      <c r="AD9" s="84">
        <v>102</v>
      </c>
      <c r="AE9" s="84" t="s">
        <v>316</v>
      </c>
      <c r="AF9" s="84" t="s">
        <v>337</v>
      </c>
      <c r="AG9" s="108" t="s">
        <v>338</v>
      </c>
      <c r="AH9" s="84" t="s">
        <v>319</v>
      </c>
      <c r="AI9" s="108" t="s">
        <v>339</v>
      </c>
      <c r="AJ9" s="84">
        <v>560</v>
      </c>
      <c r="AK9" s="84">
        <v>560</v>
      </c>
      <c r="AL9" s="108" t="s">
        <v>340</v>
      </c>
      <c r="AM9" s="84">
        <v>38438.910000000003</v>
      </c>
      <c r="AN9" s="112">
        <v>11961.09</v>
      </c>
      <c r="AO9" s="112">
        <v>50400</v>
      </c>
      <c r="AP9" s="112">
        <v>6561.09</v>
      </c>
      <c r="AQ9" s="112">
        <v>207.91</v>
      </c>
      <c r="AR9" s="112">
        <v>6769</v>
      </c>
      <c r="AS9" s="112">
        <v>528.54</v>
      </c>
      <c r="AT9" s="112">
        <v>31.46</v>
      </c>
      <c r="AU9" s="112">
        <v>560</v>
      </c>
      <c r="AV9" s="84">
        <v>91</v>
      </c>
      <c r="AW9" s="84"/>
      <c r="AX9" s="84"/>
      <c r="AY9" s="108"/>
      <c r="AZ9" s="84"/>
      <c r="BA9" s="84"/>
      <c r="BB9" s="84" t="s">
        <v>322</v>
      </c>
      <c r="BC9" s="84" t="s">
        <v>145</v>
      </c>
      <c r="BD9" s="108"/>
      <c r="BE9" s="84">
        <v>0</v>
      </c>
      <c r="BF9" s="38" t="s">
        <v>278</v>
      </c>
      <c r="BG9" s="84" t="s">
        <v>405</v>
      </c>
      <c r="BH9" s="114" t="s">
        <v>418</v>
      </c>
      <c r="BI9" s="38" t="s">
        <v>110</v>
      </c>
      <c r="BJ9" s="85">
        <v>45968</v>
      </c>
      <c r="BK9" s="84"/>
      <c r="BL9" s="38" t="s">
        <v>114</v>
      </c>
      <c r="BM9" s="115" t="s">
        <v>119</v>
      </c>
      <c r="BN9" s="116" t="s">
        <v>201</v>
      </c>
      <c r="BO9" s="84" t="s">
        <v>246</v>
      </c>
      <c r="BP9" s="84"/>
      <c r="BQ9" s="117"/>
      <c r="BR9" s="118" t="s">
        <v>427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227378</v>
      </c>
      <c r="J10" s="38" t="s">
        <v>254</v>
      </c>
      <c r="K10" s="84">
        <v>227378</v>
      </c>
      <c r="L10" s="84" t="s">
        <v>265</v>
      </c>
      <c r="M10" s="38" t="s">
        <v>266</v>
      </c>
      <c r="N10" s="84">
        <v>429684</v>
      </c>
      <c r="O10" s="84" t="s">
        <v>280</v>
      </c>
      <c r="P10" s="84">
        <v>795335</v>
      </c>
      <c r="Q10" s="38" t="s">
        <v>281</v>
      </c>
      <c r="R10" s="38" t="s">
        <v>259</v>
      </c>
      <c r="S10" s="84" t="s">
        <v>282</v>
      </c>
      <c r="T10" s="84" t="s">
        <v>282</v>
      </c>
      <c r="U10" s="84" t="s">
        <v>261</v>
      </c>
      <c r="V10" s="84" t="s">
        <v>283</v>
      </c>
      <c r="W10" s="84">
        <v>541</v>
      </c>
      <c r="X10" s="38" t="s">
        <v>263</v>
      </c>
      <c r="Y10" s="84">
        <v>355292402</v>
      </c>
      <c r="Z10" s="38" t="s">
        <v>284</v>
      </c>
      <c r="AA10" s="108" t="s">
        <v>339</v>
      </c>
      <c r="AB10" s="84">
        <v>45000</v>
      </c>
      <c r="AC10" s="108"/>
      <c r="AD10" s="84">
        <v>102</v>
      </c>
      <c r="AE10" s="84" t="s">
        <v>316</v>
      </c>
      <c r="AF10" s="84" t="s">
        <v>341</v>
      </c>
      <c r="AG10" s="108" t="s">
        <v>342</v>
      </c>
      <c r="AH10" s="84" t="s">
        <v>319</v>
      </c>
      <c r="AI10" s="108" t="s">
        <v>343</v>
      </c>
      <c r="AJ10" s="84">
        <v>560</v>
      </c>
      <c r="AK10" s="84">
        <v>560</v>
      </c>
      <c r="AL10" s="108" t="s">
        <v>344</v>
      </c>
      <c r="AM10" s="84">
        <v>37342.65</v>
      </c>
      <c r="AN10" s="112">
        <v>11937.35</v>
      </c>
      <c r="AO10" s="112">
        <v>49280</v>
      </c>
      <c r="AP10" s="112">
        <v>7657.35</v>
      </c>
      <c r="AQ10" s="112">
        <v>281.64999999999998</v>
      </c>
      <c r="AR10" s="112">
        <v>7939</v>
      </c>
      <c r="AS10" s="112">
        <v>523.29</v>
      </c>
      <c r="AT10" s="112">
        <v>36.71</v>
      </c>
      <c r="AU10" s="112">
        <v>560</v>
      </c>
      <c r="AV10" s="84">
        <v>89</v>
      </c>
      <c r="AW10" s="84"/>
      <c r="AX10" s="84"/>
      <c r="AY10" s="108"/>
      <c r="AZ10" s="84"/>
      <c r="BA10" s="84"/>
      <c r="BB10" s="84" t="s">
        <v>322</v>
      </c>
      <c r="BC10" s="84" t="s">
        <v>145</v>
      </c>
      <c r="BD10" s="108"/>
      <c r="BE10" s="84">
        <v>0</v>
      </c>
      <c r="BF10" s="38" t="s">
        <v>282</v>
      </c>
      <c r="BG10" s="84" t="s">
        <v>406</v>
      </c>
      <c r="BH10" s="114" t="s">
        <v>418</v>
      </c>
      <c r="BI10" s="38" t="s">
        <v>110</v>
      </c>
      <c r="BJ10" s="85">
        <v>45968</v>
      </c>
      <c r="BK10" s="84"/>
      <c r="BL10" s="38" t="s">
        <v>118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424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197993</v>
      </c>
      <c r="J11" s="38" t="s">
        <v>254</v>
      </c>
      <c r="K11" s="84">
        <v>197993</v>
      </c>
      <c r="L11" s="84" t="s">
        <v>255</v>
      </c>
      <c r="M11" s="38" t="s">
        <v>256</v>
      </c>
      <c r="N11" s="84">
        <v>441084</v>
      </c>
      <c r="O11" s="84" t="s">
        <v>257</v>
      </c>
      <c r="P11" s="84">
        <v>764613</v>
      </c>
      <c r="Q11" s="38" t="s">
        <v>258</v>
      </c>
      <c r="R11" s="38" t="s">
        <v>259</v>
      </c>
      <c r="S11" s="84" t="s">
        <v>285</v>
      </c>
      <c r="T11" s="84" t="s">
        <v>285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355413154</v>
      </c>
      <c r="Z11" s="38" t="s">
        <v>286</v>
      </c>
      <c r="AA11" s="108" t="s">
        <v>345</v>
      </c>
      <c r="AB11" s="84">
        <v>45000</v>
      </c>
      <c r="AC11" s="108"/>
      <c r="AD11" s="84">
        <v>102</v>
      </c>
      <c r="AE11" s="84" t="s">
        <v>316</v>
      </c>
      <c r="AF11" s="84" t="s">
        <v>346</v>
      </c>
      <c r="AG11" s="108" t="s">
        <v>347</v>
      </c>
      <c r="AH11" s="84" t="s">
        <v>319</v>
      </c>
      <c r="AI11" s="108" t="s">
        <v>348</v>
      </c>
      <c r="AJ11" s="84">
        <v>560</v>
      </c>
      <c r="AK11" s="84">
        <v>560</v>
      </c>
      <c r="AL11" s="108" t="s">
        <v>327</v>
      </c>
      <c r="AM11" s="84">
        <v>34991.56</v>
      </c>
      <c r="AN11" s="112">
        <v>11488.44</v>
      </c>
      <c r="AO11" s="112">
        <v>46480</v>
      </c>
      <c r="AP11" s="112">
        <v>10008.44</v>
      </c>
      <c r="AQ11" s="112">
        <v>480.56</v>
      </c>
      <c r="AR11" s="112">
        <v>10489</v>
      </c>
      <c r="AS11" s="112">
        <v>3109.14</v>
      </c>
      <c r="AT11" s="112">
        <v>250.86</v>
      </c>
      <c r="AU11" s="112">
        <v>3360</v>
      </c>
      <c r="AV11" s="84">
        <v>89</v>
      </c>
      <c r="AW11" s="84"/>
      <c r="AX11" s="84"/>
      <c r="AY11" s="108"/>
      <c r="AZ11" s="84"/>
      <c r="BA11" s="84"/>
      <c r="BB11" s="84" t="s">
        <v>322</v>
      </c>
      <c r="BC11" s="84" t="s">
        <v>145</v>
      </c>
      <c r="BD11" s="108"/>
      <c r="BE11" s="84">
        <v>0</v>
      </c>
      <c r="BF11" s="38" t="s">
        <v>285</v>
      </c>
      <c r="BG11" s="84" t="s">
        <v>407</v>
      </c>
      <c r="BH11" s="114" t="s">
        <v>418</v>
      </c>
      <c r="BI11" s="38" t="s">
        <v>110</v>
      </c>
      <c r="BJ11" s="85">
        <v>45968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424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197993</v>
      </c>
      <c r="J12" s="38" t="s">
        <v>254</v>
      </c>
      <c r="K12" s="84">
        <v>197993</v>
      </c>
      <c r="L12" s="84" t="s">
        <v>255</v>
      </c>
      <c r="M12" s="38" t="s">
        <v>256</v>
      </c>
      <c r="N12" s="84">
        <v>441084</v>
      </c>
      <c r="O12" s="84" t="s">
        <v>257</v>
      </c>
      <c r="P12" s="84">
        <v>810553</v>
      </c>
      <c r="Q12" s="38" t="s">
        <v>287</v>
      </c>
      <c r="R12" s="38" t="s">
        <v>259</v>
      </c>
      <c r="S12" s="84" t="s">
        <v>288</v>
      </c>
      <c r="T12" s="84" t="s">
        <v>288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355414937</v>
      </c>
      <c r="Z12" s="38" t="s">
        <v>289</v>
      </c>
      <c r="AA12" s="108" t="s">
        <v>345</v>
      </c>
      <c r="AB12" s="84">
        <v>42000</v>
      </c>
      <c r="AC12" s="108"/>
      <c r="AD12" s="84">
        <v>102</v>
      </c>
      <c r="AE12" s="84" t="s">
        <v>316</v>
      </c>
      <c r="AF12" s="84" t="s">
        <v>346</v>
      </c>
      <c r="AG12" s="108" t="s">
        <v>347</v>
      </c>
      <c r="AH12" s="84" t="s">
        <v>319</v>
      </c>
      <c r="AI12" s="108" t="s">
        <v>348</v>
      </c>
      <c r="AJ12" s="84">
        <v>520</v>
      </c>
      <c r="AK12" s="84">
        <v>520</v>
      </c>
      <c r="AL12" s="108" t="s">
        <v>349</v>
      </c>
      <c r="AM12" s="84">
        <v>34297.019999999997</v>
      </c>
      <c r="AN12" s="112">
        <v>10942.98</v>
      </c>
      <c r="AO12" s="112">
        <v>45240</v>
      </c>
      <c r="AP12" s="112">
        <v>7702.98</v>
      </c>
      <c r="AQ12" s="112">
        <v>306.02</v>
      </c>
      <c r="AR12" s="112">
        <v>8009</v>
      </c>
      <c r="AS12" s="112">
        <v>968.45</v>
      </c>
      <c r="AT12" s="112">
        <v>71.55</v>
      </c>
      <c r="AU12" s="112">
        <v>1040</v>
      </c>
      <c r="AV12" s="84">
        <v>89</v>
      </c>
      <c r="AW12" s="84"/>
      <c r="AX12" s="84"/>
      <c r="AY12" s="108"/>
      <c r="AZ12" s="84"/>
      <c r="BA12" s="84"/>
      <c r="BB12" s="84" t="s">
        <v>322</v>
      </c>
      <c r="BC12" s="84" t="s">
        <v>145</v>
      </c>
      <c r="BD12" s="108"/>
      <c r="BE12" s="84">
        <v>0</v>
      </c>
      <c r="BF12" s="38" t="s">
        <v>288</v>
      </c>
      <c r="BG12" s="84" t="s">
        <v>408</v>
      </c>
      <c r="BH12" s="114" t="s">
        <v>418</v>
      </c>
      <c r="BI12" s="38" t="s">
        <v>110</v>
      </c>
      <c r="BJ12" s="85">
        <v>45968</v>
      </c>
      <c r="BK12" s="84"/>
      <c r="BL12" s="38" t="s">
        <v>115</v>
      </c>
      <c r="BM12" s="115" t="s">
        <v>120</v>
      </c>
      <c r="BN12" s="116" t="s">
        <v>201</v>
      </c>
      <c r="BO12" s="84" t="s">
        <v>247</v>
      </c>
      <c r="BP12" s="84"/>
      <c r="BQ12" s="117"/>
      <c r="BR12" s="118" t="s">
        <v>424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227378</v>
      </c>
      <c r="J13" s="38" t="s">
        <v>254</v>
      </c>
      <c r="K13" s="84">
        <v>227378</v>
      </c>
      <c r="L13" s="84" t="s">
        <v>265</v>
      </c>
      <c r="M13" s="38" t="s">
        <v>266</v>
      </c>
      <c r="N13" s="84">
        <v>429684</v>
      </c>
      <c r="O13" s="84" t="s">
        <v>280</v>
      </c>
      <c r="P13" s="84">
        <v>675037</v>
      </c>
      <c r="Q13" s="38" t="s">
        <v>290</v>
      </c>
      <c r="R13" s="38" t="s">
        <v>291</v>
      </c>
      <c r="S13" s="84" t="s">
        <v>292</v>
      </c>
      <c r="T13" s="84" t="s">
        <v>292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356468974</v>
      </c>
      <c r="Z13" s="38" t="s">
        <v>293</v>
      </c>
      <c r="AA13" s="108" t="s">
        <v>350</v>
      </c>
      <c r="AB13" s="84">
        <v>26000</v>
      </c>
      <c r="AC13" s="108"/>
      <c r="AD13" s="84">
        <v>75</v>
      </c>
      <c r="AE13" s="84" t="s">
        <v>351</v>
      </c>
      <c r="AF13" s="84" t="s">
        <v>352</v>
      </c>
      <c r="AG13" s="108" t="s">
        <v>353</v>
      </c>
      <c r="AH13" s="84" t="s">
        <v>354</v>
      </c>
      <c r="AI13" s="108" t="s">
        <v>355</v>
      </c>
      <c r="AJ13" s="84">
        <v>410</v>
      </c>
      <c r="AK13" s="84">
        <v>410</v>
      </c>
      <c r="AL13" s="108" t="s">
        <v>356</v>
      </c>
      <c r="AM13" s="84">
        <v>23942.04</v>
      </c>
      <c r="AN13" s="112">
        <v>5167.96</v>
      </c>
      <c r="AO13" s="112">
        <v>29110</v>
      </c>
      <c r="AP13" s="112">
        <v>2057.96</v>
      </c>
      <c r="AQ13" s="112">
        <v>28.04</v>
      </c>
      <c r="AR13" s="112">
        <v>2086</v>
      </c>
      <c r="AS13" s="112">
        <v>2057.96</v>
      </c>
      <c r="AT13" s="112">
        <v>28.04</v>
      </c>
      <c r="AU13" s="112">
        <v>2086</v>
      </c>
      <c r="AV13" s="84">
        <v>77</v>
      </c>
      <c r="AW13" s="84"/>
      <c r="AX13" s="84"/>
      <c r="AY13" s="108"/>
      <c r="AZ13" s="84"/>
      <c r="BA13" s="84"/>
      <c r="BB13" s="84" t="s">
        <v>322</v>
      </c>
      <c r="BC13" s="84" t="s">
        <v>145</v>
      </c>
      <c r="BD13" s="108"/>
      <c r="BE13" s="84">
        <v>0</v>
      </c>
      <c r="BF13" s="38" t="s">
        <v>292</v>
      </c>
      <c r="BG13" s="84" t="s">
        <v>409</v>
      </c>
      <c r="BH13" s="114" t="s">
        <v>418</v>
      </c>
      <c r="BI13" s="38" t="s">
        <v>110</v>
      </c>
      <c r="BJ13" s="85">
        <v>45968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1135</v>
      </c>
      <c r="BQ13" s="117" t="s">
        <v>202</v>
      </c>
      <c r="BR13" s="118" t="s">
        <v>426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227378</v>
      </c>
      <c r="J14" s="38" t="s">
        <v>254</v>
      </c>
      <c r="K14" s="84">
        <v>227378</v>
      </c>
      <c r="L14" s="84" t="s">
        <v>265</v>
      </c>
      <c r="M14" s="38" t="s">
        <v>266</v>
      </c>
      <c r="N14" s="84">
        <v>429684</v>
      </c>
      <c r="O14" s="84" t="s">
        <v>280</v>
      </c>
      <c r="P14" s="84">
        <v>675037</v>
      </c>
      <c r="Q14" s="38" t="s">
        <v>290</v>
      </c>
      <c r="R14" s="38" t="s">
        <v>291</v>
      </c>
      <c r="S14" s="84" t="s">
        <v>294</v>
      </c>
      <c r="T14" s="84" t="s">
        <v>294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357071508</v>
      </c>
      <c r="Z14" s="38" t="s">
        <v>295</v>
      </c>
      <c r="AA14" s="108" t="s">
        <v>357</v>
      </c>
      <c r="AB14" s="84">
        <v>40000</v>
      </c>
      <c r="AC14" s="108"/>
      <c r="AD14" s="84">
        <v>75</v>
      </c>
      <c r="AE14" s="84" t="s">
        <v>358</v>
      </c>
      <c r="AF14" s="84" t="s">
        <v>359</v>
      </c>
      <c r="AG14" s="108" t="s">
        <v>360</v>
      </c>
      <c r="AH14" s="84" t="s">
        <v>319</v>
      </c>
      <c r="AI14" s="108" t="s">
        <v>361</v>
      </c>
      <c r="AJ14" s="84">
        <v>640</v>
      </c>
      <c r="AK14" s="84">
        <v>640</v>
      </c>
      <c r="AL14" s="108" t="s">
        <v>362</v>
      </c>
      <c r="AM14" s="84">
        <v>36927.519999999997</v>
      </c>
      <c r="AN14" s="112">
        <v>7622.48</v>
      </c>
      <c r="AO14" s="112">
        <v>44550</v>
      </c>
      <c r="AP14" s="112">
        <v>3072.48</v>
      </c>
      <c r="AQ14" s="112">
        <v>37.520000000000003</v>
      </c>
      <c r="AR14" s="112">
        <v>3110</v>
      </c>
      <c r="AS14" s="112">
        <v>2773.95</v>
      </c>
      <c r="AT14" s="112">
        <v>36.049999999999997</v>
      </c>
      <c r="AU14" s="112">
        <v>2810</v>
      </c>
      <c r="AV14" s="84">
        <v>74</v>
      </c>
      <c r="AW14" s="84"/>
      <c r="AX14" s="84"/>
      <c r="AY14" s="108"/>
      <c r="AZ14" s="84"/>
      <c r="BA14" s="84"/>
      <c r="BB14" s="84" t="s">
        <v>322</v>
      </c>
      <c r="BC14" s="84" t="s">
        <v>145</v>
      </c>
      <c r="BD14" s="108"/>
      <c r="BE14" s="84">
        <v>0</v>
      </c>
      <c r="BF14" s="38" t="s">
        <v>294</v>
      </c>
      <c r="BG14" s="84" t="s">
        <v>410</v>
      </c>
      <c r="BH14" s="114" t="s">
        <v>418</v>
      </c>
      <c r="BI14" s="38" t="s">
        <v>110</v>
      </c>
      <c r="BJ14" s="85">
        <v>45968</v>
      </c>
      <c r="BK14" s="84"/>
      <c r="BL14" s="38" t="s">
        <v>114</v>
      </c>
      <c r="BM14" s="115" t="s">
        <v>119</v>
      </c>
      <c r="BN14" s="116" t="s">
        <v>201</v>
      </c>
      <c r="BO14" s="84" t="s">
        <v>246</v>
      </c>
      <c r="BP14" s="84"/>
      <c r="BQ14" s="117"/>
      <c r="BR14" s="118" t="s">
        <v>449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198326</v>
      </c>
      <c r="J15" s="38" t="s">
        <v>254</v>
      </c>
      <c r="K15" s="84">
        <v>198326</v>
      </c>
      <c r="L15" s="84" t="s">
        <v>265</v>
      </c>
      <c r="M15" s="38" t="s">
        <v>266</v>
      </c>
      <c r="N15" s="84">
        <v>457861</v>
      </c>
      <c r="O15" s="84" t="s">
        <v>267</v>
      </c>
      <c r="P15" s="84">
        <v>795342</v>
      </c>
      <c r="Q15" s="38" t="s">
        <v>296</v>
      </c>
      <c r="R15" s="38" t="s">
        <v>259</v>
      </c>
      <c r="S15" s="84" t="s">
        <v>297</v>
      </c>
      <c r="T15" s="84" t="s">
        <v>297</v>
      </c>
      <c r="U15" s="84" t="s">
        <v>261</v>
      </c>
      <c r="V15" s="84" t="s">
        <v>283</v>
      </c>
      <c r="W15" s="84">
        <v>541</v>
      </c>
      <c r="X15" s="38" t="s">
        <v>263</v>
      </c>
      <c r="Y15" s="84">
        <v>357238018</v>
      </c>
      <c r="Z15" s="38" t="s">
        <v>298</v>
      </c>
      <c r="AA15" s="108" t="s">
        <v>363</v>
      </c>
      <c r="AB15" s="84">
        <v>45000</v>
      </c>
      <c r="AC15" s="108"/>
      <c r="AD15" s="84">
        <v>102</v>
      </c>
      <c r="AE15" s="84" t="s">
        <v>364</v>
      </c>
      <c r="AF15" s="84" t="s">
        <v>365</v>
      </c>
      <c r="AG15" s="108" t="s">
        <v>366</v>
      </c>
      <c r="AH15" s="84" t="s">
        <v>319</v>
      </c>
      <c r="AI15" s="108" t="s">
        <v>367</v>
      </c>
      <c r="AJ15" s="84">
        <v>560</v>
      </c>
      <c r="AK15" s="84">
        <v>560</v>
      </c>
      <c r="AL15" s="108" t="s">
        <v>368</v>
      </c>
      <c r="AM15" s="84">
        <v>25547.83</v>
      </c>
      <c r="AN15" s="112">
        <v>10292.17</v>
      </c>
      <c r="AO15" s="112">
        <v>35840</v>
      </c>
      <c r="AP15" s="112">
        <v>19452.169999999998</v>
      </c>
      <c r="AQ15" s="112">
        <v>1876.83</v>
      </c>
      <c r="AR15" s="112">
        <v>21329</v>
      </c>
      <c r="AS15" s="112">
        <v>3797.14</v>
      </c>
      <c r="AT15" s="112">
        <v>682.86</v>
      </c>
      <c r="AU15" s="112">
        <v>4480</v>
      </c>
      <c r="AV15" s="84">
        <v>72</v>
      </c>
      <c r="AW15" s="84"/>
      <c r="AX15" s="84"/>
      <c r="AY15" s="108"/>
      <c r="AZ15" s="84"/>
      <c r="BA15" s="84"/>
      <c r="BB15" s="84" t="s">
        <v>322</v>
      </c>
      <c r="BC15" s="84" t="s">
        <v>145</v>
      </c>
      <c r="BD15" s="108"/>
      <c r="BE15" s="84">
        <v>0</v>
      </c>
      <c r="BF15" s="38" t="s">
        <v>297</v>
      </c>
      <c r="BG15" s="84" t="s">
        <v>411</v>
      </c>
      <c r="BH15" s="114" t="s">
        <v>418</v>
      </c>
      <c r="BI15" s="38" t="s">
        <v>110</v>
      </c>
      <c r="BJ15" s="85">
        <v>45968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15186</v>
      </c>
      <c r="BQ15" s="117" t="s">
        <v>202</v>
      </c>
      <c r="BR15" s="118" t="s">
        <v>421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197993</v>
      </c>
      <c r="J16" s="38" t="s">
        <v>254</v>
      </c>
      <c r="K16" s="84">
        <v>197993</v>
      </c>
      <c r="L16" s="84" t="s">
        <v>255</v>
      </c>
      <c r="M16" s="38" t="s">
        <v>256</v>
      </c>
      <c r="N16" s="84">
        <v>441084</v>
      </c>
      <c r="O16" s="84" t="s">
        <v>257</v>
      </c>
      <c r="P16" s="84">
        <v>764613</v>
      </c>
      <c r="Q16" s="38" t="s">
        <v>258</v>
      </c>
      <c r="R16" s="38" t="s">
        <v>259</v>
      </c>
      <c r="S16" s="84" t="s">
        <v>299</v>
      </c>
      <c r="T16" s="84" t="s">
        <v>299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357531047</v>
      </c>
      <c r="Z16" s="38" t="s">
        <v>300</v>
      </c>
      <c r="AA16" s="108" t="s">
        <v>369</v>
      </c>
      <c r="AB16" s="84">
        <v>42000</v>
      </c>
      <c r="AC16" s="108"/>
      <c r="AD16" s="84">
        <v>75</v>
      </c>
      <c r="AE16" s="84" t="s">
        <v>364</v>
      </c>
      <c r="AF16" s="84" t="s">
        <v>370</v>
      </c>
      <c r="AG16" s="108" t="s">
        <v>371</v>
      </c>
      <c r="AH16" s="84" t="s">
        <v>319</v>
      </c>
      <c r="AI16" s="108" t="s">
        <v>372</v>
      </c>
      <c r="AJ16" s="84">
        <v>670</v>
      </c>
      <c r="AK16" s="84">
        <v>670</v>
      </c>
      <c r="AL16" s="108" t="s">
        <v>373</v>
      </c>
      <c r="AM16" s="84">
        <v>34217.39</v>
      </c>
      <c r="AN16" s="112">
        <v>7992.61</v>
      </c>
      <c r="AO16" s="112">
        <v>42210</v>
      </c>
      <c r="AP16" s="112">
        <v>7782.61</v>
      </c>
      <c r="AQ16" s="112">
        <v>244.39</v>
      </c>
      <c r="AR16" s="112">
        <v>8027</v>
      </c>
      <c r="AS16" s="112">
        <v>3841.92</v>
      </c>
      <c r="AT16" s="112">
        <v>178.08</v>
      </c>
      <c r="AU16" s="112">
        <v>4020</v>
      </c>
      <c r="AV16" s="84">
        <v>69</v>
      </c>
      <c r="AW16" s="84"/>
      <c r="AX16" s="84"/>
      <c r="AY16" s="108"/>
      <c r="AZ16" s="84"/>
      <c r="BA16" s="84"/>
      <c r="BB16" s="84" t="s">
        <v>322</v>
      </c>
      <c r="BC16" s="84" t="s">
        <v>145</v>
      </c>
      <c r="BD16" s="108"/>
      <c r="BE16" s="84">
        <v>0</v>
      </c>
      <c r="BF16" s="38" t="s">
        <v>299</v>
      </c>
      <c r="BG16" s="84" t="s">
        <v>412</v>
      </c>
      <c r="BH16" s="114" t="s">
        <v>418</v>
      </c>
      <c r="BI16" s="38" t="s">
        <v>110</v>
      </c>
      <c r="BJ16" s="85">
        <v>45968</v>
      </c>
      <c r="BK16" s="84"/>
      <c r="BL16" s="38" t="s">
        <v>118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424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227378</v>
      </c>
      <c r="J17" s="38" t="s">
        <v>254</v>
      </c>
      <c r="K17" s="84">
        <v>227378</v>
      </c>
      <c r="L17" s="84" t="s">
        <v>265</v>
      </c>
      <c r="M17" s="38" t="s">
        <v>266</v>
      </c>
      <c r="N17" s="84">
        <v>427816</v>
      </c>
      <c r="O17" s="84" t="s">
        <v>276</v>
      </c>
      <c r="P17" s="84">
        <v>891540</v>
      </c>
      <c r="Q17" s="38" t="s">
        <v>277</v>
      </c>
      <c r="R17" s="38" t="s">
        <v>291</v>
      </c>
      <c r="S17" s="84" t="s">
        <v>278</v>
      </c>
      <c r="T17" s="84" t="s">
        <v>278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357828466</v>
      </c>
      <c r="Z17" s="38" t="s">
        <v>279</v>
      </c>
      <c r="AA17" s="108" t="s">
        <v>374</v>
      </c>
      <c r="AB17" s="84">
        <v>40000</v>
      </c>
      <c r="AC17" s="108"/>
      <c r="AD17" s="84">
        <v>75</v>
      </c>
      <c r="AE17" s="84" t="s">
        <v>358</v>
      </c>
      <c r="AF17" s="84" t="s">
        <v>337</v>
      </c>
      <c r="AG17" s="108" t="s">
        <v>338</v>
      </c>
      <c r="AH17" s="84" t="s">
        <v>319</v>
      </c>
      <c r="AI17" s="108" t="s">
        <v>375</v>
      </c>
      <c r="AJ17" s="84">
        <v>640</v>
      </c>
      <c r="AK17" s="84">
        <v>640</v>
      </c>
      <c r="AL17" s="108" t="s">
        <v>340</v>
      </c>
      <c r="AM17" s="84">
        <v>33443.94</v>
      </c>
      <c r="AN17" s="112">
        <v>7516.06</v>
      </c>
      <c r="AO17" s="112">
        <v>40960</v>
      </c>
      <c r="AP17" s="112">
        <v>6556.06</v>
      </c>
      <c r="AQ17" s="112">
        <v>183.94</v>
      </c>
      <c r="AR17" s="112">
        <v>6740</v>
      </c>
      <c r="AS17" s="112">
        <v>608.57000000000005</v>
      </c>
      <c r="AT17" s="112">
        <v>31.43</v>
      </c>
      <c r="AU17" s="112">
        <v>640</v>
      </c>
      <c r="AV17" s="84">
        <v>65</v>
      </c>
      <c r="AW17" s="84"/>
      <c r="AX17" s="84"/>
      <c r="AY17" s="108"/>
      <c r="AZ17" s="84"/>
      <c r="BA17" s="84"/>
      <c r="BB17" s="84" t="s">
        <v>322</v>
      </c>
      <c r="BC17" s="84" t="s">
        <v>145</v>
      </c>
      <c r="BD17" s="108"/>
      <c r="BE17" s="84">
        <v>0</v>
      </c>
      <c r="BF17" s="38" t="s">
        <v>278</v>
      </c>
      <c r="BG17" s="84" t="s">
        <v>405</v>
      </c>
      <c r="BH17" s="114" t="s">
        <v>418</v>
      </c>
      <c r="BI17" s="38" t="s">
        <v>110</v>
      </c>
      <c r="BJ17" s="85">
        <v>45968</v>
      </c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 t="s">
        <v>447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197993</v>
      </c>
      <c r="J18" s="38" t="s">
        <v>254</v>
      </c>
      <c r="K18" s="84">
        <v>197993</v>
      </c>
      <c r="L18" s="84" t="s">
        <v>255</v>
      </c>
      <c r="M18" s="38" t="s">
        <v>256</v>
      </c>
      <c r="N18" s="84">
        <v>441084</v>
      </c>
      <c r="O18" s="84" t="s">
        <v>257</v>
      </c>
      <c r="P18" s="84">
        <v>810553</v>
      </c>
      <c r="Q18" s="38" t="s">
        <v>287</v>
      </c>
      <c r="R18" s="38" t="s">
        <v>291</v>
      </c>
      <c r="S18" s="84" t="s">
        <v>288</v>
      </c>
      <c r="T18" s="84" t="s">
        <v>288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358488383</v>
      </c>
      <c r="Z18" s="38" t="s">
        <v>289</v>
      </c>
      <c r="AA18" s="108" t="s">
        <v>376</v>
      </c>
      <c r="AB18" s="84">
        <v>40000</v>
      </c>
      <c r="AC18" s="108"/>
      <c r="AD18" s="84">
        <v>75</v>
      </c>
      <c r="AE18" s="84" t="s">
        <v>358</v>
      </c>
      <c r="AF18" s="84" t="s">
        <v>346</v>
      </c>
      <c r="AG18" s="108" t="s">
        <v>347</v>
      </c>
      <c r="AH18" s="84" t="s">
        <v>319</v>
      </c>
      <c r="AI18" s="108" t="s">
        <v>377</v>
      </c>
      <c r="AJ18" s="84">
        <v>640</v>
      </c>
      <c r="AK18" s="84">
        <v>640</v>
      </c>
      <c r="AL18" s="108" t="s">
        <v>321</v>
      </c>
      <c r="AM18" s="84">
        <v>23605.75</v>
      </c>
      <c r="AN18" s="112">
        <v>6474.25</v>
      </c>
      <c r="AO18" s="112">
        <v>30080</v>
      </c>
      <c r="AP18" s="112">
        <v>16394.25</v>
      </c>
      <c r="AQ18" s="112">
        <v>1127.75</v>
      </c>
      <c r="AR18" s="112">
        <v>17522</v>
      </c>
      <c r="AS18" s="112">
        <v>4572.8900000000003</v>
      </c>
      <c r="AT18" s="112">
        <v>547.11</v>
      </c>
      <c r="AU18" s="112">
        <v>5120</v>
      </c>
      <c r="AV18" s="84">
        <v>55</v>
      </c>
      <c r="AW18" s="84"/>
      <c r="AX18" s="84"/>
      <c r="AY18" s="108"/>
      <c r="AZ18" s="84"/>
      <c r="BA18" s="84"/>
      <c r="BB18" s="84" t="s">
        <v>322</v>
      </c>
      <c r="BC18" s="84" t="s">
        <v>145</v>
      </c>
      <c r="BD18" s="108"/>
      <c r="BE18" s="84">
        <v>0</v>
      </c>
      <c r="BF18" s="38" t="s">
        <v>288</v>
      </c>
      <c r="BG18" s="84" t="s">
        <v>408</v>
      </c>
      <c r="BH18" s="114" t="s">
        <v>418</v>
      </c>
      <c r="BI18" s="38" t="s">
        <v>110</v>
      </c>
      <c r="BJ18" s="85">
        <v>45968</v>
      </c>
      <c r="BK18" s="84"/>
      <c r="BL18" s="38" t="s">
        <v>115</v>
      </c>
      <c r="BM18" s="115" t="s">
        <v>120</v>
      </c>
      <c r="BN18" s="116" t="s">
        <v>200</v>
      </c>
      <c r="BO18" s="84" t="s">
        <v>245</v>
      </c>
      <c r="BP18" s="84">
        <v>13758</v>
      </c>
      <c r="BQ18" s="117" t="s">
        <v>204</v>
      </c>
      <c r="BR18" s="118" t="s">
        <v>425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198326</v>
      </c>
      <c r="J19" s="38" t="s">
        <v>254</v>
      </c>
      <c r="K19" s="84">
        <v>198326</v>
      </c>
      <c r="L19" s="84" t="s">
        <v>265</v>
      </c>
      <c r="M19" s="38" t="s">
        <v>266</v>
      </c>
      <c r="N19" s="84">
        <v>457861</v>
      </c>
      <c r="O19" s="84" t="s">
        <v>267</v>
      </c>
      <c r="P19" s="84">
        <v>795342</v>
      </c>
      <c r="Q19" s="38" t="s">
        <v>296</v>
      </c>
      <c r="R19" s="38" t="s">
        <v>291</v>
      </c>
      <c r="S19" s="84" t="s">
        <v>301</v>
      </c>
      <c r="T19" s="84" t="s">
        <v>301</v>
      </c>
      <c r="U19" s="84" t="s">
        <v>261</v>
      </c>
      <c r="V19" s="84" t="s">
        <v>283</v>
      </c>
      <c r="W19" s="84">
        <v>0</v>
      </c>
      <c r="X19" s="38" t="s">
        <v>263</v>
      </c>
      <c r="Y19" s="84">
        <v>358488557</v>
      </c>
      <c r="Z19" s="38" t="s">
        <v>302</v>
      </c>
      <c r="AA19" s="108" t="s">
        <v>378</v>
      </c>
      <c r="AB19" s="84">
        <v>40000</v>
      </c>
      <c r="AC19" s="108"/>
      <c r="AD19" s="84">
        <v>75</v>
      </c>
      <c r="AE19" s="84" t="s">
        <v>358</v>
      </c>
      <c r="AF19" s="84" t="s">
        <v>379</v>
      </c>
      <c r="AG19" s="108" t="s">
        <v>380</v>
      </c>
      <c r="AH19" s="84" t="s">
        <v>319</v>
      </c>
      <c r="AI19" s="108" t="s">
        <v>376</v>
      </c>
      <c r="AJ19" s="84">
        <v>640</v>
      </c>
      <c r="AK19" s="84">
        <v>640</v>
      </c>
      <c r="AL19" s="108" t="s">
        <v>381</v>
      </c>
      <c r="AM19" s="84">
        <v>28213.72</v>
      </c>
      <c r="AN19" s="112">
        <v>6986.28</v>
      </c>
      <c r="AO19" s="112">
        <v>35200</v>
      </c>
      <c r="AP19" s="112">
        <v>11786.28</v>
      </c>
      <c r="AQ19" s="112">
        <v>577.72</v>
      </c>
      <c r="AR19" s="112">
        <v>12364</v>
      </c>
      <c r="AS19" s="112">
        <v>584.05999999999995</v>
      </c>
      <c r="AT19" s="112">
        <v>55.94</v>
      </c>
      <c r="AU19" s="112">
        <v>640</v>
      </c>
      <c r="AV19" s="84">
        <v>56</v>
      </c>
      <c r="AW19" s="84"/>
      <c r="AX19" s="84"/>
      <c r="AY19" s="108"/>
      <c r="AZ19" s="84"/>
      <c r="BA19" s="84"/>
      <c r="BB19" s="84" t="s">
        <v>322</v>
      </c>
      <c r="BC19" s="84" t="s">
        <v>145</v>
      </c>
      <c r="BD19" s="108"/>
      <c r="BE19" s="84">
        <v>0</v>
      </c>
      <c r="BF19" s="38" t="s">
        <v>301</v>
      </c>
      <c r="BG19" s="84" t="s">
        <v>413</v>
      </c>
      <c r="BH19" s="114" t="s">
        <v>418</v>
      </c>
      <c r="BI19" s="38" t="s">
        <v>110</v>
      </c>
      <c r="BJ19" s="85">
        <v>45968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424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198326</v>
      </c>
      <c r="J20" s="38" t="s">
        <v>254</v>
      </c>
      <c r="K20" s="84">
        <v>198326</v>
      </c>
      <c r="L20" s="84" t="s">
        <v>265</v>
      </c>
      <c r="M20" s="38" t="s">
        <v>266</v>
      </c>
      <c r="N20" s="84">
        <v>457861</v>
      </c>
      <c r="O20" s="84" t="s">
        <v>267</v>
      </c>
      <c r="P20" s="84">
        <v>706632</v>
      </c>
      <c r="Q20" s="38" t="s">
        <v>303</v>
      </c>
      <c r="R20" s="38" t="s">
        <v>291</v>
      </c>
      <c r="S20" s="84" t="s">
        <v>304</v>
      </c>
      <c r="T20" s="84" t="s">
        <v>304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358489575</v>
      </c>
      <c r="Z20" s="38" t="s">
        <v>305</v>
      </c>
      <c r="AA20" s="108" t="s">
        <v>378</v>
      </c>
      <c r="AB20" s="84">
        <v>40000</v>
      </c>
      <c r="AC20" s="108"/>
      <c r="AD20" s="84">
        <v>75</v>
      </c>
      <c r="AE20" s="84" t="s">
        <v>358</v>
      </c>
      <c r="AF20" s="84" t="s">
        <v>337</v>
      </c>
      <c r="AG20" s="108" t="s">
        <v>382</v>
      </c>
      <c r="AH20" s="84" t="s">
        <v>319</v>
      </c>
      <c r="AI20" s="108" t="s">
        <v>376</v>
      </c>
      <c r="AJ20" s="84">
        <v>640</v>
      </c>
      <c r="AK20" s="84">
        <v>640</v>
      </c>
      <c r="AL20" s="108" t="s">
        <v>356</v>
      </c>
      <c r="AM20" s="84">
        <v>25334.560000000001</v>
      </c>
      <c r="AN20" s="112">
        <v>6665.44</v>
      </c>
      <c r="AO20" s="112">
        <v>32000</v>
      </c>
      <c r="AP20" s="112">
        <v>14665.44</v>
      </c>
      <c r="AQ20" s="112">
        <v>898.56</v>
      </c>
      <c r="AR20" s="112">
        <v>15564</v>
      </c>
      <c r="AS20" s="112">
        <v>3463.22</v>
      </c>
      <c r="AT20" s="112">
        <v>376.78</v>
      </c>
      <c r="AU20" s="112">
        <v>3840</v>
      </c>
      <c r="AV20" s="84">
        <v>56</v>
      </c>
      <c r="AW20" s="84"/>
      <c r="AX20" s="84"/>
      <c r="AY20" s="108"/>
      <c r="AZ20" s="84"/>
      <c r="BA20" s="84"/>
      <c r="BB20" s="84" t="s">
        <v>322</v>
      </c>
      <c r="BC20" s="84" t="s">
        <v>145</v>
      </c>
      <c r="BD20" s="108"/>
      <c r="BE20" s="84">
        <v>0</v>
      </c>
      <c r="BF20" s="38" t="s">
        <v>304</v>
      </c>
      <c r="BG20" s="84" t="s">
        <v>414</v>
      </c>
      <c r="BH20" s="114" t="s">
        <v>418</v>
      </c>
      <c r="BI20" s="38" t="s">
        <v>110</v>
      </c>
      <c r="BJ20" s="85">
        <v>45968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424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227378</v>
      </c>
      <c r="J21" s="38" t="s">
        <v>254</v>
      </c>
      <c r="K21" s="84">
        <v>227378</v>
      </c>
      <c r="L21" s="84" t="s">
        <v>265</v>
      </c>
      <c r="M21" s="38" t="s">
        <v>266</v>
      </c>
      <c r="N21" s="84">
        <v>429684</v>
      </c>
      <c r="O21" s="84" t="s">
        <v>280</v>
      </c>
      <c r="P21" s="84">
        <v>795335</v>
      </c>
      <c r="Q21" s="38" t="s">
        <v>281</v>
      </c>
      <c r="R21" s="38" t="s">
        <v>291</v>
      </c>
      <c r="S21" s="84" t="s">
        <v>282</v>
      </c>
      <c r="T21" s="84" t="s">
        <v>282</v>
      </c>
      <c r="U21" s="84" t="s">
        <v>261</v>
      </c>
      <c r="V21" s="84" t="s">
        <v>283</v>
      </c>
      <c r="W21" s="84">
        <v>0</v>
      </c>
      <c r="X21" s="38" t="s">
        <v>263</v>
      </c>
      <c r="Y21" s="84">
        <v>358736408</v>
      </c>
      <c r="Z21" s="38" t="s">
        <v>284</v>
      </c>
      <c r="AA21" s="108" t="s">
        <v>383</v>
      </c>
      <c r="AB21" s="84">
        <v>40000</v>
      </c>
      <c r="AC21" s="108"/>
      <c r="AD21" s="84">
        <v>75</v>
      </c>
      <c r="AE21" s="84" t="s">
        <v>358</v>
      </c>
      <c r="AF21" s="84" t="s">
        <v>341</v>
      </c>
      <c r="AG21" s="108" t="s">
        <v>342</v>
      </c>
      <c r="AH21" s="84" t="s">
        <v>319</v>
      </c>
      <c r="AI21" s="108" t="s">
        <v>384</v>
      </c>
      <c r="AJ21" s="84">
        <v>640</v>
      </c>
      <c r="AK21" s="84">
        <v>640</v>
      </c>
      <c r="AL21" s="108" t="s">
        <v>385</v>
      </c>
      <c r="AM21" s="84">
        <v>23998.52</v>
      </c>
      <c r="AN21" s="112">
        <v>6721.48</v>
      </c>
      <c r="AO21" s="112">
        <v>30720</v>
      </c>
      <c r="AP21" s="112">
        <v>16001.48</v>
      </c>
      <c r="AQ21" s="112">
        <v>1073.52</v>
      </c>
      <c r="AR21" s="112">
        <v>17075</v>
      </c>
      <c r="AS21" s="112">
        <v>1130.78</v>
      </c>
      <c r="AT21" s="112">
        <v>149.22</v>
      </c>
      <c r="AU21" s="112">
        <v>1280</v>
      </c>
      <c r="AV21" s="84">
        <v>50</v>
      </c>
      <c r="AW21" s="84"/>
      <c r="AX21" s="84"/>
      <c r="AY21" s="108"/>
      <c r="AZ21" s="84"/>
      <c r="BA21" s="84"/>
      <c r="BB21" s="84" t="s">
        <v>322</v>
      </c>
      <c r="BC21" s="84" t="s">
        <v>145</v>
      </c>
      <c r="BD21" s="108"/>
      <c r="BE21" s="84">
        <v>0</v>
      </c>
      <c r="BF21" s="38" t="s">
        <v>282</v>
      </c>
      <c r="BG21" s="84" t="s">
        <v>406</v>
      </c>
      <c r="BH21" s="114" t="s">
        <v>418</v>
      </c>
      <c r="BI21" s="38" t="s">
        <v>110</v>
      </c>
      <c r="BJ21" s="85">
        <v>45968</v>
      </c>
      <c r="BK21" s="84"/>
      <c r="BL21" s="38" t="s">
        <v>118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424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197993</v>
      </c>
      <c r="J22" s="38" t="s">
        <v>254</v>
      </c>
      <c r="K22" s="84">
        <v>197993</v>
      </c>
      <c r="L22" s="84" t="s">
        <v>255</v>
      </c>
      <c r="M22" s="38" t="s">
        <v>256</v>
      </c>
      <c r="N22" s="84">
        <v>441084</v>
      </c>
      <c r="O22" s="84" t="s">
        <v>257</v>
      </c>
      <c r="P22" s="84">
        <v>688077</v>
      </c>
      <c r="Q22" s="38" t="s">
        <v>306</v>
      </c>
      <c r="R22" s="38" t="s">
        <v>259</v>
      </c>
      <c r="S22" s="84" t="s">
        <v>307</v>
      </c>
      <c r="T22" s="84" t="s">
        <v>307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358896916</v>
      </c>
      <c r="Z22" s="38" t="s">
        <v>308</v>
      </c>
      <c r="AA22" s="108" t="s">
        <v>386</v>
      </c>
      <c r="AB22" s="84">
        <v>11000</v>
      </c>
      <c r="AC22" s="108"/>
      <c r="AD22" s="84">
        <v>75</v>
      </c>
      <c r="AE22" s="84" t="s">
        <v>387</v>
      </c>
      <c r="AF22" s="84" t="s">
        <v>388</v>
      </c>
      <c r="AG22" s="108" t="s">
        <v>389</v>
      </c>
      <c r="AH22" s="84" t="s">
        <v>319</v>
      </c>
      <c r="AI22" s="108" t="s">
        <v>390</v>
      </c>
      <c r="AJ22" s="84">
        <v>170</v>
      </c>
      <c r="AK22" s="84">
        <v>170</v>
      </c>
      <c r="AL22" s="108" t="s">
        <v>344</v>
      </c>
      <c r="AM22" s="84">
        <v>5693.61</v>
      </c>
      <c r="AN22" s="112">
        <v>1793.39</v>
      </c>
      <c r="AO22" s="112">
        <v>7487</v>
      </c>
      <c r="AP22" s="112">
        <v>5306.39</v>
      </c>
      <c r="AQ22" s="112">
        <v>439.61</v>
      </c>
      <c r="AR22" s="112">
        <v>5746</v>
      </c>
      <c r="AS22" s="112">
        <v>730.96</v>
      </c>
      <c r="AT22" s="112">
        <v>112.04</v>
      </c>
      <c r="AU22" s="112">
        <v>843</v>
      </c>
      <c r="AV22" s="84">
        <v>49</v>
      </c>
      <c r="AW22" s="84"/>
      <c r="AX22" s="84"/>
      <c r="AY22" s="108"/>
      <c r="AZ22" s="84"/>
      <c r="BA22" s="84"/>
      <c r="BB22" s="84" t="s">
        <v>322</v>
      </c>
      <c r="BC22" s="84" t="s">
        <v>145</v>
      </c>
      <c r="BD22" s="108"/>
      <c r="BE22" s="84">
        <v>0</v>
      </c>
      <c r="BF22" s="38" t="s">
        <v>307</v>
      </c>
      <c r="BG22" s="84" t="s">
        <v>415</v>
      </c>
      <c r="BH22" s="114" t="s">
        <v>418</v>
      </c>
      <c r="BI22" s="38" t="s">
        <v>110</v>
      </c>
      <c r="BJ22" s="85">
        <v>45968</v>
      </c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227378</v>
      </c>
      <c r="J23" s="38" t="s">
        <v>254</v>
      </c>
      <c r="K23" s="84">
        <v>227378</v>
      </c>
      <c r="L23" s="84" t="s">
        <v>265</v>
      </c>
      <c r="M23" s="38" t="s">
        <v>266</v>
      </c>
      <c r="N23" s="84">
        <v>429684</v>
      </c>
      <c r="O23" s="84" t="s">
        <v>280</v>
      </c>
      <c r="P23" s="84">
        <v>675037</v>
      </c>
      <c r="Q23" s="38" t="s">
        <v>290</v>
      </c>
      <c r="R23" s="38" t="s">
        <v>259</v>
      </c>
      <c r="S23" s="84" t="s">
        <v>309</v>
      </c>
      <c r="T23" s="84" t="s">
        <v>309</v>
      </c>
      <c r="U23" s="84" t="s">
        <v>310</v>
      </c>
      <c r="V23" s="84" t="s">
        <v>262</v>
      </c>
      <c r="W23" s="84">
        <v>0</v>
      </c>
      <c r="X23" s="38" t="s">
        <v>311</v>
      </c>
      <c r="Y23" s="84">
        <v>358896952</v>
      </c>
      <c r="Z23" s="38" t="s">
        <v>312</v>
      </c>
      <c r="AA23" s="108" t="s">
        <v>391</v>
      </c>
      <c r="AB23" s="84">
        <v>42000</v>
      </c>
      <c r="AC23" s="108"/>
      <c r="AD23" s="84">
        <v>102</v>
      </c>
      <c r="AE23" s="84" t="s">
        <v>387</v>
      </c>
      <c r="AF23" s="84" t="s">
        <v>392</v>
      </c>
      <c r="AG23" s="108" t="s">
        <v>393</v>
      </c>
      <c r="AH23" s="84" t="s">
        <v>354</v>
      </c>
      <c r="AI23" s="108" t="s">
        <v>384</v>
      </c>
      <c r="AJ23" s="84">
        <v>520</v>
      </c>
      <c r="AK23" s="84">
        <v>520</v>
      </c>
      <c r="AL23" s="108" t="s">
        <v>394</v>
      </c>
      <c r="AM23" s="84">
        <v>14795.18</v>
      </c>
      <c r="AN23" s="112">
        <v>7044.82</v>
      </c>
      <c r="AO23" s="112">
        <v>21840</v>
      </c>
      <c r="AP23" s="112">
        <v>27204.82</v>
      </c>
      <c r="AQ23" s="112">
        <v>4141.18</v>
      </c>
      <c r="AR23" s="112">
        <v>31346</v>
      </c>
      <c r="AS23" s="112">
        <v>3179.4</v>
      </c>
      <c r="AT23" s="112">
        <v>980.6</v>
      </c>
      <c r="AU23" s="112">
        <v>4160</v>
      </c>
      <c r="AV23" s="84">
        <v>50</v>
      </c>
      <c r="AW23" s="84"/>
      <c r="AX23" s="84"/>
      <c r="AY23" s="108"/>
      <c r="AZ23" s="84"/>
      <c r="BA23" s="84"/>
      <c r="BB23" s="84" t="s">
        <v>322</v>
      </c>
      <c r="BC23" s="84" t="s">
        <v>145</v>
      </c>
      <c r="BD23" s="108"/>
      <c r="BE23" s="84">
        <v>0</v>
      </c>
      <c r="BF23" s="38" t="s">
        <v>309</v>
      </c>
      <c r="BG23" s="84" t="s">
        <v>416</v>
      </c>
      <c r="BH23" s="114" t="s">
        <v>418</v>
      </c>
      <c r="BI23" s="38" t="s">
        <v>110</v>
      </c>
      <c r="BJ23" s="85">
        <v>45968</v>
      </c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227378</v>
      </c>
      <c r="J24" s="38" t="s">
        <v>254</v>
      </c>
      <c r="K24" s="84">
        <v>227378</v>
      </c>
      <c r="L24" s="84" t="s">
        <v>265</v>
      </c>
      <c r="M24" s="38" t="s">
        <v>266</v>
      </c>
      <c r="N24" s="84">
        <v>429684</v>
      </c>
      <c r="O24" s="84" t="s">
        <v>280</v>
      </c>
      <c r="P24" s="84">
        <v>675037</v>
      </c>
      <c r="Q24" s="38" t="s">
        <v>290</v>
      </c>
      <c r="R24" s="38" t="s">
        <v>259</v>
      </c>
      <c r="S24" s="84" t="s">
        <v>294</v>
      </c>
      <c r="T24" s="84" t="s">
        <v>294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359397561</v>
      </c>
      <c r="Z24" s="38" t="s">
        <v>295</v>
      </c>
      <c r="AA24" s="108" t="s">
        <v>395</v>
      </c>
      <c r="AB24" s="84">
        <v>65000</v>
      </c>
      <c r="AC24" s="108"/>
      <c r="AD24" s="84">
        <v>75</v>
      </c>
      <c r="AE24" s="84" t="s">
        <v>396</v>
      </c>
      <c r="AF24" s="84" t="s">
        <v>359</v>
      </c>
      <c r="AG24" s="108" t="s">
        <v>360</v>
      </c>
      <c r="AH24" s="84" t="s">
        <v>319</v>
      </c>
      <c r="AI24" s="108" t="s">
        <v>397</v>
      </c>
      <c r="AJ24" s="84">
        <v>1030</v>
      </c>
      <c r="AK24" s="84">
        <v>1030</v>
      </c>
      <c r="AL24" s="108" t="s">
        <v>394</v>
      </c>
      <c r="AM24" s="84">
        <v>11236.27</v>
      </c>
      <c r="AN24" s="112">
        <v>4213.7299999999996</v>
      </c>
      <c r="AO24" s="112">
        <v>15450</v>
      </c>
      <c r="AP24" s="112">
        <v>53763.73</v>
      </c>
      <c r="AQ24" s="112">
        <v>8162.27</v>
      </c>
      <c r="AR24" s="112">
        <v>61926</v>
      </c>
      <c r="AS24" s="112">
        <v>774.81</v>
      </c>
      <c r="AT24" s="112">
        <v>255.19</v>
      </c>
      <c r="AU24" s="112">
        <v>1030</v>
      </c>
      <c r="AV24" s="84">
        <v>16</v>
      </c>
      <c r="AW24" s="84"/>
      <c r="AX24" s="84"/>
      <c r="AY24" s="108"/>
      <c r="AZ24" s="84"/>
      <c r="BA24" s="84"/>
      <c r="BB24" s="84" t="s">
        <v>322</v>
      </c>
      <c r="BC24" s="84" t="s">
        <v>145</v>
      </c>
      <c r="BD24" s="108"/>
      <c r="BE24" s="84">
        <v>0</v>
      </c>
      <c r="BF24" s="38" t="s">
        <v>294</v>
      </c>
      <c r="BG24" s="84" t="s">
        <v>410</v>
      </c>
      <c r="BH24" s="114" t="s">
        <v>418</v>
      </c>
      <c r="BI24" s="38" t="s">
        <v>110</v>
      </c>
      <c r="BJ24" s="85">
        <v>45968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448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197993</v>
      </c>
      <c r="J25" s="38" t="s">
        <v>254</v>
      </c>
      <c r="K25" s="84">
        <v>197993</v>
      </c>
      <c r="L25" s="84" t="s">
        <v>255</v>
      </c>
      <c r="M25" s="38" t="s">
        <v>256</v>
      </c>
      <c r="N25" s="84">
        <v>441084</v>
      </c>
      <c r="O25" s="84" t="s">
        <v>257</v>
      </c>
      <c r="P25" s="84">
        <v>764613</v>
      </c>
      <c r="Q25" s="38" t="s">
        <v>258</v>
      </c>
      <c r="R25" s="38" t="s">
        <v>259</v>
      </c>
      <c r="S25" s="84" t="s">
        <v>313</v>
      </c>
      <c r="T25" s="84" t="s">
        <v>313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359656121</v>
      </c>
      <c r="Z25" s="38" t="s">
        <v>314</v>
      </c>
      <c r="AA25" s="108" t="s">
        <v>398</v>
      </c>
      <c r="AB25" s="84">
        <v>87000</v>
      </c>
      <c r="AC25" s="108"/>
      <c r="AD25" s="84">
        <v>102</v>
      </c>
      <c r="AE25" s="84" t="s">
        <v>396</v>
      </c>
      <c r="AF25" s="84" t="s">
        <v>399</v>
      </c>
      <c r="AG25" s="108" t="s">
        <v>318</v>
      </c>
      <c r="AH25" s="84" t="s">
        <v>319</v>
      </c>
      <c r="AI25" s="108" t="s">
        <v>321</v>
      </c>
      <c r="AJ25" s="84">
        <v>1080</v>
      </c>
      <c r="AK25" s="84">
        <v>1080</v>
      </c>
      <c r="AL25" s="108" t="s">
        <v>400</v>
      </c>
      <c r="AM25" s="84">
        <v>5486.87</v>
      </c>
      <c r="AN25" s="112">
        <v>3153.13</v>
      </c>
      <c r="AO25" s="112">
        <v>8640</v>
      </c>
      <c r="AP25" s="112">
        <v>81513.13</v>
      </c>
      <c r="AQ25" s="112">
        <v>19649.87</v>
      </c>
      <c r="AR25" s="112">
        <v>101163</v>
      </c>
      <c r="AS25" s="112">
        <v>693.09</v>
      </c>
      <c r="AT25" s="112">
        <v>386.91</v>
      </c>
      <c r="AU25" s="112">
        <v>1080</v>
      </c>
      <c r="AV25" s="84">
        <v>9</v>
      </c>
      <c r="AW25" s="84"/>
      <c r="AX25" s="84"/>
      <c r="AY25" s="108"/>
      <c r="AZ25" s="84"/>
      <c r="BA25" s="84"/>
      <c r="BB25" s="84" t="s">
        <v>322</v>
      </c>
      <c r="BC25" s="84" t="s">
        <v>145</v>
      </c>
      <c r="BD25" s="108"/>
      <c r="BE25" s="84">
        <v>0</v>
      </c>
      <c r="BF25" s="38" t="s">
        <v>313</v>
      </c>
      <c r="BG25" s="84" t="s">
        <v>417</v>
      </c>
      <c r="BH25" s="114" t="s">
        <v>418</v>
      </c>
      <c r="BI25" s="38" t="s">
        <v>110</v>
      </c>
      <c r="BJ25" s="85">
        <v>45968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424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227378</v>
      </c>
      <c r="J26" s="38" t="s">
        <v>254</v>
      </c>
      <c r="K26" s="84">
        <v>227378</v>
      </c>
      <c r="L26" s="84" t="s">
        <v>265</v>
      </c>
      <c r="M26" s="38" t="s">
        <v>266</v>
      </c>
      <c r="N26" s="84">
        <v>429684</v>
      </c>
      <c r="O26" s="84" t="s">
        <v>280</v>
      </c>
      <c r="P26" s="84">
        <v>890480</v>
      </c>
      <c r="Q26" s="38" t="s">
        <v>428</v>
      </c>
      <c r="R26" s="38" t="s">
        <v>259</v>
      </c>
      <c r="S26" s="84" t="s">
        <v>429</v>
      </c>
      <c r="T26" s="84" t="s">
        <v>429</v>
      </c>
      <c r="U26" s="84" t="s">
        <v>261</v>
      </c>
      <c r="V26" s="84" t="s">
        <v>262</v>
      </c>
      <c r="W26" s="84">
        <v>541</v>
      </c>
      <c r="X26" s="38" t="s">
        <v>311</v>
      </c>
      <c r="Y26" s="84">
        <v>353505981</v>
      </c>
      <c r="Z26" s="38" t="s">
        <v>430</v>
      </c>
      <c r="AA26" s="108" t="s">
        <v>434</v>
      </c>
      <c r="AB26" s="84">
        <v>42000</v>
      </c>
      <c r="AC26" s="108"/>
      <c r="AD26" s="84">
        <v>102</v>
      </c>
      <c r="AE26" s="84" t="s">
        <v>316</v>
      </c>
      <c r="AF26" s="84" t="s">
        <v>435</v>
      </c>
      <c r="AG26" s="108" t="s">
        <v>436</v>
      </c>
      <c r="AH26" s="84" t="s">
        <v>354</v>
      </c>
      <c r="AI26" s="108" t="s">
        <v>437</v>
      </c>
      <c r="AJ26" s="84">
        <v>520</v>
      </c>
      <c r="AK26" s="84">
        <v>520</v>
      </c>
      <c r="AL26" s="108" t="s">
        <v>368</v>
      </c>
      <c r="AM26" s="84">
        <v>38457.08</v>
      </c>
      <c r="AN26" s="112">
        <v>11462.92</v>
      </c>
      <c r="AO26" s="112">
        <v>49920</v>
      </c>
      <c r="AP26" s="112">
        <v>3542.92</v>
      </c>
      <c r="AQ26" s="112">
        <v>66.08</v>
      </c>
      <c r="AR26" s="112">
        <v>3609</v>
      </c>
      <c r="AS26" s="112">
        <v>3542.92</v>
      </c>
      <c r="AT26" s="112">
        <v>66.08</v>
      </c>
      <c r="AU26" s="112">
        <v>3609</v>
      </c>
      <c r="AV26" s="84">
        <v>104</v>
      </c>
      <c r="AW26" s="84"/>
      <c r="AX26" s="84"/>
      <c r="AY26" s="108"/>
      <c r="AZ26" s="84"/>
      <c r="BA26" s="84"/>
      <c r="BB26" s="84" t="s">
        <v>322</v>
      </c>
      <c r="BC26" s="84" t="s">
        <v>145</v>
      </c>
      <c r="BD26" s="108"/>
      <c r="BE26" s="84">
        <v>0</v>
      </c>
      <c r="BF26" s="38" t="s">
        <v>429</v>
      </c>
      <c r="BG26" s="84" t="s">
        <v>443</v>
      </c>
      <c r="BH26" s="114" t="s">
        <v>418</v>
      </c>
      <c r="BI26" s="38" t="s">
        <v>110</v>
      </c>
      <c r="BJ26" s="85">
        <v>45968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>
        <v>2156</v>
      </c>
      <c r="BQ26" s="117" t="s">
        <v>204</v>
      </c>
      <c r="BR26" s="118" t="s">
        <v>445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227378</v>
      </c>
      <c r="J27" s="38" t="s">
        <v>254</v>
      </c>
      <c r="K27" s="84">
        <v>227378</v>
      </c>
      <c r="L27" s="84" t="s">
        <v>265</v>
      </c>
      <c r="M27" s="38" t="s">
        <v>266</v>
      </c>
      <c r="N27" s="84">
        <v>427816</v>
      </c>
      <c r="O27" s="84" t="s">
        <v>276</v>
      </c>
      <c r="P27" s="84">
        <v>889931</v>
      </c>
      <c r="Q27" s="38" t="s">
        <v>431</v>
      </c>
      <c r="R27" s="38" t="s">
        <v>291</v>
      </c>
      <c r="S27" s="84" t="s">
        <v>432</v>
      </c>
      <c r="T27" s="84" t="s">
        <v>432</v>
      </c>
      <c r="U27" s="84" t="s">
        <v>261</v>
      </c>
      <c r="V27" s="84" t="s">
        <v>262</v>
      </c>
      <c r="W27" s="84">
        <v>0</v>
      </c>
      <c r="X27" s="38" t="s">
        <v>311</v>
      </c>
      <c r="Y27" s="84">
        <v>355851283</v>
      </c>
      <c r="Z27" s="38" t="s">
        <v>433</v>
      </c>
      <c r="AA27" s="108" t="s">
        <v>438</v>
      </c>
      <c r="AB27" s="84">
        <v>32000</v>
      </c>
      <c r="AC27" s="108"/>
      <c r="AD27" s="84">
        <v>75</v>
      </c>
      <c r="AE27" s="84" t="s">
        <v>351</v>
      </c>
      <c r="AF27" s="84" t="s">
        <v>392</v>
      </c>
      <c r="AG27" s="108" t="s">
        <v>439</v>
      </c>
      <c r="AH27" s="84" t="s">
        <v>354</v>
      </c>
      <c r="AI27" s="108" t="s">
        <v>440</v>
      </c>
      <c r="AJ27" s="84">
        <v>510</v>
      </c>
      <c r="AK27" s="84">
        <v>510</v>
      </c>
      <c r="AL27" s="108" t="s">
        <v>441</v>
      </c>
      <c r="AM27" s="84">
        <v>21289.78</v>
      </c>
      <c r="AN27" s="112">
        <v>5740.22</v>
      </c>
      <c r="AO27" s="112">
        <v>27030</v>
      </c>
      <c r="AP27" s="112">
        <v>10710.22</v>
      </c>
      <c r="AQ27" s="112">
        <v>605.78</v>
      </c>
      <c r="AR27" s="112">
        <v>11316</v>
      </c>
      <c r="AS27" s="112">
        <v>10710.22</v>
      </c>
      <c r="AT27" s="112">
        <v>605.78</v>
      </c>
      <c r="AU27" s="112">
        <v>11316</v>
      </c>
      <c r="AV27" s="84">
        <v>85</v>
      </c>
      <c r="AW27" s="84"/>
      <c r="AX27" s="84"/>
      <c r="AY27" s="108"/>
      <c r="AZ27" s="84"/>
      <c r="BA27" s="84"/>
      <c r="BB27" s="84" t="s">
        <v>322</v>
      </c>
      <c r="BC27" s="84" t="s">
        <v>145</v>
      </c>
      <c r="BD27" s="108" t="s">
        <v>442</v>
      </c>
      <c r="BE27" s="84">
        <v>32000</v>
      </c>
      <c r="BF27" s="38" t="s">
        <v>432</v>
      </c>
      <c r="BG27" s="84" t="s">
        <v>444</v>
      </c>
      <c r="BH27" s="114" t="s">
        <v>418</v>
      </c>
      <c r="BI27" s="38" t="s">
        <v>110</v>
      </c>
      <c r="BJ27" s="85">
        <v>45968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>
        <v>12000</v>
      </c>
      <c r="BQ27" s="117" t="s">
        <v>204</v>
      </c>
      <c r="BR27" s="118" t="s">
        <v>446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204483</v>
      </c>
      <c r="J28" s="38" t="s">
        <v>450</v>
      </c>
      <c r="K28" s="84">
        <v>204483</v>
      </c>
      <c r="L28" s="84" t="s">
        <v>255</v>
      </c>
      <c r="M28" s="38" t="s">
        <v>256</v>
      </c>
      <c r="N28" s="84">
        <v>467663</v>
      </c>
      <c r="O28" s="84" t="s">
        <v>451</v>
      </c>
      <c r="P28" s="84">
        <v>721946</v>
      </c>
      <c r="Q28" s="38" t="s">
        <v>452</v>
      </c>
      <c r="R28" s="38" t="s">
        <v>259</v>
      </c>
      <c r="S28" s="84" t="s">
        <v>453</v>
      </c>
      <c r="T28" s="84" t="s">
        <v>453</v>
      </c>
      <c r="U28" s="84" t="s">
        <v>261</v>
      </c>
      <c r="V28" s="84" t="s">
        <v>262</v>
      </c>
      <c r="W28" s="84">
        <v>541</v>
      </c>
      <c r="X28" s="38" t="s">
        <v>311</v>
      </c>
      <c r="Y28" s="84">
        <v>353473751</v>
      </c>
      <c r="Z28" s="38" t="s">
        <v>454</v>
      </c>
      <c r="AA28" s="108" t="s">
        <v>455</v>
      </c>
      <c r="AB28" s="84">
        <v>42000</v>
      </c>
      <c r="AC28" s="108"/>
      <c r="AD28" s="84">
        <v>75</v>
      </c>
      <c r="AE28" s="84" t="s">
        <v>316</v>
      </c>
      <c r="AF28" s="84" t="s">
        <v>456</v>
      </c>
      <c r="AG28" s="108" t="s">
        <v>457</v>
      </c>
      <c r="AH28" s="84" t="s">
        <v>354</v>
      </c>
      <c r="AI28" s="108" t="s">
        <v>458</v>
      </c>
      <c r="AJ28" s="84">
        <v>670</v>
      </c>
      <c r="AK28" s="84">
        <v>670</v>
      </c>
      <c r="AL28" s="108" t="s">
        <v>459</v>
      </c>
      <c r="AM28" s="84">
        <v>32337.39</v>
      </c>
      <c r="AN28" s="112">
        <v>7862.61</v>
      </c>
      <c r="AO28" s="112">
        <v>40200</v>
      </c>
      <c r="AP28" s="112">
        <v>9662.61</v>
      </c>
      <c r="AQ28" s="112">
        <v>374.39</v>
      </c>
      <c r="AR28" s="112">
        <v>10037</v>
      </c>
      <c r="AS28" s="112">
        <v>9662.61</v>
      </c>
      <c r="AT28" s="112">
        <v>374.39</v>
      </c>
      <c r="AU28" s="112">
        <v>10037</v>
      </c>
      <c r="AV28" s="84">
        <v>104</v>
      </c>
      <c r="AW28" s="84"/>
      <c r="AX28" s="84"/>
      <c r="AY28" s="108"/>
      <c r="AZ28" s="84"/>
      <c r="BA28" s="84"/>
      <c r="BB28" s="84" t="s">
        <v>322</v>
      </c>
      <c r="BC28" s="84" t="s">
        <v>145</v>
      </c>
      <c r="BD28" s="108" t="s">
        <v>442</v>
      </c>
      <c r="BE28" s="84">
        <v>42000</v>
      </c>
      <c r="BF28" s="38" t="s">
        <v>453</v>
      </c>
      <c r="BG28" s="84" t="s">
        <v>460</v>
      </c>
      <c r="BH28" s="114" t="s">
        <v>418</v>
      </c>
      <c r="BI28" s="38" t="s">
        <v>110</v>
      </c>
      <c r="BJ28" s="85">
        <v>45969</v>
      </c>
      <c r="BK28" s="84"/>
      <c r="BL28" s="38" t="s">
        <v>115</v>
      </c>
      <c r="BM28" s="115" t="s">
        <v>120</v>
      </c>
      <c r="BN28" s="116" t="s">
        <v>201</v>
      </c>
      <c r="BO28" s="84" t="s">
        <v>245</v>
      </c>
      <c r="BP28" s="84">
        <v>8710</v>
      </c>
      <c r="BQ28" s="117" t="s">
        <v>203</v>
      </c>
      <c r="BR28" s="118" t="s">
        <v>461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214251</v>
      </c>
      <c r="J29" s="38" t="s">
        <v>496</v>
      </c>
      <c r="K29" s="84">
        <v>214251</v>
      </c>
      <c r="L29" s="84" t="s">
        <v>497</v>
      </c>
      <c r="M29" s="38" t="s">
        <v>498</v>
      </c>
      <c r="N29" s="84">
        <v>440210</v>
      </c>
      <c r="O29" s="84" t="s">
        <v>499</v>
      </c>
      <c r="P29" s="84">
        <v>684865</v>
      </c>
      <c r="Q29" s="38" t="s">
        <v>500</v>
      </c>
      <c r="R29" s="38" t="s">
        <v>259</v>
      </c>
      <c r="S29" s="84" t="s">
        <v>501</v>
      </c>
      <c r="T29" s="84" t="s">
        <v>501</v>
      </c>
      <c r="U29" s="84" t="s">
        <v>261</v>
      </c>
      <c r="V29" s="84" t="s">
        <v>283</v>
      </c>
      <c r="W29" s="84">
        <v>541</v>
      </c>
      <c r="X29" s="38" t="s">
        <v>263</v>
      </c>
      <c r="Y29" s="84">
        <v>353968523</v>
      </c>
      <c r="Z29" s="38" t="s">
        <v>502</v>
      </c>
      <c r="AA29" s="108" t="s">
        <v>515</v>
      </c>
      <c r="AB29" s="84">
        <v>42000</v>
      </c>
      <c r="AC29" s="108"/>
      <c r="AD29" s="84">
        <v>102</v>
      </c>
      <c r="AE29" s="84" t="s">
        <v>316</v>
      </c>
      <c r="AF29" s="84" t="s">
        <v>379</v>
      </c>
      <c r="AG29" s="108" t="s">
        <v>380</v>
      </c>
      <c r="AH29" s="84" t="s">
        <v>319</v>
      </c>
      <c r="AI29" s="108" t="s">
        <v>516</v>
      </c>
      <c r="AJ29" s="84">
        <v>520</v>
      </c>
      <c r="AK29" s="84">
        <v>520</v>
      </c>
      <c r="AL29" s="108" t="s">
        <v>344</v>
      </c>
      <c r="AM29" s="84">
        <v>40111.29</v>
      </c>
      <c r="AN29" s="112">
        <v>11368.71</v>
      </c>
      <c r="AO29" s="112">
        <v>51480</v>
      </c>
      <c r="AP29" s="112">
        <v>1888.71</v>
      </c>
      <c r="AQ29" s="112">
        <v>20.29</v>
      </c>
      <c r="AR29" s="112">
        <v>1909</v>
      </c>
      <c r="AS29" s="112">
        <v>0</v>
      </c>
      <c r="AT29" s="112">
        <v>0</v>
      </c>
      <c r="AU29" s="112">
        <v>0</v>
      </c>
      <c r="AV29" s="84">
        <v>99</v>
      </c>
      <c r="AW29" s="84"/>
      <c r="AX29" s="84"/>
      <c r="AY29" s="108"/>
      <c r="AZ29" s="84"/>
      <c r="BA29" s="84"/>
      <c r="BB29" s="84" t="s">
        <v>322</v>
      </c>
      <c r="BC29" s="84" t="s">
        <v>145</v>
      </c>
      <c r="BD29" s="108"/>
      <c r="BE29" s="84">
        <v>0</v>
      </c>
      <c r="BF29" s="38" t="s">
        <v>501</v>
      </c>
      <c r="BG29" s="84" t="s">
        <v>536</v>
      </c>
      <c r="BH29" s="114" t="s">
        <v>418</v>
      </c>
      <c r="BI29" s="38" t="s">
        <v>110</v>
      </c>
      <c r="BJ29" s="85">
        <v>45969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448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214251</v>
      </c>
      <c r="J30" s="38" t="s">
        <v>496</v>
      </c>
      <c r="K30" s="84">
        <v>214251</v>
      </c>
      <c r="L30" s="84" t="s">
        <v>497</v>
      </c>
      <c r="M30" s="38" t="s">
        <v>498</v>
      </c>
      <c r="N30" s="84">
        <v>440210</v>
      </c>
      <c r="O30" s="84" t="s">
        <v>499</v>
      </c>
      <c r="P30" s="84">
        <v>684865</v>
      </c>
      <c r="Q30" s="38" t="s">
        <v>500</v>
      </c>
      <c r="R30" s="38" t="s">
        <v>259</v>
      </c>
      <c r="S30" s="84" t="s">
        <v>503</v>
      </c>
      <c r="T30" s="84" t="s">
        <v>503</v>
      </c>
      <c r="U30" s="84" t="s">
        <v>261</v>
      </c>
      <c r="V30" s="84" t="s">
        <v>283</v>
      </c>
      <c r="W30" s="84">
        <v>541</v>
      </c>
      <c r="X30" s="38" t="s">
        <v>263</v>
      </c>
      <c r="Y30" s="84">
        <v>354177119</v>
      </c>
      <c r="Z30" s="38" t="s">
        <v>504</v>
      </c>
      <c r="AA30" s="108" t="s">
        <v>516</v>
      </c>
      <c r="AB30" s="84">
        <v>42000</v>
      </c>
      <c r="AC30" s="108"/>
      <c r="AD30" s="84">
        <v>102</v>
      </c>
      <c r="AE30" s="84" t="s">
        <v>316</v>
      </c>
      <c r="AF30" s="84" t="s">
        <v>517</v>
      </c>
      <c r="AG30" s="108" t="s">
        <v>518</v>
      </c>
      <c r="AH30" s="84" t="s">
        <v>319</v>
      </c>
      <c r="AI30" s="108" t="s">
        <v>519</v>
      </c>
      <c r="AJ30" s="84">
        <v>520</v>
      </c>
      <c r="AK30" s="84">
        <v>520</v>
      </c>
      <c r="AL30" s="108" t="s">
        <v>344</v>
      </c>
      <c r="AM30" s="84">
        <v>39740</v>
      </c>
      <c r="AN30" s="112">
        <v>11220</v>
      </c>
      <c r="AO30" s="112">
        <v>50960</v>
      </c>
      <c r="AP30" s="112">
        <v>2260</v>
      </c>
      <c r="AQ30" s="112">
        <v>29</v>
      </c>
      <c r="AR30" s="112">
        <v>2289</v>
      </c>
      <c r="AS30" s="112">
        <v>0</v>
      </c>
      <c r="AT30" s="112">
        <v>0</v>
      </c>
      <c r="AU30" s="112">
        <v>0</v>
      </c>
      <c r="AV30" s="84">
        <v>98</v>
      </c>
      <c r="AW30" s="84"/>
      <c r="AX30" s="84"/>
      <c r="AY30" s="108"/>
      <c r="AZ30" s="84"/>
      <c r="BA30" s="84"/>
      <c r="BB30" s="84" t="s">
        <v>322</v>
      </c>
      <c r="BC30" s="84" t="s">
        <v>145</v>
      </c>
      <c r="BD30" s="108"/>
      <c r="BE30" s="84">
        <v>0</v>
      </c>
      <c r="BF30" s="38" t="s">
        <v>503</v>
      </c>
      <c r="BG30" s="84" t="s">
        <v>537</v>
      </c>
      <c r="BH30" s="114" t="s">
        <v>418</v>
      </c>
      <c r="BI30" s="38" t="s">
        <v>110</v>
      </c>
      <c r="BJ30" s="85">
        <v>45969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448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214251</v>
      </c>
      <c r="J31" s="38" t="s">
        <v>496</v>
      </c>
      <c r="K31" s="84">
        <v>214251</v>
      </c>
      <c r="L31" s="84" t="s">
        <v>497</v>
      </c>
      <c r="M31" s="38" t="s">
        <v>498</v>
      </c>
      <c r="N31" s="84">
        <v>440210</v>
      </c>
      <c r="O31" s="84" t="s">
        <v>499</v>
      </c>
      <c r="P31" s="84">
        <v>684865</v>
      </c>
      <c r="Q31" s="38" t="s">
        <v>500</v>
      </c>
      <c r="R31" s="38" t="s">
        <v>259</v>
      </c>
      <c r="S31" s="84" t="s">
        <v>505</v>
      </c>
      <c r="T31" s="84" t="s">
        <v>505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354409734</v>
      </c>
      <c r="Z31" s="38" t="s">
        <v>506</v>
      </c>
      <c r="AA31" s="108" t="s">
        <v>520</v>
      </c>
      <c r="AB31" s="84">
        <v>42000</v>
      </c>
      <c r="AC31" s="108"/>
      <c r="AD31" s="84">
        <v>102</v>
      </c>
      <c r="AE31" s="84" t="s">
        <v>316</v>
      </c>
      <c r="AF31" s="84" t="s">
        <v>388</v>
      </c>
      <c r="AG31" s="108" t="s">
        <v>521</v>
      </c>
      <c r="AH31" s="84" t="s">
        <v>319</v>
      </c>
      <c r="AI31" s="108" t="s">
        <v>522</v>
      </c>
      <c r="AJ31" s="84">
        <v>520</v>
      </c>
      <c r="AK31" s="84">
        <v>520</v>
      </c>
      <c r="AL31" s="108" t="s">
        <v>344</v>
      </c>
      <c r="AM31" s="84">
        <v>38001.58</v>
      </c>
      <c r="AN31" s="112">
        <v>11398.42</v>
      </c>
      <c r="AO31" s="112">
        <v>49400</v>
      </c>
      <c r="AP31" s="112">
        <v>3998.42</v>
      </c>
      <c r="AQ31" s="112">
        <v>83.58</v>
      </c>
      <c r="AR31" s="112">
        <v>4082</v>
      </c>
      <c r="AS31" s="112">
        <v>0</v>
      </c>
      <c r="AT31" s="112">
        <v>0</v>
      </c>
      <c r="AU31" s="112">
        <v>0</v>
      </c>
      <c r="AV31" s="84">
        <v>95</v>
      </c>
      <c r="AW31" s="84"/>
      <c r="AX31" s="84"/>
      <c r="AY31" s="108"/>
      <c r="AZ31" s="84"/>
      <c r="BA31" s="84"/>
      <c r="BB31" s="84" t="s">
        <v>322</v>
      </c>
      <c r="BC31" s="84" t="s">
        <v>145</v>
      </c>
      <c r="BD31" s="108"/>
      <c r="BE31" s="84">
        <v>0</v>
      </c>
      <c r="BF31" s="38" t="s">
        <v>505</v>
      </c>
      <c r="BG31" s="84" t="s">
        <v>538</v>
      </c>
      <c r="BH31" s="114" t="s">
        <v>418</v>
      </c>
      <c r="BI31" s="38" t="s">
        <v>110</v>
      </c>
      <c r="BJ31" s="85">
        <v>45969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448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214251</v>
      </c>
      <c r="J32" s="38" t="s">
        <v>496</v>
      </c>
      <c r="K32" s="84">
        <v>214251</v>
      </c>
      <c r="L32" s="84" t="s">
        <v>497</v>
      </c>
      <c r="M32" s="38" t="s">
        <v>498</v>
      </c>
      <c r="N32" s="84">
        <v>440210</v>
      </c>
      <c r="O32" s="84" t="s">
        <v>499</v>
      </c>
      <c r="P32" s="84">
        <v>684865</v>
      </c>
      <c r="Q32" s="38" t="s">
        <v>500</v>
      </c>
      <c r="R32" s="38" t="s">
        <v>259</v>
      </c>
      <c r="S32" s="84" t="s">
        <v>507</v>
      </c>
      <c r="T32" s="84" t="s">
        <v>507</v>
      </c>
      <c r="U32" s="84" t="s">
        <v>261</v>
      </c>
      <c r="V32" s="84" t="s">
        <v>283</v>
      </c>
      <c r="W32" s="84">
        <v>541</v>
      </c>
      <c r="X32" s="38" t="s">
        <v>263</v>
      </c>
      <c r="Y32" s="84">
        <v>354691922</v>
      </c>
      <c r="Z32" s="38" t="s">
        <v>508</v>
      </c>
      <c r="AA32" s="108" t="s">
        <v>523</v>
      </c>
      <c r="AB32" s="84">
        <v>45000</v>
      </c>
      <c r="AC32" s="108"/>
      <c r="AD32" s="84">
        <v>102</v>
      </c>
      <c r="AE32" s="84" t="s">
        <v>316</v>
      </c>
      <c r="AF32" s="84" t="s">
        <v>329</v>
      </c>
      <c r="AG32" s="108" t="s">
        <v>524</v>
      </c>
      <c r="AH32" s="84" t="s">
        <v>319</v>
      </c>
      <c r="AI32" s="108" t="s">
        <v>525</v>
      </c>
      <c r="AJ32" s="84">
        <v>560</v>
      </c>
      <c r="AK32" s="84">
        <v>560</v>
      </c>
      <c r="AL32" s="108" t="s">
        <v>344</v>
      </c>
      <c r="AM32" s="84">
        <v>40032.15</v>
      </c>
      <c r="AN32" s="112">
        <v>12047.85</v>
      </c>
      <c r="AO32" s="112">
        <v>52080</v>
      </c>
      <c r="AP32" s="112">
        <v>4967.8500000000004</v>
      </c>
      <c r="AQ32" s="112">
        <v>121.15</v>
      </c>
      <c r="AR32" s="112">
        <v>5089</v>
      </c>
      <c r="AS32" s="112">
        <v>0</v>
      </c>
      <c r="AT32" s="112">
        <v>0</v>
      </c>
      <c r="AU32" s="112">
        <v>0</v>
      </c>
      <c r="AV32" s="84">
        <v>93</v>
      </c>
      <c r="AW32" s="84"/>
      <c r="AX32" s="84"/>
      <c r="AY32" s="108"/>
      <c r="AZ32" s="84"/>
      <c r="BA32" s="84"/>
      <c r="BB32" s="84" t="s">
        <v>322</v>
      </c>
      <c r="BC32" s="84" t="s">
        <v>145</v>
      </c>
      <c r="BD32" s="108"/>
      <c r="BE32" s="84">
        <v>0</v>
      </c>
      <c r="BF32" s="38" t="s">
        <v>507</v>
      </c>
      <c r="BG32" s="84" t="s">
        <v>539</v>
      </c>
      <c r="BH32" s="114" t="s">
        <v>418</v>
      </c>
      <c r="BI32" s="38" t="s">
        <v>110</v>
      </c>
      <c r="BJ32" s="85">
        <v>45969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448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214251</v>
      </c>
      <c r="J33" s="38" t="s">
        <v>496</v>
      </c>
      <c r="K33" s="84">
        <v>214251</v>
      </c>
      <c r="L33" s="84" t="s">
        <v>497</v>
      </c>
      <c r="M33" s="38" t="s">
        <v>498</v>
      </c>
      <c r="N33" s="84">
        <v>440210</v>
      </c>
      <c r="O33" s="84" t="s">
        <v>499</v>
      </c>
      <c r="P33" s="84">
        <v>684865</v>
      </c>
      <c r="Q33" s="38" t="s">
        <v>500</v>
      </c>
      <c r="R33" s="38" t="s">
        <v>259</v>
      </c>
      <c r="S33" s="84" t="s">
        <v>509</v>
      </c>
      <c r="T33" s="84" t="s">
        <v>509</v>
      </c>
      <c r="U33" s="84" t="s">
        <v>261</v>
      </c>
      <c r="V33" s="84" t="s">
        <v>283</v>
      </c>
      <c r="W33" s="84">
        <v>541</v>
      </c>
      <c r="X33" s="38" t="s">
        <v>263</v>
      </c>
      <c r="Y33" s="84">
        <v>355192170</v>
      </c>
      <c r="Z33" s="38" t="s">
        <v>510</v>
      </c>
      <c r="AA33" s="108" t="s">
        <v>526</v>
      </c>
      <c r="AB33" s="84">
        <v>45000</v>
      </c>
      <c r="AC33" s="108"/>
      <c r="AD33" s="84">
        <v>102</v>
      </c>
      <c r="AE33" s="84" t="s">
        <v>316</v>
      </c>
      <c r="AF33" s="84" t="s">
        <v>527</v>
      </c>
      <c r="AG33" s="108" t="s">
        <v>528</v>
      </c>
      <c r="AH33" s="84" t="s">
        <v>319</v>
      </c>
      <c r="AI33" s="108" t="s">
        <v>529</v>
      </c>
      <c r="AJ33" s="84">
        <v>560</v>
      </c>
      <c r="AK33" s="84">
        <v>560</v>
      </c>
      <c r="AL33" s="108" t="s">
        <v>344</v>
      </c>
      <c r="AM33" s="84">
        <v>38580.449999999997</v>
      </c>
      <c r="AN33" s="112">
        <v>11819.55</v>
      </c>
      <c r="AO33" s="112">
        <v>50400</v>
      </c>
      <c r="AP33" s="112">
        <v>6419.55</v>
      </c>
      <c r="AQ33" s="112">
        <v>199.45</v>
      </c>
      <c r="AR33" s="112">
        <v>6619</v>
      </c>
      <c r="AS33" s="112">
        <v>0</v>
      </c>
      <c r="AT33" s="112">
        <v>0</v>
      </c>
      <c r="AU33" s="112">
        <v>0</v>
      </c>
      <c r="AV33" s="84">
        <v>90</v>
      </c>
      <c r="AW33" s="84"/>
      <c r="AX33" s="84"/>
      <c r="AY33" s="108"/>
      <c r="AZ33" s="84"/>
      <c r="BA33" s="84"/>
      <c r="BB33" s="84" t="s">
        <v>322</v>
      </c>
      <c r="BC33" s="84" t="s">
        <v>145</v>
      </c>
      <c r="BD33" s="108"/>
      <c r="BE33" s="84">
        <v>0</v>
      </c>
      <c r="BF33" s="38" t="s">
        <v>509</v>
      </c>
      <c r="BG33" s="84" t="s">
        <v>540</v>
      </c>
      <c r="BH33" s="114" t="s">
        <v>418</v>
      </c>
      <c r="BI33" s="38" t="s">
        <v>110</v>
      </c>
      <c r="BJ33" s="85">
        <v>45969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448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214251</v>
      </c>
      <c r="J34" s="38" t="s">
        <v>496</v>
      </c>
      <c r="K34" s="84">
        <v>214251</v>
      </c>
      <c r="L34" s="84" t="s">
        <v>497</v>
      </c>
      <c r="M34" s="38" t="s">
        <v>498</v>
      </c>
      <c r="N34" s="84">
        <v>440210</v>
      </c>
      <c r="O34" s="84" t="s">
        <v>499</v>
      </c>
      <c r="P34" s="84">
        <v>684865</v>
      </c>
      <c r="Q34" s="38" t="s">
        <v>500</v>
      </c>
      <c r="R34" s="38" t="s">
        <v>259</v>
      </c>
      <c r="S34" s="84" t="s">
        <v>511</v>
      </c>
      <c r="T34" s="84" t="s">
        <v>511</v>
      </c>
      <c r="U34" s="84" t="s">
        <v>261</v>
      </c>
      <c r="V34" s="84" t="s">
        <v>283</v>
      </c>
      <c r="W34" s="84">
        <v>541</v>
      </c>
      <c r="X34" s="38" t="s">
        <v>263</v>
      </c>
      <c r="Y34" s="84">
        <v>355454480</v>
      </c>
      <c r="Z34" s="38" t="s">
        <v>512</v>
      </c>
      <c r="AA34" s="108" t="s">
        <v>530</v>
      </c>
      <c r="AB34" s="84">
        <v>42000</v>
      </c>
      <c r="AC34" s="108"/>
      <c r="AD34" s="84">
        <v>102</v>
      </c>
      <c r="AE34" s="84" t="s">
        <v>316</v>
      </c>
      <c r="AF34" s="84" t="s">
        <v>346</v>
      </c>
      <c r="AG34" s="108" t="s">
        <v>531</v>
      </c>
      <c r="AH34" s="84" t="s">
        <v>319</v>
      </c>
      <c r="AI34" s="108" t="s">
        <v>532</v>
      </c>
      <c r="AJ34" s="84">
        <v>520</v>
      </c>
      <c r="AK34" s="84">
        <v>520</v>
      </c>
      <c r="AL34" s="108" t="s">
        <v>344</v>
      </c>
      <c r="AM34" s="84">
        <v>34736.559999999998</v>
      </c>
      <c r="AN34" s="112">
        <v>11023.44</v>
      </c>
      <c r="AO34" s="112">
        <v>45760</v>
      </c>
      <c r="AP34" s="112">
        <v>7263.44</v>
      </c>
      <c r="AQ34" s="112">
        <v>272.56</v>
      </c>
      <c r="AR34" s="112">
        <v>7536</v>
      </c>
      <c r="AS34" s="112">
        <v>0</v>
      </c>
      <c r="AT34" s="112">
        <v>0</v>
      </c>
      <c r="AU34" s="112">
        <v>0</v>
      </c>
      <c r="AV34" s="84">
        <v>88</v>
      </c>
      <c r="AW34" s="84"/>
      <c r="AX34" s="84"/>
      <c r="AY34" s="108"/>
      <c r="AZ34" s="84"/>
      <c r="BA34" s="84"/>
      <c r="BB34" s="84" t="s">
        <v>322</v>
      </c>
      <c r="BC34" s="84" t="s">
        <v>145</v>
      </c>
      <c r="BD34" s="108"/>
      <c r="BE34" s="84">
        <v>0</v>
      </c>
      <c r="BF34" s="38" t="s">
        <v>511</v>
      </c>
      <c r="BG34" s="84" t="s">
        <v>541</v>
      </c>
      <c r="BH34" s="114" t="s">
        <v>418</v>
      </c>
      <c r="BI34" s="38" t="s">
        <v>110</v>
      </c>
      <c r="BJ34" s="85">
        <v>45969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448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214251</v>
      </c>
      <c r="J35" s="38" t="s">
        <v>496</v>
      </c>
      <c r="K35" s="84">
        <v>214251</v>
      </c>
      <c r="L35" s="84" t="s">
        <v>497</v>
      </c>
      <c r="M35" s="38" t="s">
        <v>498</v>
      </c>
      <c r="N35" s="84">
        <v>440210</v>
      </c>
      <c r="O35" s="84" t="s">
        <v>499</v>
      </c>
      <c r="P35" s="84">
        <v>684865</v>
      </c>
      <c r="Q35" s="38" t="s">
        <v>500</v>
      </c>
      <c r="R35" s="38" t="s">
        <v>259</v>
      </c>
      <c r="S35" s="84" t="s">
        <v>513</v>
      </c>
      <c r="T35" s="84" t="s">
        <v>513</v>
      </c>
      <c r="U35" s="84" t="s">
        <v>261</v>
      </c>
      <c r="V35" s="84" t="s">
        <v>283</v>
      </c>
      <c r="W35" s="84">
        <v>541</v>
      </c>
      <c r="X35" s="38" t="s">
        <v>263</v>
      </c>
      <c r="Y35" s="84">
        <v>355519255</v>
      </c>
      <c r="Z35" s="38" t="s">
        <v>514</v>
      </c>
      <c r="AA35" s="108" t="s">
        <v>348</v>
      </c>
      <c r="AB35" s="84">
        <v>42000</v>
      </c>
      <c r="AC35" s="108"/>
      <c r="AD35" s="84">
        <v>102</v>
      </c>
      <c r="AE35" s="84" t="s">
        <v>316</v>
      </c>
      <c r="AF35" s="84" t="s">
        <v>533</v>
      </c>
      <c r="AG35" s="108" t="s">
        <v>534</v>
      </c>
      <c r="AH35" s="84" t="s">
        <v>319</v>
      </c>
      <c r="AI35" s="108" t="s">
        <v>535</v>
      </c>
      <c r="AJ35" s="84">
        <v>520</v>
      </c>
      <c r="AK35" s="84">
        <v>520</v>
      </c>
      <c r="AL35" s="108" t="s">
        <v>344</v>
      </c>
      <c r="AM35" s="84">
        <v>34166.83</v>
      </c>
      <c r="AN35" s="112">
        <v>11073.17</v>
      </c>
      <c r="AO35" s="112">
        <v>45240</v>
      </c>
      <c r="AP35" s="112">
        <v>7833.17</v>
      </c>
      <c r="AQ35" s="112">
        <v>315.83</v>
      </c>
      <c r="AR35" s="112">
        <v>8149</v>
      </c>
      <c r="AS35" s="112">
        <v>0</v>
      </c>
      <c r="AT35" s="112">
        <v>0</v>
      </c>
      <c r="AU35" s="112">
        <v>0</v>
      </c>
      <c r="AV35" s="84">
        <v>87</v>
      </c>
      <c r="AW35" s="84"/>
      <c r="AX35" s="84"/>
      <c r="AY35" s="108"/>
      <c r="AZ35" s="84"/>
      <c r="BA35" s="84"/>
      <c r="BB35" s="84" t="s">
        <v>322</v>
      </c>
      <c r="BC35" s="84" t="s">
        <v>145</v>
      </c>
      <c r="BD35" s="108"/>
      <c r="BE35" s="84">
        <v>0</v>
      </c>
      <c r="BF35" s="38" t="s">
        <v>513</v>
      </c>
      <c r="BG35" s="84" t="s">
        <v>542</v>
      </c>
      <c r="BH35" s="114" t="s">
        <v>418</v>
      </c>
      <c r="BI35" s="38" t="s">
        <v>110</v>
      </c>
      <c r="BJ35" s="85">
        <v>45969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448</v>
      </c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2025-11-08T14:23:12Z</cp:lastPrinted>
  <dcterms:created xsi:type="dcterms:W3CDTF">2023-04-07T11:05:50Z</dcterms:created>
  <dcterms:modified xsi:type="dcterms:W3CDTF">2025-12-02T08:59:44Z</dcterms:modified>
</cp:coreProperties>
</file>