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jgir CSS/"/>
    </mc:Choice>
  </mc:AlternateContent>
  <xr:revisionPtr revIDLastSave="103" documentId="8_{3FBF647F-5D9F-4FEC-A389-4BF0F7D8376B}" xr6:coauthVersionLast="47" xr6:coauthVersionMax="47" xr10:uidLastSave="{8D5CD784-D059-4E78-A5B2-5CB598665B1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<sst xmlns="http://schemas.openxmlformats.org/spreadsheetml/2006/main" count="359" uniqueCount="302">
  <si>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</si>
  <si>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</si>
  <si>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</si>
  <si>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</si>
  <si>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</si>
  <si>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</si>
  <si>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</si>
  <si>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</si>
  <si>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</si>
  <si>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</si>
  <si>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</si>
  <si>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</si>
  <si>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</si>
  <si>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</si>
  <si>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</si>
  <si>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</si>
  <si>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</si>
  <si>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</si>
  <si>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</si>
  <si>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</si>
  <si>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</si>
  <si>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</si>
  <si>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</si>
  <si>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</si>
  <si>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</si>
  <si>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</si>
  <si>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</si>
  <si>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</si>
  <si>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</si>
  <si>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</si>
  <si>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</si>
  <si>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</si>
  <si>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</si>
  <si>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</si>
  <si>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</si>
  <si>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</si>
  <si>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</si>
  <si>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</si>
  <si>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</si>
  <si>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</si>
  <si>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</si>
  <si>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</si>
  <si>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</si>
  <si>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</si>
  <si>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</si>
  <si>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</si>
  <si>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</si>
  <si>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</si>
  <si>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</si>
  <si>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</si>
  <si>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</si>
  <si>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</si>
  <si>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</si>
  <si>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</si>
  <si>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</si>
  <si>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</si>
  <si>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</si>
  <si>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</si>
  <si>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</si>
  <si>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</si>
  <si>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</si>
  <si>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</si>
  <si>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</si>
  <si>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</si>
  <si>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</si>
  <si>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</si>
  <si>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</si>
  <si>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</si>
  <si>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</si>
  <si>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</si>
  <si>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</si>
  <si>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</si>
  <si>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</si>
  <si>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</si>
  <si>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</si>
  <si>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</si>
  <si>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</si>
  <si>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</si>
  <si>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</si>
  <si>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</si>
  <si>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</si>
  <si>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</si>
  <si>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</si>
  <si>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</si>
  <si>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</si>
  <si>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</si>
  <si>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</si>
  <si>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</si>
  <si>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</si>
  <si>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</si>
  <si>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</si>
  <si>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</si>
  <si>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</si>
  <si>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</si>
  <si>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</si>
  <si>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</si>
  <si>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</si>
  <si>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</si>
  <si>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</si>
  <si>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</si>
  <si>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</si>
  <si>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</si>
  <si>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</si>
  <si>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</si>
  <si>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</si>
  <si>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</si>
  <si>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</si>
  <si>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</si>
  <si>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</si>
  <si>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</si>
  <si>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</si>
  <si>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</si>
  <si>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</si>
  <si>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</si>
  <si>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</si>
  <si>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</si>
  <si>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</si>
  <si>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</si>
  <si>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</si>
  <si>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</si>
  <si>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</si>
  <si>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</si>
  <si>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</si>
  <si>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</si>
  <si>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</si>
  <si>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</si>
  <si>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</si>
  <si>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</si>
  <si>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</si>
  <si>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</si>
  <si>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</si>
  <si>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</si>
  <si>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</si>
  <si>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</si>
  <si>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</si>
  <si>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</si>
  <si>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</si>
  <si>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</si>
  <si>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</si>
  <si>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</si>
  <si>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</si>
  <si>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</si>
  <si>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</si>
  <si>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</si>
  <si>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</si>
  <si>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</si>
  <si>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</si>
  <si>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</si>
  <si>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</si>
  <si>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</si>
  <si>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</si>
  <si>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</si>
  <si>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</si>
  <si>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</si>
  <si>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</si>
  <si>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</si>
  <si>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</si>
  <si>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</si>
  <si>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</si>
  <si>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</si>
  <si>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</si>
  <si>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</si>
  <si>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</si>
  <si>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</si>
  <si>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</si>
  <si>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</si>
  <si>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</si>
  <si>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</si>
  <si>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</si>
  <si>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</si>
  <si>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</si>
  <si>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</si>
  <si>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</si>
  <si>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</si>
  <si>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</si>
  <si>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</si>
  <si>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</si>
  <si>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</si>
  <si>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</si>
  <si>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</si>
  <si>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</si>
  <si>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</si>
  <si>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</si>
  <si>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</si>
  <si>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</si>
  <si>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</si>
  <si>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</si>
  <si>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</si>
  <si>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</si>
  <si>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</si>
  <si>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</si>
  <si>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</si>
  <si>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</si>
  <si>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</si>
  <si>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</si>
  <si>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</si>
  <si>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</si>
  <si>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</si>
  <si>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</si>
  <si>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</si>
  <si>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</si>
  <si>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</si>
  <si>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</si>
  <si>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</si>
  <si>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</si>
  <si>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</si>
  <si>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</si>
  <si>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</si>
  <si>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</si>
  <si>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</si>
  <si>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</si>
  <si>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</si>
  <si>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</si>
  <si>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</si>
  <si>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</si>
  <si>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</si>
  <si>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</si>
  <si>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</si>
  <si>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</si>
  <si>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</si>
  <si>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</si>
  <si>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</si>
  <si>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</si>
  <si>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</si>
  <si>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</si>
  <si>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</si>
  <si>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</si>
  <si>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</si>
  <si>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</si>
  <si>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</si>
  <si>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</si>
  <si>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</si>
  <si>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</si>
  <si>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</si>
  <si>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</si>
  <si>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</si>
  <si>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</si>
  <si>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</si>
  <si>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</si>
  <si>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</si>
  <si>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</si>
  <si>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</si>
  <si>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</si>
  <si>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</si>
  <si>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</si>
  <si>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17-Sep-2025</t>
  </si>
  <si>
    <t>Reporting Time : Wednesday, September 17, 2025 6:17 PM</t>
  </si>
  <si>
    <t>North</t>
  </si>
  <si>
    <t>Bihar-2</t>
  </si>
  <si>
    <t>Patna</t>
  </si>
  <si>
    <t>Lakhisarai</t>
  </si>
  <si>
    <t>Ashthawan</t>
  </si>
  <si>
    <t>BH3949</t>
  </si>
  <si>
    <t>Rajgir</t>
  </si>
  <si>
    <t>JETHIYAN</t>
  </si>
  <si>
    <t>SF0097746</t>
  </si>
  <si>
    <t>Shubham Kumar</t>
  </si>
  <si>
    <t>Rajaundh C2</t>
  </si>
  <si>
    <t>Rajaundh C2 Seemant Rimjhim Sakra1</t>
  </si>
  <si>
    <t>Chetana</t>
  </si>
  <si>
    <t>SSF5455757</t>
  </si>
  <si>
    <t>GENERAL</t>
  </si>
  <si>
    <t>HINDU</t>
  </si>
  <si>
    <t>Agriculture &amp; Farming</t>
  </si>
  <si>
    <t>ASHA DEVI</t>
  </si>
  <si>
    <t>04-Feb-2024</t>
  </si>
  <si>
    <t>01</t>
  </si>
  <si>
    <t>1</t>
  </si>
  <si>
    <t>1.62 Yrs</t>
  </si>
  <si>
    <t>04 Feb 2024</t>
  </si>
  <si>
    <t>&lt;= 2 Years</t>
  </si>
  <si>
    <t>01-Mar-2024</t>
  </si>
  <si>
    <t>18-Jul-2025</t>
  </si>
  <si>
    <t>Open</t>
  </si>
  <si>
    <t>7667894069</t>
  </si>
  <si>
    <t>Anug Kumar/SF0097354</t>
  </si>
  <si>
    <t>As per physical verification I found 2  months EMI Nov and Jan collected Amt. Rs. 2240*2=4480 on date 01-11-2024 &amp; 01-01-2025 by LO Bipin Kumar/SF0092385 but the same not accountant in Fimo. Same amount Rs. 4480 /- posted in Fimo on date 17/09/2025 by LO Bipin Kumar.</t>
  </si>
  <si>
    <t>Bipin Kumar</t>
  </si>
  <si>
    <t>SF0092385</t>
  </si>
  <si>
    <t>Creadit Assistant</t>
  </si>
  <si>
    <t>As per physical verification I found 1 months EMI collected Amt. Rs. 2240 /-on date 01-11-2024 by LO Bipin Kumar/SF0092385 but the same not accountant in Fimo. Same amount Rs. 2240 /- posted in Fimo on date 17/09/2025 by LO Bipin Kumar.</t>
  </si>
  <si>
    <t>As per physical verification I found 1 months EMI collected Amt. Rs. 2240 /-on date 01-01-2025 by LO Bipin Kumar/SF0092385 but the same not accountant in Fimo. Same amount Rs. 2240 /- posted in Fimo on date 17/09/2025 by LO Bipin Kumar.</t>
  </si>
  <si>
    <t>Bihar</t>
  </si>
  <si>
    <t>Dual Staff</t>
  </si>
  <si>
    <t>Available &amp; Updated</t>
  </si>
  <si>
    <t>G-1</t>
  </si>
  <si>
    <t>G-2</t>
  </si>
  <si>
    <t>Rupesh Kumar</t>
  </si>
  <si>
    <t>Bijendra Kumar</t>
  </si>
  <si>
    <t>SF0055890</t>
  </si>
  <si>
    <t>Branch Manager</t>
  </si>
  <si>
    <t>Branch Quality Manager</t>
  </si>
  <si>
    <t>SF0041423</t>
  </si>
  <si>
    <t>FIR Not Filled</t>
  </si>
  <si>
    <t>CSS</t>
  </si>
  <si>
    <t>Dileep kumar sharma/SF0081511</t>
  </si>
  <si>
    <t>Santosh Swarnkar/SF0032531</t>
  </si>
  <si>
    <t>Vivek Kumar Singh/SF0074479</t>
  </si>
  <si>
    <t>Saketnath Thakur/SF0062081</t>
  </si>
  <si>
    <t>Completed-Report Submitted</t>
  </si>
  <si>
    <t>As per physical verification I found 2  months EMI Nov 2024 and Jan 2025 collected Amt. Rs. 2240*2=4480 on date 01-11-2024 &amp; 01-01-2025 by LO Bipin Kumar/SF0092385 but the same not accountant in Fimo. Same amount Rs. 4480 /- posted in Fimo on date 17/09/2025 by LO Bipin Kumar.
Borrower not paid 2 emi of month Aug-25-Sep-25.According to borrower first release my od then i will pay the rest emi.</t>
  </si>
  <si>
    <t>FN25-26-02303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</si>
</sst>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BH3949</v>
      </c>
      <c r="D5" s="63" t="str">
        <f>IF('Physical Cash at Safe'!D28="Yes", 'Physical Cash at Safe'!A4, 'Borrower Wise Details'!C5)</f>
        <v>Rajgir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45901</v>
      </c>
      <c r="H5" s="107" t="s">
        <v>294</v>
      </c>
      <c r="I5" s="61">
        <v>45922</v>
      </c>
      <c r="J5" s="74" t="str">
        <f>IF('Physical Cash at Safe'!D28="Yes",'Physical Cash at Safe'!E28,IF('Borrower Wise Details'!D5&lt;&gt;"",'Borrower Wise Details'!D5,""))</f>
        <v>FN25-26-02303</v>
      </c>
      <c r="K5" s="81">
        <v>1</v>
      </c>
      <c r="L5" s="82">
        <v>4480</v>
      </c>
      <c r="M5" s="82">
        <v>4480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Bipin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SF0092385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45917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45922</v>
      </c>
      <c r="AH5" s="70" t="s">
        <v>300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BH3949</v>
      </c>
      <c r="C5" s="50" t="str">
        <f>IF('Fraud Investigation Report'!D5="", "", 'Fraud Investigation Report'!D5)</f>
        <v>Rajgir</v>
      </c>
      <c r="D5" s="68" t="str">
        <f>IF(OR('Fraud Investigation Report'!R5="", 'Fraud Investigation Report'!R5=0), "", 'Fraud Investigation Report'!R5)</f>
        <v>Bipin Kumar</v>
      </c>
      <c r="E5" s="68" t="str">
        <f>IF(OR('Fraud Investigation Report'!T5="", 'Fraud Investigation Report'!T5=0), "", 'Fraud Investigation Report'!T5)</f>
        <v>SF0092385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FN25-26-02303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0</v>
      </c>
      <c r="Q5" s="49"/>
      <c r="R5" s="84" t="s">
        <v>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282</v>
      </c>
      <c r="B6" s="18">
        <v>45917</v>
      </c>
      <c r="C6" s="18">
        <v>45916</v>
      </c>
      <c r="D6" s="18">
        <v>45917</v>
      </c>
      <c r="E6" s="19">
        <v>0.55208333333333337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69</v>
      </c>
      <c r="C13" s="23">
        <f t="shared" ref="C13:C17" si="1">B13*A13</f>
        <v>6900</v>
      </c>
      <c r="D13" s="25">
        <v>69</v>
      </c>
      <c r="E13" s="23">
        <f t="shared" si="0"/>
        <v>6900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34</v>
      </c>
      <c r="C18" s="23">
        <f>B18</f>
        <v>34</v>
      </c>
      <c r="D18" s="27">
        <v>34</v>
      </c>
      <c r="E18" s="28">
        <f>D18</f>
        <v>34</v>
      </c>
    </row>
    <row r="19" spans="1:5" ht="14.5" x14ac:dyDescent="0.35">
      <c r="A19" s="29"/>
      <c r="B19" s="30" t="s">
        <v>76</v>
      </c>
      <c r="C19" s="31">
        <f>SUM(C10:C18)</f>
        <v>14914</v>
      </c>
      <c r="D19" s="30" t="s">
        <v>76</v>
      </c>
      <c r="E19" s="31">
        <f>SUM(E10:E18)</f>
        <v>14914</v>
      </c>
    </row>
    <row r="20" spans="1:5" ht="30" customHeight="1" x14ac:dyDescent="0.35">
      <c r="A20" s="143" t="s">
        <v>97</v>
      </c>
      <c r="B20" s="144"/>
      <c r="C20" s="32">
        <v>14914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283</v>
      </c>
      <c r="C32" s="37" t="s">
        <v>82</v>
      </c>
      <c r="D32" s="153" t="s">
        <v>284</v>
      </c>
      <c r="E32" s="154"/>
    </row>
    <row r="33" spans="1:5" ht="18" customHeight="1" x14ac:dyDescent="0.35">
      <c r="A33" s="37" t="s">
        <v>83</v>
      </c>
      <c r="B33" s="106" t="s">
        <v>285</v>
      </c>
      <c r="C33" s="39" t="s">
        <v>84</v>
      </c>
      <c r="D33" s="147" t="s">
        <v>286</v>
      </c>
      <c r="E33" s="148"/>
    </row>
    <row r="34" spans="1:5" ht="26" x14ac:dyDescent="0.35">
      <c r="A34" s="39" t="s">
        <v>218</v>
      </c>
      <c r="B34" s="38" t="s">
        <v>287</v>
      </c>
      <c r="C34" s="39" t="s">
        <v>219</v>
      </c>
      <c r="D34" s="149" t="s">
        <v>288</v>
      </c>
      <c r="E34" s="150"/>
    </row>
    <row r="35" spans="1:5" ht="26" x14ac:dyDescent="0.35">
      <c r="A35" s="39" t="s">
        <v>220</v>
      </c>
      <c r="B35" s="38" t="s">
        <v>289</v>
      </c>
      <c r="C35" s="39" t="s">
        <v>222</v>
      </c>
      <c r="D35" s="149" t="s">
        <v>292</v>
      </c>
      <c r="E35" s="150"/>
    </row>
    <row r="36" spans="1:5" ht="25.5" customHeight="1" x14ac:dyDescent="0.35">
      <c r="A36" s="39" t="s">
        <v>221</v>
      </c>
      <c r="B36" s="38" t="s">
        <v>290</v>
      </c>
      <c r="C36" s="39" t="s">
        <v>223</v>
      </c>
      <c r="D36" s="151" t="s">
        <v>291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6" sqref="B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BH3949</v>
      </c>
      <c r="C5" s="119" t="str">
        <f>IF('Loan Outstanding Report'!$H$5="", "", 'Loan Outstanding Report'!$H$5)</f>
        <v>Rajgir</v>
      </c>
      <c r="D5" s="41" t="s">
        <v>301</v>
      </c>
      <c r="E5" s="65">
        <v>45917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355021088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45597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>BH3949</v>
      </c>
      <c r="C6" s="119" t="str">
        <f>IF(J6&lt;&gt;"", $C$5, "")</f>
        <v>Rajgir</v>
      </c>
      <c r="D6" s="41" t="str">
        <f>IF(J6&lt;&gt;"", $D$5, "")</f>
        <v>FN25-26-02303</v>
      </c>
      <c r="E6" s="65">
        <v>45917</v>
      </c>
      <c r="F6" s="38" t="s">
        <v>277</v>
      </c>
      <c r="G6" s="49" t="s">
        <v>278</v>
      </c>
      <c r="H6" s="49" t="s">
        <v>279</v>
      </c>
      <c r="I6" s="120" t="s">
        <v>257</v>
      </c>
      <c r="J6" s="120" t="s">
        <v>260</v>
      </c>
      <c r="K6" s="120" t="s">
        <v>264</v>
      </c>
      <c r="L6" s="11">
        <v>355021088</v>
      </c>
      <c r="M6" s="65" t="s">
        <v>265</v>
      </c>
      <c r="N6" s="124">
        <v>42000</v>
      </c>
      <c r="O6" s="124">
        <v>2240</v>
      </c>
      <c r="P6" s="121" t="s">
        <v>139</v>
      </c>
      <c r="Q6" s="80">
        <v>45658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281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O5" sqref="BO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207700</v>
      </c>
      <c r="J5" s="38" t="s">
        <v>254</v>
      </c>
      <c r="K5" s="84">
        <v>207700</v>
      </c>
      <c r="L5" s="84" t="s">
        <v>255</v>
      </c>
      <c r="M5" s="38" t="s">
        <v>256</v>
      </c>
      <c r="N5" s="84">
        <v>476882</v>
      </c>
      <c r="O5" s="84" t="s">
        <v>257</v>
      </c>
      <c r="P5" s="84">
        <v>745197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355021088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23893.16</v>
      </c>
      <c r="AN5" s="112">
        <v>9706.84</v>
      </c>
      <c r="AO5" s="112">
        <v>33600</v>
      </c>
      <c r="AP5" s="112">
        <v>18106.84</v>
      </c>
      <c r="AQ5" s="112">
        <v>1944.16</v>
      </c>
      <c r="AR5" s="112">
        <v>20051</v>
      </c>
      <c r="AS5" s="112">
        <v>7673.52</v>
      </c>
      <c r="AT5" s="112">
        <v>1286.48</v>
      </c>
      <c r="AU5" s="112">
        <v>8960</v>
      </c>
      <c r="AV5" s="84">
        <v>19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45917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4480</v>
      </c>
      <c r="BQ5" s="117" t="s">
        <v>201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2025-09-22T12:44:31Z</dcterms:modified>
</cp:coreProperties>
</file>