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Pimpalgaon CSS 109873/"/>
    </mc:Choice>
  </mc:AlternateContent>
  <xr:revisionPtr revIDLastSave="65" documentId="8_{72C42028-ABF1-45EC-9AAA-416FA3BB5B2C}" xr6:coauthVersionLast="47" xr6:coauthVersionMax="47" xr10:uidLastSave="{FD881551-331B-4CCB-A626-FF8B55DBF6C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<sst xmlns="http://schemas.openxmlformats.org/spreadsheetml/2006/main" count="334" uniqueCount="291">
  <si>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</si>
  <si>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</si>
  <si>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</si>
  <si>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</si>
  <si>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</si>
  <si>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</si>
  <si>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</si>
  <si>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</si>
  <si>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</si>
  <si>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</si>
  <si>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</si>
  <si>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</si>
  <si>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</si>
  <si>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</si>
  <si>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</si>
  <si>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</si>
  <si>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</si>
  <si>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</si>
  <si>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</si>
  <si>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</si>
  <si>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</si>
  <si>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</si>
  <si>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</si>
  <si>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</si>
  <si>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</si>
  <si>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</si>
  <si>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</si>
  <si>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</si>
  <si>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</si>
  <si>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</si>
  <si>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</si>
  <si>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</si>
  <si>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</si>
  <si>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</si>
  <si>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</si>
  <si>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</si>
  <si>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</si>
  <si>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</si>
  <si>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</si>
  <si>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</si>
  <si>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</si>
  <si>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</si>
  <si>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</si>
  <si>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</si>
  <si>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</si>
  <si>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</si>
  <si>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</si>
  <si>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</si>
  <si>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</si>
  <si>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</si>
  <si>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</si>
  <si>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</si>
  <si>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</si>
  <si>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</si>
  <si>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</si>
  <si>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</si>
  <si>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</si>
  <si>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</si>
  <si>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</si>
  <si>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</si>
  <si>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</si>
  <si>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</si>
  <si>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</si>
  <si>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</si>
  <si>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</si>
  <si>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</si>
  <si>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</si>
  <si>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</si>
  <si>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</si>
  <si>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</si>
  <si>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</si>
  <si>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</si>
  <si>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</si>
  <si>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</si>
  <si>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</si>
  <si>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</si>
  <si>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</si>
  <si>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</si>
  <si>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</si>
  <si>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</si>
  <si>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</si>
  <si>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</si>
  <si>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</si>
  <si>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</si>
  <si>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</si>
  <si>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</si>
  <si>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</si>
  <si>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</si>
  <si>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</si>
  <si>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</si>
  <si>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</si>
  <si>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</si>
  <si>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</si>
  <si>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</si>
  <si>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</si>
  <si>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</si>
  <si>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</si>
  <si>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</si>
  <si>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</si>
  <si>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</si>
  <si>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</si>
  <si>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</si>
  <si>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</si>
  <si>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</si>
  <si>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</si>
  <si>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</si>
  <si>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</si>
  <si>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</si>
  <si>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</si>
  <si>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</si>
  <si>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</si>
  <si>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</si>
  <si>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</si>
  <si>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</si>
  <si>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</si>
  <si>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</si>
  <si>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</si>
  <si>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</si>
  <si>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</si>
  <si>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</si>
  <si>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</si>
  <si>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</si>
  <si>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</si>
  <si>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</si>
  <si>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</si>
  <si>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</si>
  <si>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</si>
  <si>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</si>
  <si>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</si>
  <si>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</si>
  <si>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</si>
  <si>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</si>
  <si>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</si>
  <si>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</si>
  <si>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</si>
  <si>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</si>
  <si>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</si>
  <si>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</si>
  <si>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</si>
  <si>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</si>
  <si>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</si>
  <si>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</si>
  <si>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</si>
  <si>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</si>
  <si>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</si>
  <si>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</si>
  <si>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</si>
  <si>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</si>
  <si>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</si>
  <si>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</si>
  <si>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</si>
  <si>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</si>
  <si>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</si>
  <si>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</si>
  <si>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</si>
  <si>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</si>
  <si>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</si>
  <si>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</si>
  <si>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</si>
  <si>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</si>
  <si>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</si>
  <si>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</si>
  <si>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</si>
  <si>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</si>
  <si>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</si>
  <si>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</si>
  <si>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</si>
  <si>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</si>
  <si>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</si>
  <si>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</si>
  <si>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</si>
  <si>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</si>
  <si>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</si>
  <si>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</si>
  <si>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</si>
  <si>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</si>
  <si>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</si>
  <si>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</si>
  <si>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</si>
  <si>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</si>
  <si>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</si>
  <si>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</si>
  <si>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</si>
  <si>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</si>
  <si>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</si>
  <si>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</si>
  <si>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</si>
  <si>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</si>
  <si>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</si>
  <si>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</si>
  <si>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</si>
  <si>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</si>
  <si>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</si>
  <si>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</si>
  <si>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</si>
  <si>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</si>
  <si>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</si>
  <si>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</si>
  <si>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</si>
  <si>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</si>
  <si>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</si>
  <si>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</si>
  <si>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</si>
  <si>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</si>
  <si>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</si>
  <si>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</si>
  <si>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</si>
  <si>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</si>
  <si>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</si>
  <si>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</si>
  <si>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</si>
  <si>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</si>
  <si>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</si>
  <si>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</si>
  <si>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</si>
  <si>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</si>
  <si>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</si>
  <si>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</si>
  <si>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</si>
  <si>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</si>
  <si>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</si>
  <si>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</si>
  <si>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</si>
  <si>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</si>
  <si>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</si>
  <si>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</si>
  <si>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</si>
  <si>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</si>
  <si>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</si>
  <si>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</si>
  <si>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</si>
  <si>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</si>
  <si>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</si>
  <si>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</si>
  <si>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</si>
  <si>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</si>
  <si>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</si>
  <si>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</si>
  <si>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</si>
  <si>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</si>
  <si>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</si>
  <si>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</si>
  <si>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</si>
  <si>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</si>
  <si>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</si>
  <si>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</si>
  <si>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HINDU</t>
  </si>
  <si>
    <t>Agriculture &amp; Farming</t>
  </si>
  <si>
    <t>&gt; 6 to 10 Years</t>
  </si>
  <si>
    <t>Open</t>
  </si>
  <si>
    <t>No SVP</t>
  </si>
  <si>
    <t>Terminated</t>
  </si>
  <si>
    <t>Chandrasing M. Malani/SF0052961</t>
  </si>
  <si>
    <t>Form Date : 07 Sep 2025</t>
  </si>
  <si>
    <t>To Date : 07 Sep 2025</t>
  </si>
  <si>
    <t>Reporting Time : 05:19 PM</t>
  </si>
  <si>
    <t>CSS</t>
  </si>
  <si>
    <t>Sambhajinagar</t>
  </si>
  <si>
    <t>Dhule</t>
  </si>
  <si>
    <t>Chandwad</t>
  </si>
  <si>
    <t>MRGL0883</t>
  </si>
  <si>
    <t>Pimpalgaon</t>
  </si>
  <si>
    <t>Gondegaon</t>
  </si>
  <si>
    <t>SF0097050</t>
  </si>
  <si>
    <t>Mangesh Sanjay Deore</t>
  </si>
  <si>
    <t>30</t>
  </si>
  <si>
    <t>Saptashrungi</t>
  </si>
  <si>
    <t>Chetana</t>
  </si>
  <si>
    <t>CID088308409</t>
  </si>
  <si>
    <t>GENERAL</t>
  </si>
  <si>
    <t>AMRIN NAVAJ PATEL</t>
  </si>
  <si>
    <t>23-Nov-2023</t>
  </si>
  <si>
    <t>Mon</t>
  </si>
  <si>
    <t>8</t>
  </si>
  <si>
    <t>7.93 Yrs</t>
  </si>
  <si>
    <t>26 Dec 2020</t>
  </si>
  <si>
    <t>01-Jan-2024</t>
  </si>
  <si>
    <t>01-Sep-2025</t>
  </si>
  <si>
    <t>1-30 Days</t>
  </si>
  <si>
    <t>9689482471</t>
  </si>
  <si>
    <t>As per the Loan Card, Borrower AMRIN NAVAJ PATEL/353780293 paid the EMIs amount of Rs 3740/- on 4 Nov 2024 to CA Rahul Shivaji Chavhan/SF0064538.
But the CA Rahul did not post in FIMO.</t>
  </si>
  <si>
    <t>Rahul Shivaji Chavhan</t>
  </si>
  <si>
    <t>SF0064538</t>
  </si>
  <si>
    <t>Credit Assistant</t>
  </si>
  <si>
    <t>Vijay Baliram Takmog/SF0029119</t>
  </si>
  <si>
    <t>Rajiv Pawar/SF0002590</t>
  </si>
  <si>
    <t>Sumit Pralhad Chandanshive/SF0087245</t>
  </si>
  <si>
    <t>Completed-Report Submitted</t>
  </si>
  <si>
    <t>FIR Not Filled</t>
  </si>
  <si>
    <t>FN25-26-02311</t>
  </si>
  <si>
    <t>During the post-investigation, it was found that the Credit Assistant 01 Borrower EMIs were collected of Rs 3740/- on 4 Nov 2024. Still, the entry was posted in FIMO.
Physical cash tally with denomination.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</si>
</sst>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45901</v>
      </c>
      <c r="H5" s="107" t="s">
        <v>256</v>
      </c>
      <c r="I5" s="61">
        <v>45909</v>
      </c>
      <c r="J5" s="74" t="str">
        <f>IF('Physical Cash at Safe'!D28="Yes",'Physical Cash at Safe'!E28,IF('Borrower Wise Details'!D5&lt;&gt;"",'Borrower Wise Details'!D5,""))</f>
        <v>FN25-26-02311</v>
      </c>
      <c r="K5" s="81">
        <v>1</v>
      </c>
      <c r="L5" s="82">
        <v>3740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250</v>
      </c>
      <c r="R5" s="75" t="str">
        <f>IF('Physical Cash at Safe'!$D$28="Yes", 'Physical Cash at Safe'!$A$28, IF('Borrower Wise Details'!F5&lt;&gt;"", 'Borrower Wise Details'!F5, ""))</f>
        <v>Rahul Shivaji Chavhan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SF0064538</v>
      </c>
      <c r="U5" s="77" t="s">
        <v>251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45922</v>
      </c>
      <c r="AH5" s="70" t="s">
        <v>290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Rahul Shivaji Chavhan</v>
      </c>
      <c r="E5" s="68" t="str">
        <f>IF(OR('Fraud Investigation Report'!T5="", 'Fraud Investigation Report'!T5=0), "", 'Fraud Investigation Report'!T5)</f>
        <v>SF0064538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3740</v>
      </c>
      <c r="Q5" s="49"/>
      <c r="R5" s="84" t="s">
        <v>288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289</v>
      </c>
      <c r="E5" s="65">
        <v>45912</v>
      </c>
      <c r="F5" s="38" t="s">
        <v>281</v>
      </c>
      <c r="G5" s="49" t="s">
        <v>282</v>
      </c>
      <c r="H5" s="49" t="s">
        <v>283</v>
      </c>
      <c r="I5" s="120" t="s">
        <v>265</v>
      </c>
      <c r="J5" s="120" t="s">
        <v>268</v>
      </c>
      <c r="K5" s="120" t="s">
        <v>270</v>
      </c>
      <c r="L5" s="11">
        <v>353780293</v>
      </c>
      <c r="M5" s="65" t="s">
        <v>271</v>
      </c>
      <c r="N5" s="124">
        <v>70000</v>
      </c>
      <c r="O5" s="124">
        <v>3740</v>
      </c>
      <c r="P5" s="121" t="s">
        <v>139</v>
      </c>
      <c r="Q5" s="80">
        <v>45600</v>
      </c>
      <c r="R5" s="124">
        <v>3740</v>
      </c>
      <c r="S5" s="124">
        <v>0</v>
      </c>
      <c r="T5" s="124">
        <v>0</v>
      </c>
      <c r="U5" s="125">
        <f t="shared" ref="U5" si="0">IF(AND(ISBLANK(R5),ISBLANK(S5),ISBLANK(T5)),"",R5-(S5+T5))</f>
        <v>3740</v>
      </c>
      <c r="V5" s="117" t="s">
        <v>201</v>
      </c>
      <c r="W5" s="122" t="s">
        <v>280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selection activeCell="BS4" sqref="BS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253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148007</v>
      </c>
      <c r="J5" s="38" t="s">
        <v>262</v>
      </c>
      <c r="K5" s="84">
        <v>148007</v>
      </c>
      <c r="L5" s="84" t="s">
        <v>263</v>
      </c>
      <c r="M5" s="38" t="s">
        <v>264</v>
      </c>
      <c r="N5" s="84">
        <v>250861</v>
      </c>
      <c r="O5" s="84" t="s">
        <v>265</v>
      </c>
      <c r="P5" s="84">
        <v>329565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246</v>
      </c>
      <c r="W5" s="84">
        <v>541</v>
      </c>
      <c r="X5" s="38" t="s">
        <v>247</v>
      </c>
      <c r="Y5" s="84">
        <v>353780293</v>
      </c>
      <c r="Z5" s="38" t="s">
        <v>270</v>
      </c>
      <c r="AA5" s="108" t="s">
        <v>271</v>
      </c>
      <c r="AB5" s="84">
        <v>70000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248</v>
      </c>
      <c r="AI5" s="108" t="s">
        <v>276</v>
      </c>
      <c r="AJ5" s="84">
        <v>3740</v>
      </c>
      <c r="AK5" s="84">
        <v>3740</v>
      </c>
      <c r="AL5" s="108" t="s">
        <v>277</v>
      </c>
      <c r="AM5" s="84">
        <v>55088.14</v>
      </c>
      <c r="AN5" s="112">
        <v>19716.86</v>
      </c>
      <c r="AO5" s="112">
        <v>74805</v>
      </c>
      <c r="AP5" s="112">
        <v>14911.86</v>
      </c>
      <c r="AQ5" s="112">
        <v>794.14</v>
      </c>
      <c r="AR5" s="112">
        <v>15706</v>
      </c>
      <c r="AS5" s="112">
        <v>3454.02</v>
      </c>
      <c r="AT5" s="112">
        <v>280.98</v>
      </c>
      <c r="AU5" s="112">
        <v>3735</v>
      </c>
      <c r="AV5" s="84">
        <v>21</v>
      </c>
      <c r="AW5" s="84">
        <v>12</v>
      </c>
      <c r="AX5" s="84" t="s">
        <v>278</v>
      </c>
      <c r="AY5" s="108"/>
      <c r="AZ5" s="84"/>
      <c r="BA5" s="84"/>
      <c r="BB5" s="84" t="s">
        <v>249</v>
      </c>
      <c r="BC5" s="84"/>
      <c r="BD5" s="108"/>
      <c r="BE5" s="84">
        <v>0</v>
      </c>
      <c r="BF5" s="38" t="s">
        <v>268</v>
      </c>
      <c r="BG5" s="84" t="s">
        <v>279</v>
      </c>
      <c r="BH5" s="114" t="s">
        <v>252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3740</v>
      </c>
      <c r="BQ5" s="117" t="s">
        <v>201</v>
      </c>
      <c r="BR5" s="130" t="s">
        <v>280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2025-09-22T13:03:10Z</dcterms:modified>
</cp:coreProperties>
</file>