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BF88C8FA-1C86-4712-898D-47F3DD4C2288}" xr6:coauthVersionLast="47" xr6:coauthVersionMax="47" xr10:uidLastSave="{663AAAB4-5550-41B6-A137-5DB9E8D7E7C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0" l="1"/>
  <c r="G16" i="20"/>
  <c r="H16" i="20"/>
  <c r="F17" i="20"/>
  <c r="G17" i="20"/>
  <c r="H17" i="20"/>
  <c r="F18" i="20"/>
  <c r="G18" i="20"/>
  <c r="H18" i="20"/>
  <c r="F19" i="20"/>
  <c r="G19" i="20"/>
  <c r="H19" i="20"/>
  <c r="F20" i="20"/>
  <c r="G20" i="20"/>
  <c r="H20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9" i="20"/>
  <c r="B18" i="20"/>
  <c r="B17" i="20"/>
  <c r="B16" i="20"/>
  <c r="B15" i="20"/>
  <c r="B13" i="20"/>
  <c r="B12" i="20"/>
  <c r="B11" i="20"/>
  <c r="C9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<sst xmlns="http://schemas.openxmlformats.org/spreadsheetml/2006/main" count="97964" uniqueCount="10885">
  <si>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</si>
  <si>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</si>
  <si>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</si>
  <si>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</si>
  <si>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</si>
  <si>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</si>
  <si>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</si>
  <si>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</si>
  <si>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</si>
  <si>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</si>
  <si>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</si>
  <si>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</si>
  <si>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</si>
  <si>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</si>
  <si>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</si>
  <si>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</si>
  <si>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</si>
  <si>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</si>
  <si>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</si>
  <si>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</si>
  <si>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</si>
  <si>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</si>
  <si>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</si>
  <si>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</si>
  <si>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</si>
  <si>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</si>
  <si>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</si>
  <si>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</si>
  <si>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</si>
  <si>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</si>
  <si>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</si>
  <si>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</si>
  <si>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</si>
  <si>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</si>
  <si>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</si>
  <si>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</si>
  <si>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</si>
  <si>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</si>
  <si>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</si>
  <si>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</si>
  <si>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</si>
  <si>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</si>
  <si>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</si>
  <si>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</si>
  <si>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</si>
  <si>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</si>
  <si>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</si>
  <si>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</si>
  <si>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</si>
  <si>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</si>
  <si>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</si>
  <si>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</si>
  <si>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</si>
  <si>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</si>
  <si>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</si>
  <si>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</si>
  <si>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</si>
  <si>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</si>
  <si>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</si>
  <si>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</si>
  <si>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</si>
  <si>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</si>
  <si>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</si>
  <si>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</si>
  <si>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</si>
  <si>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</si>
  <si>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</si>
  <si>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</si>
  <si>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</si>
  <si>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</si>
  <si>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</si>
  <si>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</si>
  <si>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</si>
  <si>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</si>
  <si>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</si>
  <si>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</si>
  <si>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</si>
  <si>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</si>
  <si>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</si>
  <si>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</si>
  <si>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</si>
  <si>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</si>
  <si>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</si>
  <si>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</si>
  <si>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</si>
  <si>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</si>
  <si>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</si>
  <si>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</si>
  <si>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</si>
  <si>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</si>
  <si>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</si>
  <si>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</si>
  <si>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</si>
  <si>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</si>
  <si>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</si>
  <si>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</si>
  <si>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</si>
  <si>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</si>
  <si>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</si>
  <si>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</si>
  <si>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</si>
  <si>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</si>
  <si>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</si>
  <si>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</si>
  <si>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</si>
  <si>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</si>
  <si>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</si>
  <si>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</si>
  <si>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</si>
  <si>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</si>
  <si>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</si>
  <si>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</si>
  <si>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</si>
  <si>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</si>
  <si>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</si>
  <si>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</si>
  <si>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</si>
  <si>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</si>
  <si>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</si>
  <si>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</si>
  <si>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</si>
  <si>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</si>
  <si>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</si>
  <si>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</si>
  <si>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</si>
  <si>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</si>
  <si>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</si>
  <si>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</si>
  <si>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</si>
  <si>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</si>
  <si>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</si>
  <si>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</si>
  <si>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</si>
  <si>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</si>
  <si>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</si>
  <si>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</si>
  <si>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</si>
  <si>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</si>
  <si>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</si>
  <si>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</si>
  <si>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</si>
  <si>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</si>
  <si>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</si>
  <si>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</si>
  <si>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</si>
  <si>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</si>
  <si>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</si>
  <si>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</si>
  <si>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</si>
  <si>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</si>
  <si>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</si>
  <si>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</si>
  <si>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</si>
  <si>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</si>
  <si>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</si>
  <si>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</si>
  <si>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</si>
  <si>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</si>
  <si>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</si>
  <si>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</si>
  <si>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</si>
  <si>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</si>
  <si>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</si>
  <si>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</si>
  <si>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</si>
  <si>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</si>
  <si>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</si>
  <si>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</si>
  <si>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</si>
  <si>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</si>
  <si>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</si>
  <si>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</si>
  <si>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</si>
  <si>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</si>
  <si>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</si>
  <si>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</si>
  <si>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</si>
  <si>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</si>
  <si>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</si>
  <si>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</si>
  <si>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</si>
  <si>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</si>
  <si>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</si>
  <si>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</si>
  <si>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</si>
  <si>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</si>
  <si>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</si>
  <si>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</si>
  <si>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</si>
  <si>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</si>
  <si>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</si>
  <si>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</si>
  <si>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</si>
  <si>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</si>
  <si>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</si>
  <si>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</si>
  <si>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</si>
  <si>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</si>
  <si>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</si>
  <si>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</si>
  <si>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</si>
  <si>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</si>
  <si>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</si>
  <si>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</si>
  <si>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</si>
  <si>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</si>
  <si>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</si>
  <si>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</si>
  <si>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</si>
  <si>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</si>
  <si>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</si>
  <si>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</si>
  <si>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</si>
  <si>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</si>
  <si>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</si>
  <si>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</si>
  <si>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</si>
  <si>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</si>
  <si>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</si>
  <si>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</si>
  <si>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</si>
  <si>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</si>
  <si>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</si>
  <si>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</si>
  <si>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</si>
  <si>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</si>
  <si>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</si>
  <si>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</si>
  <si>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</si>
  <si>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</si>
  <si>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</si>
  <si>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</si>
  <si>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</si>
  <si>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</si>
  <si>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</si>
  <si>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</si>
  <si>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</si>
  <si>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</si>
  <si>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</si>
  <si>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</si>
  <si>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</si>
  <si>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</si>
  <si>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</si>
  <si>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</si>
  <si>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</si>
  <si>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</si>
  <si>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</si>
  <si>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</si>
  <si>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</si>
  <si>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</si>
  <si>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</si>
  <si>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</si>
  <si>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</si>
  <si>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</si>
  <si>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</si>
  <si>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</si>
  <si>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</si>
  <si>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</si>
  <si>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</si>
  <si>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</si>
  <si>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</si>
  <si>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</si>
  <si>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</si>
  <si>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</si>
  <si>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</si>
  <si>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</si>
  <si>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</si>
  <si>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</si>
  <si>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</si>
  <si>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</si>
  <si>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</si>
  <si>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</si>
  <si>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</si>
  <si>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</si>
  <si>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</si>
  <si>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</si>
  <si>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</si>
  <si>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</si>
  <si>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</si>
  <si>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</si>
  <si>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</si>
  <si>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</si>
  <si>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</si>
  <si>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</si>
  <si>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</si>
  <si>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</si>
  <si>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</si>
  <si>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</si>
  <si>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</si>
  <si>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</si>
  <si>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</si>
  <si>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</si>
  <si>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</si>
  <si>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</si>
  <si>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</si>
  <si>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</si>
  <si>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</si>
  <si>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</si>
  <si>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</si>
  <si>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</si>
  <si>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</si>
  <si>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</si>
  <si>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</si>
  <si>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</si>
  <si>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</si>
  <si>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</si>
  <si>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</si>
  <si>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</si>
  <si>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</si>
  <si>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</si>
  <si>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</si>
  <si>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</si>
  <si>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</si>
  <si>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</si>
  <si>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</si>
  <si>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</si>
  <si>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</si>
  <si>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</si>
  <si>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</si>
  <si>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</si>
  <si>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</si>
  <si>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</si>
  <si>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</si>
  <si>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</si>
  <si>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</si>
  <si>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</si>
  <si>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</si>
  <si>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</si>
  <si>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</si>
  <si>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</si>
  <si>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</si>
  <si>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</si>
  <si>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</si>
  <si>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</si>
  <si>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</si>
  <si>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</si>
  <si>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</si>
  <si>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</si>
  <si>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</si>
  <si>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</si>
  <si>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</si>
  <si>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</si>
  <si>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</si>
  <si>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</si>
  <si>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</si>
  <si>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</si>
  <si>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</si>
  <si>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</si>
  <si>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</si>
  <si>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</si>
  <si>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</si>
  <si>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</si>
  <si>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</si>
  <si>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</si>
  <si>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</si>
  <si>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</si>
  <si>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</si>
  <si>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</si>
  <si>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</si>
  <si>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</si>
  <si>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</si>
  <si>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</si>
  <si>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</si>
  <si>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</si>
  <si>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</si>
  <si>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</si>
  <si>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</si>
  <si>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</si>
  <si>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</si>
  <si>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</si>
  <si>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</si>
  <si>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</si>
  <si>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</si>
  <si>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</si>
  <si>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</si>
  <si>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</si>
  <si>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</si>
  <si>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</si>
  <si>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</si>
  <si>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</si>
  <si>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</si>
  <si>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</si>
  <si>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</si>
  <si>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</si>
  <si>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</si>
  <si>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</si>
  <si>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</si>
  <si>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</si>
  <si>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</si>
  <si>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</si>
  <si>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</si>
  <si>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</si>
  <si>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</si>
  <si>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</si>
  <si>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</si>
  <si>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</si>
  <si>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</si>
  <si>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</si>
  <si>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</si>
  <si>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</si>
  <si>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</si>
  <si>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</si>
  <si>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</si>
  <si>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</si>
  <si>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</si>
  <si>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</si>
  <si>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</si>
  <si>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</si>
  <si>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</si>
  <si>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</si>
  <si>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</si>
  <si>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</si>
  <si>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</si>
  <si>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</si>
  <si>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</si>
  <si>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</si>
  <si>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</si>
  <si>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</si>
  <si>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</si>
  <si>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</si>
  <si>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</si>
  <si>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</si>
  <si>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</si>
  <si>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</si>
  <si>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</si>
  <si>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</si>
  <si>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</si>
  <si>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</si>
  <si>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</si>
  <si>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</si>
  <si>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</si>
  <si>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</si>
  <si>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</si>
  <si>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</si>
  <si>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</si>
  <si>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</si>
  <si>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</si>
  <si>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</si>
  <si>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</si>
  <si>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</si>
  <si>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</si>
  <si>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</si>
  <si>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</si>
  <si>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</si>
  <si>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</si>
  <si>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</si>
  <si>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</si>
  <si>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</si>
  <si>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</si>
  <si>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</si>
  <si>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</si>
  <si>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</si>
  <si>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</si>
  <si>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</si>
  <si>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</si>
  <si>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</si>
  <si>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</si>
  <si>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</si>
  <si>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</si>
  <si>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</si>
  <si>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</si>
  <si>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</si>
  <si>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</si>
  <si>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</si>
  <si>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</si>
  <si>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</si>
  <si>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</si>
  <si>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</si>
  <si>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</si>
  <si>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</si>
  <si>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</si>
  <si>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</si>
  <si>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</si>
  <si>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</si>
  <si>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</si>
  <si>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</si>
  <si>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</si>
  <si>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</si>
  <si>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</si>
  <si>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</si>
  <si>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</si>
  <si>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</si>
  <si>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</si>
  <si>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</si>
  <si>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</si>
  <si>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</si>
  <si>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</si>
  <si>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</si>
  <si>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</si>
  <si>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</si>
  <si>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</si>
  <si>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</si>
  <si>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</si>
  <si>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</si>
  <si>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</si>
  <si>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</si>
  <si>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</si>
  <si>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</si>
  <si>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</si>
  <si>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</si>
  <si>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</si>
  <si>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</si>
  <si>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</si>
  <si>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</si>
  <si>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</si>
  <si>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</si>
  <si>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</si>
  <si>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</si>
  <si>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</si>
  <si>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</si>
  <si>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</si>
  <si>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</si>
  <si>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</si>
  <si>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</si>
  <si>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</si>
  <si>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</si>
  <si>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</si>
  <si>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</si>
  <si>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</si>
  <si>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</si>
  <si>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</si>
  <si>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</si>
  <si>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</si>
  <si>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</si>
  <si>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</si>
  <si>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</si>
  <si>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</si>
  <si>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</si>
  <si>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</si>
  <si>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</si>
  <si>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</si>
  <si>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</si>
  <si>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</si>
  <si>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</si>
  <si>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</si>
  <si>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</si>
  <si>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</si>
  <si>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</si>
  <si>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</si>
  <si>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</si>
  <si>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</si>
  <si>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</si>
  <si>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</si>
  <si>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</si>
  <si>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</si>
  <si>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</si>
  <si>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</si>
  <si>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</si>
  <si>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</si>
  <si>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</si>
  <si>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</si>
  <si>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</si>
  <si>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</si>
  <si>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</si>
  <si>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</si>
  <si>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</si>
  <si>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</si>
  <si>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</si>
  <si>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</si>
  <si>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</si>
  <si>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</si>
  <si>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</si>
  <si>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</si>
  <si>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</si>
  <si>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</si>
  <si>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</si>
  <si>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</si>
  <si>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</si>
  <si>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</si>
  <si>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</si>
  <si>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</si>
  <si>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</si>
  <si>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</si>
  <si>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</si>
  <si>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</si>
  <si>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</si>
  <si>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</si>
  <si>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</si>
  <si>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</si>
  <si>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</si>
  <si>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</si>
  <si>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</si>
  <si>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</si>
  <si>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</si>
  <si>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</si>
  <si>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</si>
  <si>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</si>
  <si>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</si>
  <si>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</si>
  <si>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</si>
  <si>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</si>
  <si>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</si>
  <si>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</si>
  <si>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</si>
  <si>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</si>
  <si>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</si>
  <si>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</si>
  <si>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</si>
  <si>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</si>
  <si>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</si>
  <si>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</si>
  <si>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</si>
  <si>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</si>
  <si>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</si>
  <si>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</si>
  <si>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</si>
  <si>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</si>
  <si>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</si>
  <si>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</si>
  <si>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</si>
  <si>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</si>
  <si>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</si>
  <si>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</si>
  <si>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</si>
  <si>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</si>
  <si>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</si>
  <si>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</si>
  <si>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</si>
  <si>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</si>
  <si>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</si>
  <si>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</si>
  <si>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</si>
  <si>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</si>
  <si>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</si>
  <si>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</si>
  <si>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</si>
  <si>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</si>
  <si>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</si>
  <si>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</si>
  <si>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</si>
  <si>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</si>
  <si>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</si>
  <si>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</si>
  <si>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</si>
  <si>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</si>
  <si>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</si>
  <si>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</si>
  <si>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</si>
  <si>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</si>
  <si>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</si>
  <si>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</si>
  <si>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</si>
  <si>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</si>
  <si>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</si>
  <si>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</si>
  <si>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</si>
  <si>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</si>
  <si>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</si>
  <si>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</si>
  <si>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</si>
  <si>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</si>
  <si>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</si>
  <si>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</si>
  <si>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</si>
  <si>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</si>
  <si>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</si>
  <si>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</si>
  <si>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</si>
  <si>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</si>
  <si>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</si>
  <si>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</si>
  <si>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</si>
  <si>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</si>
  <si>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</si>
  <si>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</si>
  <si>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</si>
  <si>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</si>
  <si>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</si>
  <si>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</si>
  <si>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</si>
  <si>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</si>
  <si>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</si>
  <si>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</si>
  <si>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</si>
  <si>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</si>
  <si>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</si>
  <si>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</si>
  <si>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</si>
  <si>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</si>
  <si>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</si>
  <si>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</si>
  <si>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</si>
  <si>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</si>
  <si>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</si>
  <si>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</si>
  <si>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</si>
  <si>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</si>
  <si>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</si>
  <si>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</si>
  <si>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</si>
  <si>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</si>
  <si>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</si>
  <si>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</si>
  <si>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</si>
  <si>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</si>
  <si>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</si>
  <si>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</si>
  <si>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</si>
  <si>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</si>
  <si>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</si>
  <si>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</si>
  <si>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</si>
  <si>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</si>
  <si>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</si>
  <si>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</si>
  <si>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</si>
  <si>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</si>
  <si>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</si>
  <si>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</si>
  <si>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</si>
  <si>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</si>
  <si>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</si>
  <si>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</si>
  <si>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</si>
  <si>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</si>
  <si>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</si>
  <si>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</si>
  <si>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</si>
  <si>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</si>
  <si>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</si>
  <si>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</si>
  <si>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</si>
  <si>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</si>
  <si>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</si>
  <si>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</si>
  <si>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</si>
  <si>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</si>
  <si>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</si>
  <si>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</si>
  <si>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</si>
  <si>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</si>
  <si>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</si>
  <si>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</si>
  <si>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</si>
  <si>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</si>
  <si>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</si>
  <si>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</si>
  <si>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</si>
  <si>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</si>
  <si>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</si>
  <si>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</si>
  <si>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</si>
  <si>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</si>
  <si>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</si>
  <si>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</si>
  <si>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</si>
  <si>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</si>
  <si>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</si>
  <si>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</si>
  <si>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</si>
  <si>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</si>
  <si>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</si>
  <si>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</si>
  <si>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</si>
  <si>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</si>
  <si>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</si>
  <si>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</si>
  <si>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</si>
  <si>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</si>
  <si>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</si>
  <si>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</si>
  <si>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</si>
  <si>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</si>
  <si>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</si>
  <si>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</si>
  <si>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</si>
  <si>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</si>
  <si>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</si>
  <si>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</si>
  <si>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</si>
  <si>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</si>
  <si>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</si>
  <si>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</si>
  <si>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</si>
  <si>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</si>
  <si>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</si>
  <si>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</si>
  <si>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</si>
  <si>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</si>
  <si>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</si>
  <si>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</si>
  <si>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</si>
  <si>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</si>
  <si>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</si>
  <si>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</si>
  <si>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</si>
  <si>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</si>
  <si>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</si>
  <si>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</si>
  <si>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</si>
  <si>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</si>
  <si>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</si>
  <si>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</si>
  <si>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</si>
  <si>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</si>
  <si>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</si>
  <si>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</si>
  <si>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</si>
  <si>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</si>
  <si>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</si>
  <si>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</si>
  <si>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</si>
  <si>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</si>
  <si>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</si>
  <si>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</si>
  <si>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</si>
  <si>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</si>
  <si>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</si>
  <si>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</si>
  <si>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</si>
  <si>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</si>
  <si>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</si>
  <si>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</si>
  <si>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</si>
  <si>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</si>
  <si>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</si>
  <si>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</si>
  <si>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</si>
  <si>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</si>
  <si>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</si>
  <si>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</si>
  <si>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</si>
  <si>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</si>
  <si>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</si>
  <si>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</si>
  <si>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</si>
  <si>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</si>
  <si>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</si>
  <si>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</si>
  <si>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</si>
  <si>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</si>
  <si>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</si>
  <si>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</si>
  <si>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</si>
  <si>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</si>
  <si>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</si>
  <si>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</si>
  <si>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</si>
  <si>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</si>
  <si>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</si>
  <si>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</si>
  <si>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</si>
  <si>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</si>
  <si>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</si>
  <si>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</si>
  <si>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</si>
  <si>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</si>
  <si>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</si>
  <si>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</si>
  <si>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</si>
  <si>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</si>
  <si>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</si>
  <si>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</si>
  <si>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</si>
  <si>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</si>
  <si>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</si>
  <si>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</si>
  <si>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</si>
  <si>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</si>
  <si>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</si>
  <si>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</si>
  <si>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</si>
  <si>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</si>
  <si>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</si>
  <si>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</si>
  <si>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</si>
  <si>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</si>
  <si>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</si>
  <si>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</si>
  <si>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</si>
  <si>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</si>
  <si>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</si>
  <si>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</si>
  <si>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</si>
  <si>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</si>
  <si>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</si>
  <si>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</si>
  <si>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</si>
  <si>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</si>
  <si>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</si>
  <si>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</si>
  <si>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</si>
  <si>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</si>
  <si>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</si>
  <si>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</si>
  <si>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</si>
  <si>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</si>
  <si>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</si>
  <si>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</si>
  <si>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</si>
  <si>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</si>
  <si>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</si>
  <si>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</si>
  <si>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</si>
  <si>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</si>
  <si>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</si>
  <si>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</si>
  <si>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</si>
  <si>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</si>
  <si>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</si>
  <si>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</si>
  <si>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</si>
  <si>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</si>
  <si>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</si>
  <si>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</si>
  <si>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</si>
  <si>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</si>
  <si>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</si>
  <si>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</si>
  <si>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</si>
  <si>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</si>
  <si>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</si>
  <si>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</si>
  <si>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</si>
  <si>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</si>
  <si>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</si>
  <si>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</si>
  <si>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</si>
  <si>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</si>
  <si>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</si>
  <si>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</si>
  <si>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</si>
  <si>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</si>
  <si>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</si>
  <si>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</si>
  <si>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</si>
  <si>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</si>
  <si>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</si>
  <si>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</si>
  <si>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</si>
  <si>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</si>
  <si>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</si>
  <si>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</si>
  <si>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</si>
  <si>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</si>
  <si>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</si>
  <si>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</si>
  <si>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</si>
  <si>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</si>
  <si>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</si>
  <si>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</si>
  <si>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</si>
  <si>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</si>
  <si>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</si>
  <si>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</si>
  <si>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</si>
  <si>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</si>
  <si>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</si>
  <si>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</si>
  <si>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</si>
  <si>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</si>
  <si>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</si>
  <si>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</si>
  <si>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</si>
  <si>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</si>
  <si>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</si>
  <si>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</si>
  <si>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</si>
  <si>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</si>
  <si>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</si>
  <si>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</si>
  <si>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</si>
  <si>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</si>
  <si>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</si>
  <si>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</si>
  <si>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</si>
  <si>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</si>
  <si>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</si>
  <si>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</si>
  <si>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</si>
  <si>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</si>
  <si>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</si>
  <si>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</si>
  <si>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</si>
  <si>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</si>
  <si>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</si>
  <si>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</si>
  <si>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</si>
  <si>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</si>
  <si>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</si>
  <si>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</si>
  <si>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</si>
  <si>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</si>
  <si>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</si>
  <si>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</si>
  <si>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</si>
  <si>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</si>
  <si>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</si>
  <si>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</si>
  <si>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</si>
  <si>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</si>
  <si>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</si>
  <si>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</si>
  <si>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</si>
  <si>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</si>
  <si>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</si>
  <si>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</si>
  <si>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</si>
  <si>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</si>
  <si>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</si>
  <si>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</si>
  <si>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</si>
  <si>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</si>
  <si>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</si>
  <si>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</si>
  <si>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</si>
  <si>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</si>
  <si>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</si>
  <si>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</si>
  <si>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</si>
  <si>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</si>
  <si>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</si>
  <si>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</si>
  <si>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</si>
  <si>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</si>
  <si>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</si>
  <si>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</si>
  <si>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</si>
  <si>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</si>
  <si>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</si>
  <si>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</si>
  <si>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</si>
  <si>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</si>
  <si>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</si>
  <si>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</si>
  <si>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</si>
  <si>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</si>
  <si>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</si>
  <si>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</si>
  <si>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</si>
  <si>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</si>
  <si>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</si>
  <si>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</si>
  <si>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</si>
  <si>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</si>
  <si>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</si>
  <si>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</si>
  <si>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</si>
  <si>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</si>
  <si>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</si>
  <si>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</si>
  <si>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</si>
  <si>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</si>
  <si>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</si>
  <si>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</si>
  <si>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</si>
  <si>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</si>
  <si>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</si>
  <si>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</si>
  <si>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</si>
  <si>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</si>
  <si>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</si>
  <si>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</si>
  <si>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</si>
  <si>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</si>
  <si>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</si>
  <si>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</si>
  <si>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</si>
  <si>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</si>
  <si>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</si>
  <si>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</si>
  <si>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</si>
  <si>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</si>
  <si>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</si>
  <si>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</si>
  <si>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</si>
  <si>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</si>
  <si>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</si>
  <si>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</si>
  <si>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</si>
  <si>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</si>
  <si>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</si>
  <si>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</si>
  <si>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</si>
  <si>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</si>
  <si>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</si>
  <si>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</si>
  <si>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</si>
  <si>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</si>
  <si>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</si>
  <si>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</si>
  <si>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</si>
  <si>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</si>
  <si>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</si>
  <si>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</si>
  <si>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</si>
  <si>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</si>
  <si>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</si>
  <si>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</si>
  <si>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</si>
  <si>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</si>
  <si>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</si>
  <si>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</si>
  <si>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</si>
  <si>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</si>
  <si>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</si>
  <si>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</si>
  <si>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</si>
  <si>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</si>
  <si>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</si>
  <si>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</si>
  <si>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</si>
  <si>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</si>
  <si>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</si>
  <si>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</si>
  <si>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</si>
  <si>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</si>
  <si>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</si>
  <si>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</si>
  <si>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</si>
  <si>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</si>
  <si>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</si>
  <si>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</si>
  <si>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</si>
  <si>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</si>
  <si>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</si>
  <si>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</si>
  <si>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</si>
  <si>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</si>
  <si>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</si>
  <si>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</si>
  <si>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</si>
  <si>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</si>
  <si>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</si>
  <si>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</si>
  <si>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</si>
  <si>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</si>
  <si>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</si>
  <si>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</si>
  <si>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</si>
  <si>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</si>
  <si>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</si>
  <si>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</si>
  <si>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</si>
  <si>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</si>
  <si>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</si>
  <si>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</si>
  <si>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</si>
  <si>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</si>
  <si>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</si>
  <si>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</si>
  <si>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</si>
  <si>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</si>
  <si>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</si>
  <si>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</si>
  <si>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</si>
  <si>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</si>
  <si>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</si>
  <si>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</si>
  <si>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</si>
  <si>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</si>
  <si>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</si>
  <si>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</si>
  <si>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</si>
  <si>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</si>
  <si>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</si>
  <si>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</si>
  <si>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</si>
  <si>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</si>
  <si>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</si>
  <si>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</si>
  <si>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</si>
  <si>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</si>
  <si>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</si>
  <si>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</si>
  <si>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</si>
  <si>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</si>
  <si>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</si>
  <si>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</si>
  <si>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</si>
  <si>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</si>
  <si>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</si>
  <si>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</si>
  <si>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</si>
  <si>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</si>
  <si>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</si>
  <si>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</si>
  <si>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</si>
  <si>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</si>
  <si>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</si>
  <si>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</si>
  <si>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</si>
  <si>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</si>
  <si>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</si>
  <si>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</si>
  <si>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</si>
  <si>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</si>
  <si>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</si>
  <si>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</si>
  <si>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</si>
  <si>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</si>
  <si>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</si>
  <si>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</si>
  <si>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</si>
  <si>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</si>
  <si>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</si>
  <si>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</si>
  <si>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</si>
  <si>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</si>
  <si>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</si>
  <si>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</si>
  <si>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</si>
  <si>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</si>
  <si>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</si>
  <si>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</si>
  <si>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</si>
  <si>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</si>
  <si>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</si>
  <si>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</si>
  <si>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</si>
  <si>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</si>
  <si>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</si>
  <si>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</si>
  <si>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</si>
  <si>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</si>
  <si>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</si>
  <si>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</si>
  <si>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</si>
  <si>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</si>
  <si>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</si>
  <si>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</si>
  <si>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</si>
  <si>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</si>
  <si>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</si>
  <si>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</si>
  <si>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</si>
  <si>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</si>
  <si>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</si>
  <si>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</si>
  <si>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</si>
  <si>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</si>
  <si>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</si>
  <si>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</si>
  <si>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</si>
  <si>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</si>
  <si>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</si>
  <si>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</si>
  <si>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</si>
  <si>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</si>
  <si>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</si>
  <si>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</si>
  <si>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</si>
  <si>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</si>
  <si>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</si>
  <si>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</si>
  <si>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</si>
  <si>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</si>
  <si>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</si>
  <si>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</si>
  <si>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</si>
  <si>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</si>
  <si>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</si>
  <si>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</si>
  <si>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</si>
  <si>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</si>
  <si>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</si>
  <si>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</si>
  <si>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</si>
  <si>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</si>
  <si>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</si>
  <si>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</si>
  <si>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</si>
  <si>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</si>
  <si>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</si>
  <si>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</si>
  <si>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</si>
  <si>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</si>
  <si>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</si>
  <si>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</si>
  <si>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</si>
  <si>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</si>
  <si>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</si>
  <si>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</si>
  <si>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</si>
  <si>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</si>
  <si>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</si>
  <si>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</si>
  <si>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</si>
  <si>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</si>
  <si>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</si>
  <si>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</si>
  <si>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</si>
  <si>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</si>
  <si>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</si>
  <si>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</si>
  <si>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</si>
  <si>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</si>
  <si>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</si>
  <si>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</si>
  <si>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</si>
  <si>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</si>
  <si>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</si>
  <si>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</si>
  <si>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</si>
  <si>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</si>
  <si>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</si>
  <si>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</si>
  <si>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</si>
  <si>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</si>
  <si>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</si>
  <si>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</si>
  <si>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</si>
  <si>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</si>
  <si>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</si>
  <si>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</si>
  <si>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</si>
  <si>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</si>
  <si>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</si>
  <si>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</si>
  <si>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</si>
  <si>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</si>
  <si>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</si>
  <si>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</si>
  <si>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</si>
  <si>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</si>
  <si>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</si>
  <si>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</si>
  <si>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</si>
  <si>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</si>
  <si>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</si>
  <si>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</si>
  <si>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</si>
  <si>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</si>
  <si>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</si>
  <si>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</si>
  <si>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</si>
  <si>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</si>
  <si>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</si>
  <si>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</si>
  <si>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</si>
  <si>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</si>
  <si>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</si>
  <si>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</si>
  <si>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</si>
  <si>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</si>
  <si>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</si>
  <si>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</si>
  <si>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</si>
  <si>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</si>
  <si>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</si>
  <si>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</si>
  <si>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</si>
  <si>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</si>
  <si>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</si>
  <si>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</si>
  <si>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</si>
  <si>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</si>
  <si>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</si>
  <si>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</si>
  <si>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</si>
  <si>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</si>
  <si>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</si>
  <si>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</si>
  <si>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</si>
  <si>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</si>
  <si>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</si>
  <si>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</si>
  <si>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</si>
  <si>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</si>
  <si>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</si>
  <si>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</si>
  <si>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</si>
  <si>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</si>
  <si>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</si>
  <si>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</si>
  <si>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</si>
  <si>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</si>
  <si>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</si>
  <si>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</si>
  <si>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</si>
  <si>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</si>
  <si>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</si>
  <si>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</si>
  <si>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</si>
  <si>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</si>
  <si>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</si>
  <si>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</si>
  <si>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</si>
  <si>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</si>
  <si>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</si>
  <si>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</si>
  <si>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</si>
  <si>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</si>
  <si>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</si>
  <si>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</si>
  <si>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</si>
  <si>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</si>
  <si>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</si>
  <si>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</si>
  <si>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</si>
  <si>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</si>
  <si>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</si>
  <si>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</si>
  <si>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</si>
  <si>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</si>
  <si>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</si>
  <si>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</si>
  <si>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</si>
  <si>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</si>
  <si>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</si>
  <si>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</si>
  <si>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</si>
  <si>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</si>
  <si>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</si>
  <si>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</si>
  <si>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</si>
  <si>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</si>
  <si>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</si>
  <si>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</si>
  <si>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</si>
  <si>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</si>
  <si>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</si>
  <si>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</si>
  <si>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</si>
  <si>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</si>
  <si>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</si>
  <si>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</si>
  <si>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</si>
  <si>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</si>
  <si>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</si>
  <si>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</si>
  <si>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</si>
  <si>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</si>
  <si>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</si>
  <si>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</si>
  <si>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</si>
  <si>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</si>
  <si>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</si>
  <si>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</si>
  <si>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</si>
  <si>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</si>
  <si>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</si>
  <si>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</si>
  <si>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</si>
  <si>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</si>
  <si>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</si>
  <si>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</si>
  <si>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</si>
  <si>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</si>
  <si>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</si>
  <si>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</si>
  <si>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</si>
  <si>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</si>
  <si>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</si>
  <si>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</si>
  <si>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</si>
  <si>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</si>
  <si>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</si>
  <si>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</si>
  <si>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</si>
  <si>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</si>
  <si>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</si>
  <si>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</si>
  <si>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</si>
  <si>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</si>
  <si>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</si>
  <si>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</si>
  <si>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</si>
  <si>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</si>
  <si>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</si>
  <si>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</si>
  <si>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</si>
  <si>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</si>
  <si>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</si>
  <si>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</si>
  <si>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</si>
  <si>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</si>
  <si>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</si>
  <si>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</si>
  <si>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</si>
  <si>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</si>
  <si>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</si>
  <si>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</si>
  <si>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</si>
  <si>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</si>
  <si>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</si>
  <si>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</si>
  <si>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</si>
  <si>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</si>
  <si>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</si>
  <si>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</si>
  <si>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</si>
  <si>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</si>
  <si>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</si>
  <si>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</si>
  <si>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</si>
  <si>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</si>
  <si>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</si>
  <si>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</si>
  <si>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</si>
  <si>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</si>
  <si>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</si>
  <si>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</si>
  <si>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</si>
  <si>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</si>
  <si>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</si>
  <si>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</si>
  <si>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</si>
  <si>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</si>
  <si>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</si>
  <si>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</si>
  <si>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</si>
  <si>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</si>
  <si>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</si>
  <si>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</si>
  <si>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</si>
  <si>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</si>
  <si>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</si>
  <si>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</si>
  <si>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</si>
  <si>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</si>
  <si>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</si>
  <si>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</si>
  <si>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</si>
  <si>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</si>
  <si>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</si>
  <si>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</si>
  <si>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</si>
  <si>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</si>
  <si>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</si>
  <si>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</si>
  <si>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</si>
  <si>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</si>
  <si>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</si>
  <si>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</si>
  <si>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</si>
  <si>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</si>
  <si>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</si>
  <si>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</si>
  <si>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</si>
  <si>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</si>
  <si>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</si>
  <si>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</si>
  <si>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</si>
  <si>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</si>
  <si>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</si>
  <si>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</si>
  <si>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</si>
  <si>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</si>
  <si>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</si>
  <si>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</si>
  <si>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</si>
  <si>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</si>
  <si>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</si>
  <si>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</si>
  <si>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</si>
  <si>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</si>
  <si>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</si>
  <si>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</si>
  <si>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</si>
  <si>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</si>
  <si>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</si>
  <si>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</si>
  <si>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</si>
  <si>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</si>
  <si>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</si>
  <si>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</si>
  <si>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</si>
  <si>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</si>
  <si>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</si>
  <si>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</si>
  <si>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</si>
  <si>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</si>
  <si>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</si>
  <si>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</si>
  <si>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</si>
  <si>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</si>
  <si>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</si>
  <si>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</si>
  <si>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</si>
  <si>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</si>
  <si>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</si>
  <si>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</si>
  <si>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</si>
  <si>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</si>
  <si>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</si>
  <si>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</si>
  <si>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</si>
  <si>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</si>
  <si>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</si>
  <si>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</si>
  <si>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</si>
  <si>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</si>
  <si>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</si>
  <si>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</si>
  <si>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</si>
  <si>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</si>
  <si>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</si>
  <si>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</si>
  <si>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</si>
  <si>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</si>
  <si>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</si>
  <si>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</si>
  <si>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</si>
  <si>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</si>
  <si>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</si>
  <si>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</si>
  <si>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</si>
  <si>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</si>
  <si>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</si>
  <si>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</si>
  <si>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</si>
  <si>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</si>
  <si>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</si>
  <si>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</si>
  <si>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</si>
  <si>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</si>
  <si>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</si>
  <si>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</si>
  <si>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</si>
  <si>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</si>
  <si>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</si>
  <si>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</si>
  <si>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</si>
  <si>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</si>
  <si>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</si>
  <si>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</si>
  <si>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</si>
  <si>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</si>
  <si>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</si>
  <si>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</si>
  <si>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</si>
  <si>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</si>
  <si>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</si>
  <si>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</si>
  <si>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</si>
  <si>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</si>
  <si>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</si>
  <si>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</si>
  <si>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</si>
  <si>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</si>
  <si>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</si>
  <si>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</si>
  <si>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</si>
  <si>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</si>
  <si>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</si>
  <si>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</si>
  <si>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</si>
  <si>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</si>
  <si>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</si>
  <si>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</si>
  <si>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</si>
  <si>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</si>
  <si>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</si>
  <si>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</si>
  <si>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</si>
  <si>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</si>
  <si>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</si>
  <si>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</si>
  <si>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</si>
  <si>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</si>
  <si>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</si>
  <si>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</si>
  <si>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</si>
  <si>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</si>
  <si>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</si>
  <si>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</si>
  <si>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</si>
  <si>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</si>
  <si>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</si>
  <si>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</si>
  <si>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</si>
  <si>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</si>
  <si>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</si>
  <si>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</si>
  <si>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</si>
  <si>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</si>
  <si>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</si>
  <si>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</si>
  <si>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</si>
  <si>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</si>
  <si>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</si>
  <si>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</si>
  <si>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</si>
  <si>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</si>
  <si>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</si>
  <si>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</si>
  <si>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</si>
  <si>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</si>
  <si>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</si>
  <si>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</si>
  <si>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</si>
  <si>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</si>
  <si>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</si>
  <si>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</si>
  <si>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</si>
  <si>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</si>
  <si>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</si>
  <si>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</si>
  <si>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</si>
  <si>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</si>
  <si>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</si>
  <si>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</si>
  <si>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</si>
  <si>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</si>
  <si>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</si>
  <si>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</si>
  <si>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</si>
  <si>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</si>
  <si>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</si>
  <si>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</si>
  <si>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</si>
  <si>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</si>
  <si>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</si>
  <si>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</si>
  <si>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</si>
  <si>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</si>
  <si>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</si>
  <si>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</si>
  <si>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</si>
  <si>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</si>
  <si>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</si>
  <si>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</si>
  <si>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</si>
  <si>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</si>
  <si>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</si>
  <si>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</si>
  <si>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</si>
  <si>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</si>
  <si>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</si>
  <si>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</si>
  <si>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</si>
  <si>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</si>
  <si>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</si>
  <si>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</si>
  <si>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</si>
  <si>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</si>
  <si>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</si>
  <si>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</si>
  <si>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</si>
  <si>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</si>
  <si>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</si>
  <si>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</si>
  <si>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</si>
  <si>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</si>
  <si>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</si>
  <si>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</si>
  <si>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</si>
  <si>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</si>
  <si>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</si>
  <si>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</si>
  <si>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</si>
  <si>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</si>
  <si>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</si>
  <si>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</si>
  <si>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</si>
  <si>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</si>
  <si>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</si>
  <si>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</si>
  <si>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</si>
  <si>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</si>
  <si>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</si>
  <si>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</si>
  <si>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</si>
  <si>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</si>
  <si>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</si>
  <si>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</si>
  <si>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</si>
  <si>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</si>
  <si>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</si>
  <si>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</si>
  <si>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</si>
  <si>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</si>
  <si>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</si>
  <si>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</si>
  <si>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</si>
  <si>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</si>
  <si>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</si>
  <si>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</si>
  <si>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</si>
  <si>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</si>
  <si>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</si>
  <si>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</si>
  <si>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</si>
  <si>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</si>
  <si>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</si>
  <si>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</si>
  <si>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</si>
  <si>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</si>
  <si>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</si>
  <si>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</si>
  <si>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</si>
  <si>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</si>
  <si>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</si>
  <si>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</si>
  <si>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</si>
  <si>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</si>
  <si>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</si>
  <si>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</si>
  <si>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</si>
  <si>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</si>
  <si>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</si>
  <si>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</si>
  <si>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</si>
  <si>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</si>
  <si>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</si>
  <si>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</si>
  <si>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</si>
  <si>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</si>
  <si>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</si>
  <si>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</si>
  <si>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</si>
  <si>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</si>
  <si>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</si>
  <si>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</si>
  <si>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</si>
  <si>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</si>
  <si>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</si>
  <si>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</si>
  <si>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</si>
  <si>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</si>
  <si>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</si>
  <si>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</si>
  <si>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</si>
  <si>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</si>
  <si>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</si>
  <si>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</si>
  <si>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</si>
  <si>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</si>
  <si>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</si>
  <si>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</si>
  <si>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</si>
  <si>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</si>
  <si>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</si>
  <si>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</si>
  <si>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</si>
  <si>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</si>
  <si>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</si>
  <si>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</si>
  <si>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</si>
  <si>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</si>
  <si>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</si>
  <si>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</si>
  <si>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</si>
  <si>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</si>
  <si>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</si>
  <si>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</si>
  <si>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</si>
  <si>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</si>
  <si>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</si>
  <si>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</si>
  <si>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</si>
  <si>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</si>
  <si>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</si>
  <si>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</si>
  <si>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</si>
  <si>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</si>
  <si>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</si>
  <si>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</si>
  <si>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</si>
  <si>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</si>
  <si>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</si>
  <si>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</si>
  <si>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</si>
  <si>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</si>
  <si>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</si>
  <si>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</si>
  <si>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</si>
  <si>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</si>
  <si>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</si>
  <si>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</si>
  <si>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</si>
  <si>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</si>
  <si>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</si>
  <si>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</si>
  <si>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</si>
  <si>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</si>
  <si>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</si>
  <si>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</si>
  <si>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</si>
  <si>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</si>
  <si>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</si>
  <si>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</si>
  <si>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</si>
  <si>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</si>
  <si>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</si>
  <si>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</si>
  <si>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</si>
  <si>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</si>
  <si>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</si>
  <si>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</si>
  <si>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</si>
  <si>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</si>
  <si>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</si>
  <si>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</si>
  <si>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</si>
  <si>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</si>
  <si>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</si>
  <si>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</si>
  <si>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</si>
  <si>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</si>
  <si>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</si>
  <si>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</si>
  <si>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</si>
  <si>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</si>
  <si>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</si>
  <si>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</si>
  <si>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</si>
  <si>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</si>
  <si>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</si>
  <si>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</si>
  <si>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</si>
  <si>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</si>
  <si>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</si>
  <si>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</si>
  <si>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</si>
  <si>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</si>
  <si>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</si>
  <si>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</si>
  <si>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</si>
  <si>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</si>
  <si>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</si>
  <si>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</si>
  <si>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</si>
  <si>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</si>
  <si>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</si>
  <si>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</si>
  <si>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</si>
  <si>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</si>
  <si>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</si>
  <si>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</si>
  <si>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</si>
  <si>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</si>
  <si>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</si>
  <si>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</si>
  <si>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</si>
  <si>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</si>
  <si>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</si>
  <si>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</si>
  <si>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</si>
  <si>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</si>
  <si>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</si>
  <si>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</si>
  <si>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</si>
  <si>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</si>
  <si>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</si>
  <si>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</si>
  <si>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</si>
  <si>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</si>
  <si>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</si>
  <si>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</si>
  <si>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</si>
  <si>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</si>
  <si>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</si>
  <si>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</si>
  <si>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</si>
  <si>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</si>
  <si>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</si>
  <si>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</si>
  <si>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</si>
  <si>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</si>
  <si>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</si>
  <si>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</si>
  <si>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</si>
  <si>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</si>
  <si>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</si>
  <si>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</si>
  <si>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</si>
  <si>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</si>
  <si>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</si>
  <si>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</si>
  <si>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</si>
  <si>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</si>
  <si>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</si>
  <si>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</si>
  <si>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</si>
  <si>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</si>
  <si>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</si>
  <si>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</si>
  <si>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</si>
  <si>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</si>
  <si>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</si>
  <si>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</si>
  <si>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</si>
  <si>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</si>
  <si>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</si>
  <si>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</si>
  <si>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</si>
  <si>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</si>
  <si>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</si>
  <si>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</si>
  <si>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</si>
  <si>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</si>
  <si>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</si>
  <si>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</si>
  <si>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</si>
  <si>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</si>
  <si>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</si>
  <si>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</si>
  <si>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</si>
  <si>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</si>
  <si>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</si>
  <si>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</si>
  <si>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</si>
  <si>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</si>
  <si>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</si>
  <si>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</si>
  <si>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</si>
  <si>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</si>
  <si>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</si>
  <si>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</si>
  <si>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</si>
  <si>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</si>
  <si>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</si>
  <si>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</si>
  <si>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</si>
  <si>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</si>
  <si>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</si>
  <si>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</si>
  <si>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</si>
  <si>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</si>
  <si>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</si>
  <si>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</si>
  <si>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</si>
  <si>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</si>
  <si>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</si>
  <si>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</si>
  <si>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</si>
  <si>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</si>
  <si>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</si>
  <si>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</si>
  <si>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</si>
  <si>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</si>
  <si>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</si>
  <si>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</si>
  <si>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</si>
  <si>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</si>
  <si>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</si>
  <si>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</si>
  <si>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</si>
  <si>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</si>
  <si>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</si>
  <si>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</si>
  <si>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</si>
  <si>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</si>
  <si>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</si>
  <si>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</si>
  <si>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</si>
  <si>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</si>
  <si>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</si>
  <si>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</si>
  <si>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</si>
  <si>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</si>
  <si>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</si>
  <si>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</si>
  <si>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</si>
  <si>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</si>
  <si>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</si>
  <si>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</si>
  <si>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</si>
  <si>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</si>
  <si>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</si>
  <si>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</si>
  <si>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</si>
  <si>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</si>
  <si>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</si>
  <si>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</si>
  <si>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</si>
  <si>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</si>
  <si>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</si>
  <si>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</si>
  <si>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</si>
  <si>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</si>
  <si>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</si>
  <si>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</si>
  <si>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</si>
  <si>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</si>
  <si>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</si>
  <si>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</si>
  <si>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</si>
  <si>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</si>
  <si>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</si>
  <si>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</si>
  <si>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</si>
  <si>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</si>
  <si>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</si>
  <si>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</si>
  <si>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</si>
  <si>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</si>
  <si>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</si>
  <si>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</si>
  <si>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</si>
  <si>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</si>
  <si>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</si>
  <si>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</si>
  <si>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</si>
  <si>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</si>
  <si>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</si>
  <si>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</si>
  <si>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</si>
  <si>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</si>
  <si>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</si>
  <si>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</si>
  <si>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</si>
  <si>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</si>
  <si>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</si>
  <si>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</si>
  <si>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</si>
  <si>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</si>
  <si>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</si>
  <si>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</si>
  <si>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</si>
  <si>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</si>
  <si>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</si>
  <si>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</si>
  <si>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</si>
  <si>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</si>
  <si>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</si>
  <si>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</si>
  <si>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</si>
  <si>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</si>
  <si>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</si>
  <si>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</si>
  <si>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</si>
  <si>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</si>
  <si>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</si>
  <si>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</si>
  <si>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</si>
  <si>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</si>
  <si>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</si>
  <si>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</si>
  <si>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</si>
  <si>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</si>
  <si>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</si>
  <si>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</si>
  <si>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</si>
  <si>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</si>
  <si>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</si>
  <si>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</si>
  <si>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</si>
  <si>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</si>
  <si>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</si>
  <si>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</si>
  <si>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</si>
  <si>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</si>
  <si>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</si>
  <si>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</si>
  <si>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</si>
  <si>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</si>
  <si>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</si>
  <si>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</si>
  <si>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</si>
  <si>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</si>
  <si>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</si>
  <si>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</si>
  <si>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</si>
  <si>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</si>
  <si>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</si>
  <si>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</si>
  <si>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</si>
  <si>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</si>
  <si>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</si>
  <si>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</si>
  <si>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</si>
  <si>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</si>
  <si>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</si>
  <si>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</si>
  <si>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</si>
  <si>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</si>
  <si>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</si>
  <si>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</si>
  <si>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</si>
  <si>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</si>
  <si>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</si>
  <si>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</si>
  <si>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</si>
  <si>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</si>
  <si>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</si>
  <si>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</si>
  <si>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</si>
  <si>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</si>
  <si>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</si>
  <si>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</si>
  <si>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</si>
  <si>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</si>
  <si>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</si>
  <si>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</si>
  <si>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</si>
  <si>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</si>
  <si>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</si>
  <si>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</si>
  <si>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</si>
  <si>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</si>
  <si>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</si>
  <si>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</si>
  <si>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</si>
  <si>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</si>
  <si>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</si>
  <si>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</si>
  <si>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</si>
  <si>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</si>
  <si>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</si>
  <si>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</si>
  <si>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</si>
  <si>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</si>
  <si>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</si>
  <si>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</si>
  <si>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</si>
  <si>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</si>
  <si>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</si>
  <si>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</si>
  <si>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</si>
  <si>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</si>
  <si>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</si>
  <si>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</si>
  <si>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</si>
  <si>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</si>
  <si>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</si>
  <si>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</si>
  <si>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</si>
  <si>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</si>
  <si>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</si>
  <si>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</si>
  <si>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</si>
  <si>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</si>
  <si>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</si>
  <si>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</si>
  <si>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</si>
  <si>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</si>
  <si>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</si>
  <si>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</si>
  <si>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</si>
  <si>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</si>
  <si>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</si>
  <si>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</si>
  <si>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</si>
  <si>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</si>
  <si>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</si>
  <si>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</si>
  <si>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</si>
  <si>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</si>
  <si>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</si>
  <si>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</si>
  <si>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</si>
  <si>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</si>
  <si>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</si>
  <si>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</si>
  <si>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</si>
  <si>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</si>
  <si>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</si>
  <si>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</si>
  <si>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</si>
  <si>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</si>
  <si>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</si>
  <si>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</si>
  <si>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</si>
  <si>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</si>
  <si>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</si>
  <si>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</si>
  <si>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</si>
  <si>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</si>
  <si>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</si>
  <si>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</si>
  <si>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</si>
  <si>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</si>
  <si>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</si>
  <si>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</si>
  <si>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</si>
  <si>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</si>
  <si>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</si>
  <si>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</si>
  <si>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</si>
  <si>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</si>
  <si>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</si>
  <si>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</si>
  <si>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</si>
  <si>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</si>
  <si>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</si>
  <si>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</si>
  <si>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</si>
  <si>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</si>
  <si>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</si>
  <si>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</si>
  <si>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</si>
  <si>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</si>
  <si>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</si>
  <si>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</si>
  <si>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</si>
  <si>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</si>
  <si>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</si>
  <si>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</si>
  <si>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</si>
  <si>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</si>
  <si>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</si>
  <si>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</si>
  <si>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</si>
  <si>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</si>
  <si>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</si>
  <si>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</si>
  <si>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</si>
  <si>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</si>
  <si>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</si>
  <si>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</si>
  <si>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</si>
  <si>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</si>
  <si>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</si>
  <si>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</si>
  <si>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</si>
  <si>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</si>
  <si>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</si>
  <si>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</si>
  <si>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</si>
  <si>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</si>
  <si>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</si>
  <si>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</si>
  <si>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</si>
  <si>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</si>
  <si>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</si>
  <si>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</si>
  <si>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</si>
  <si>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</si>
  <si>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</si>
  <si>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</si>
  <si>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</si>
  <si>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</si>
  <si>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</si>
  <si>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</si>
  <si>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</si>
  <si>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</si>
  <si>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</si>
  <si>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</si>
  <si>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</si>
  <si>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</si>
  <si>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</si>
  <si>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</si>
  <si>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</si>
  <si>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</si>
  <si>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</si>
  <si>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</si>
  <si>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</si>
  <si>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</si>
  <si>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</si>
  <si>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</si>
  <si>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</si>
  <si>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</si>
  <si>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</si>
  <si>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</si>
  <si>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</si>
  <si>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</si>
  <si>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</si>
  <si>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</si>
  <si>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</si>
  <si>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</si>
  <si>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</si>
  <si>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</si>
  <si>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</si>
  <si>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</si>
  <si>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</si>
  <si>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</si>
  <si>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</si>
  <si>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</si>
  <si>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</si>
  <si>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</si>
  <si>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</si>
  <si>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</si>
  <si>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</si>
  <si>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</si>
  <si>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</si>
  <si>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</si>
  <si>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</si>
  <si>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</si>
  <si>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</si>
  <si>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</si>
  <si>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</si>
  <si>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</si>
  <si>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</si>
  <si>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</si>
  <si>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</si>
  <si>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</si>
  <si>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</si>
  <si>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</si>
  <si>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</si>
  <si>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</si>
  <si>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</si>
  <si>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</si>
  <si>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</si>
  <si>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</si>
  <si>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</si>
  <si>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</si>
  <si>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</si>
  <si>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</si>
  <si>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</si>
  <si>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</si>
  <si>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</si>
  <si>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</si>
  <si>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</si>
  <si>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</si>
  <si>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</si>
  <si>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</si>
  <si>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</si>
  <si>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</si>
  <si>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</si>
  <si>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</si>
  <si>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</si>
  <si>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</si>
  <si>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</si>
  <si>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</si>
  <si>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</si>
  <si>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</si>
  <si>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</si>
  <si>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</si>
  <si>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</si>
  <si>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</si>
  <si>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</si>
  <si>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</si>
  <si>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</si>
  <si>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</si>
  <si>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</si>
  <si>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</si>
  <si>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</si>
  <si>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</si>
  <si>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</si>
  <si>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</si>
  <si>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</si>
  <si>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</si>
  <si>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</si>
  <si>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</si>
  <si>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</si>
  <si>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</si>
  <si>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</si>
  <si>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</si>
  <si>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</si>
  <si>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</si>
  <si>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</si>
  <si>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</si>
  <si>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</si>
  <si>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</si>
  <si>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</si>
  <si>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</si>
  <si>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</si>
  <si>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</si>
  <si>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</si>
  <si>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</si>
  <si>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</si>
  <si>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</si>
  <si>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</si>
  <si>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</si>
  <si>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</si>
  <si>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</si>
  <si>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</si>
  <si>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</si>
  <si>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</si>
  <si>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</si>
  <si>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</si>
  <si>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</si>
  <si>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</si>
  <si>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</si>
  <si>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</si>
  <si>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</si>
  <si>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</si>
  <si>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</si>
  <si>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</si>
  <si>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</si>
  <si>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</si>
  <si>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</si>
  <si>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</si>
  <si>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</si>
  <si>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</si>
  <si>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</si>
  <si>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</si>
  <si>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</si>
  <si>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</si>
  <si>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</si>
  <si>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</si>
  <si>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</si>
  <si>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</si>
  <si>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</si>
  <si>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</si>
  <si>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</si>
  <si>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</si>
  <si>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</si>
  <si>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</si>
  <si>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</si>
  <si>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</si>
  <si>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</si>
  <si>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</si>
  <si>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</si>
  <si>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</si>
  <si>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</si>
  <si>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</si>
  <si>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</si>
  <si>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</si>
  <si>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</si>
  <si>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</si>
  <si>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</si>
  <si>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</si>
  <si>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</si>
  <si>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</si>
  <si>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</si>
  <si>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</si>
  <si>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</si>
  <si>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</si>
  <si>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</si>
  <si>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</si>
  <si>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</si>
  <si>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</si>
  <si>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</si>
  <si>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</si>
  <si>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</si>
  <si>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</si>
  <si>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</si>
  <si>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</si>
  <si>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</si>
  <si>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</si>
  <si>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</si>
  <si>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</si>
  <si>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</si>
  <si>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</si>
  <si>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</si>
  <si>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</si>
  <si>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</si>
  <si>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</si>
  <si>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</si>
  <si>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</si>
  <si>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</si>
  <si>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</si>
  <si>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</si>
  <si>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</si>
  <si>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</si>
  <si>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</si>
  <si>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</si>
  <si>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</si>
  <si>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</si>
  <si>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</si>
  <si>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</si>
  <si>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</si>
  <si>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</si>
  <si>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</si>
  <si>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</si>
  <si>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</si>
  <si>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</si>
  <si>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</si>
  <si>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</si>
  <si>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</si>
  <si>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</si>
  <si>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</si>
  <si>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</si>
  <si>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</si>
  <si>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</si>
  <si>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</si>
  <si>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</si>
  <si>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</si>
  <si>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</si>
  <si>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</si>
  <si>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</si>
  <si>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</si>
  <si>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</si>
  <si>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</si>
  <si>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</si>
  <si>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</si>
  <si>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</si>
  <si>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</si>
  <si>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</si>
  <si>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</si>
  <si>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</si>
  <si>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</si>
  <si>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</si>
  <si>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</si>
  <si>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</si>
  <si>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</si>
  <si>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</si>
  <si>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</si>
  <si>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</si>
  <si>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</si>
  <si>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</si>
  <si>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</si>
  <si>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</si>
  <si>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</si>
  <si>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</si>
  <si>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</si>
  <si>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</si>
  <si>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</si>
  <si>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</si>
  <si>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</si>
  <si>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</si>
  <si>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</si>
  <si>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</si>
  <si>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</si>
  <si>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</si>
  <si>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</si>
  <si>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</si>
  <si>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</si>
  <si>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</si>
  <si>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</si>
  <si>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</si>
  <si>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</si>
  <si>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</si>
  <si>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</si>
  <si>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</si>
  <si>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</si>
  <si>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</si>
  <si>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</si>
  <si>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</si>
  <si>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</si>
  <si>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</si>
  <si>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</si>
  <si>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</si>
  <si>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</si>
  <si>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</si>
  <si>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</si>
  <si>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</si>
  <si>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</si>
  <si>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</si>
  <si>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</si>
  <si>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</si>
  <si>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</si>
  <si>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</si>
  <si>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</si>
  <si>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</si>
  <si>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</si>
  <si>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</si>
  <si>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</si>
  <si>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</si>
  <si>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</si>
  <si>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</si>
  <si>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</si>
  <si>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</si>
  <si>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</si>
  <si>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</si>
  <si>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</si>
  <si>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</si>
  <si>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</si>
  <si>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</si>
  <si>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</si>
  <si>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</si>
  <si>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</si>
  <si>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</si>
  <si>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</si>
  <si>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</si>
  <si>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</si>
  <si>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</si>
  <si>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</si>
  <si>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</si>
  <si>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</si>
  <si>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</si>
  <si>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</si>
  <si>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</si>
  <si>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</si>
  <si>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</si>
  <si>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</si>
  <si>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</si>
  <si>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</si>
  <si>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</si>
  <si>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</si>
  <si>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</si>
  <si>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</si>
  <si>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</si>
  <si>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</si>
  <si>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</si>
  <si>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</si>
  <si>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</si>
  <si>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</si>
  <si>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</si>
  <si>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</si>
  <si>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</si>
  <si>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</si>
  <si>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</si>
  <si>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</si>
  <si>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</si>
  <si>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</si>
  <si>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</si>
  <si>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</si>
  <si>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</si>
  <si>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</si>
  <si>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</si>
  <si>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</si>
  <si>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</si>
  <si>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</si>
  <si>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</si>
  <si>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</si>
  <si>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</si>
  <si>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</si>
  <si>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</si>
  <si>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</si>
  <si>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</si>
  <si>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</si>
  <si>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</si>
  <si>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</si>
  <si>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</si>
  <si>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</si>
  <si>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</si>
  <si>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</si>
  <si>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</si>
  <si>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</si>
  <si>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</si>
  <si>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</si>
  <si>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</si>
  <si>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</si>
  <si>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</si>
  <si>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</si>
  <si>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</si>
  <si>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</si>
  <si>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</si>
  <si>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</si>
  <si>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</si>
  <si>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</si>
  <si>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</si>
  <si>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</si>
  <si>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</si>
  <si>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</si>
  <si>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</si>
  <si>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</si>
  <si>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</si>
  <si>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</si>
  <si>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</si>
  <si>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</si>
  <si>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</si>
  <si>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</si>
  <si>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</si>
  <si>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</si>
  <si>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</si>
  <si>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</si>
  <si>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</si>
  <si>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</si>
  <si>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</si>
  <si>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</si>
  <si>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</si>
  <si>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</si>
  <si>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</si>
  <si>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</si>
  <si>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</si>
  <si>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</si>
  <si>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</si>
  <si>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</si>
  <si>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</si>
  <si>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</si>
  <si>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</si>
  <si>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</si>
  <si>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</si>
  <si>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</si>
  <si>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</si>
  <si>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</si>
  <si>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</si>
  <si>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</si>
  <si>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</si>
  <si>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</si>
  <si>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</si>
  <si>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</si>
  <si>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</si>
  <si>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</si>
  <si>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</si>
  <si>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</si>
  <si>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</si>
  <si>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</si>
  <si>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</si>
  <si>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</si>
  <si>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</si>
  <si>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</si>
  <si>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</si>
  <si>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</si>
  <si>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</si>
  <si>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</si>
  <si>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</si>
  <si>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</si>
  <si>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</si>
  <si>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</si>
  <si>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</si>
  <si>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</si>
  <si>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</si>
  <si>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</si>
  <si>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</si>
  <si>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</si>
  <si>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</si>
  <si>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</si>
  <si>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</si>
  <si>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</si>
  <si>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</si>
  <si>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</si>
  <si>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</si>
  <si>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</si>
  <si>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</si>
  <si>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</si>
  <si>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</si>
  <si>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</si>
  <si>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</si>
  <si>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</si>
  <si>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</si>
  <si>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</si>
  <si>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</si>
  <si>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</si>
  <si>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</si>
  <si>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</si>
  <si>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</si>
  <si>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</si>
  <si>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</si>
  <si>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</si>
  <si>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</si>
  <si>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</si>
  <si>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</si>
  <si>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</si>
  <si>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</si>
  <si>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</si>
  <si>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</si>
  <si>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</si>
  <si>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</si>
  <si>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</si>
  <si>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</si>
  <si>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</si>
  <si>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</si>
  <si>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</si>
  <si>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</si>
  <si>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</si>
  <si>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</si>
  <si>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</si>
  <si>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</si>
  <si>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</si>
  <si>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</si>
  <si>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</si>
  <si>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</si>
  <si>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</si>
  <si>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</si>
  <si>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</si>
  <si>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</si>
  <si>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</si>
  <si>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</si>
  <si>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</si>
  <si>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</si>
  <si>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</si>
  <si>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</si>
  <si>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</si>
  <si>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</si>
  <si>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</si>
  <si>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</si>
  <si>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</si>
  <si>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</si>
  <si>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</si>
  <si>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</si>
  <si>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</si>
  <si>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</si>
  <si>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</si>
  <si>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</si>
  <si>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</si>
  <si>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</si>
  <si>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</si>
  <si>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</si>
  <si>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</si>
  <si>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</si>
  <si>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</si>
  <si>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</si>
  <si>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</si>
  <si>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</si>
  <si>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</si>
  <si>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</si>
  <si>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</si>
  <si>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</si>
  <si>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</si>
  <si>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</si>
  <si>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</si>
  <si>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</si>
  <si>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</si>
  <si>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</si>
  <si>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</si>
  <si>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</si>
  <si>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</si>
  <si>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</si>
  <si>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</si>
  <si>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</si>
  <si>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</si>
  <si>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</si>
  <si>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</si>
  <si>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</si>
  <si>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</si>
  <si>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</si>
  <si>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</si>
  <si>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</si>
  <si>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</si>
  <si>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</si>
  <si>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</si>
  <si>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</si>
  <si>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</si>
  <si>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</si>
  <si>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</si>
  <si>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</si>
  <si>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</si>
  <si>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</si>
  <si>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</si>
  <si>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</si>
  <si>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</si>
  <si>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</si>
  <si>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</si>
  <si>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</si>
  <si>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</si>
  <si>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</si>
  <si>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</si>
  <si>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</si>
  <si>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</si>
  <si>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</si>
  <si>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</si>
  <si>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</si>
  <si>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</si>
  <si>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</si>
  <si>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</si>
  <si>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</si>
  <si>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</si>
  <si>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</si>
  <si>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</si>
  <si>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</si>
  <si>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</si>
  <si>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</si>
  <si>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</si>
  <si>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</si>
  <si>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</si>
  <si>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</si>
  <si>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</si>
  <si>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</si>
  <si>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</si>
  <si>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</si>
  <si>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</si>
  <si>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</si>
  <si>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</si>
  <si>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</si>
  <si>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</si>
  <si>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</si>
  <si>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</si>
  <si>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</si>
  <si>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</si>
  <si>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</si>
  <si>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</si>
  <si>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</si>
  <si>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</si>
  <si>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</si>
  <si>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</si>
  <si>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</si>
  <si>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</si>
  <si>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</si>
  <si>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</si>
  <si>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</si>
  <si>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</si>
  <si>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</si>
  <si>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</si>
  <si>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</si>
  <si>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</si>
  <si>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</si>
  <si>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</si>
  <si>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</si>
  <si>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</si>
  <si>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</si>
  <si>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</si>
  <si>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</si>
  <si>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</si>
  <si>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</si>
  <si>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</si>
  <si>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</si>
  <si>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</si>
  <si>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</si>
  <si>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</si>
  <si>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</si>
  <si>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</si>
  <si>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</si>
  <si>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</si>
  <si>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</si>
  <si>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</si>
  <si>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</si>
  <si>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</si>
  <si>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</si>
  <si>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</si>
  <si>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</si>
  <si>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</si>
  <si>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</si>
  <si>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</si>
  <si>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</si>
  <si>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</si>
  <si>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</si>
  <si>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</si>
  <si>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</si>
  <si>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</si>
  <si>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</si>
  <si>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</si>
  <si>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</si>
  <si>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</si>
  <si>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</si>
  <si>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</si>
  <si>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</si>
  <si>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</si>
  <si>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</si>
  <si>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</si>
  <si>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</si>
  <si>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</si>
  <si>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</si>
  <si>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</si>
  <si>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</si>
  <si>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</si>
  <si>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</si>
  <si>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</si>
  <si>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</si>
  <si>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</si>
  <si>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</si>
  <si>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</si>
  <si>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</si>
  <si>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</si>
  <si>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</si>
  <si>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</si>
  <si>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</si>
  <si>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</si>
  <si>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</si>
  <si>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</si>
  <si>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</si>
  <si>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</si>
  <si>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</si>
  <si>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</si>
  <si>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</si>
  <si>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</si>
  <si>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</si>
  <si>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</si>
  <si>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</si>
  <si>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</si>
  <si>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</si>
  <si>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</si>
  <si>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</si>
  <si>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</si>
  <si>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</si>
  <si>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</si>
  <si>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</si>
  <si>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</si>
  <si>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</si>
  <si>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</si>
  <si>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</si>
  <si>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</si>
  <si>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</si>
  <si>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</si>
  <si>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</si>
  <si>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</si>
  <si>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</si>
  <si>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</si>
  <si>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</si>
  <si>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</si>
  <si>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</si>
  <si>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</si>
  <si>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</si>
  <si>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</si>
  <si>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</si>
  <si>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</si>
  <si>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</si>
  <si>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</si>
  <si>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</si>
  <si>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</si>
  <si>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</si>
  <si>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</si>
  <si>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</si>
  <si>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</si>
  <si>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</si>
  <si>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</si>
  <si>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</si>
  <si>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</si>
  <si>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</si>
  <si>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</si>
  <si>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</si>
  <si>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</si>
  <si>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</si>
  <si>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</si>
  <si>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</si>
  <si>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</si>
  <si>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</si>
  <si>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</si>
  <si>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</si>
  <si>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</si>
  <si>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</si>
  <si>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</si>
  <si>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</si>
  <si>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</si>
  <si>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</si>
  <si>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</si>
  <si>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</si>
  <si>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</si>
  <si>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</si>
  <si>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</si>
  <si>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</si>
  <si>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</si>
  <si>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</si>
  <si>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</si>
  <si>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</si>
  <si>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</si>
  <si>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</si>
  <si>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</si>
  <si>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</si>
  <si>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</si>
  <si>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</si>
  <si>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</si>
  <si>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</si>
  <si>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</si>
  <si>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</si>
  <si>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</si>
  <si>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</si>
  <si>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</si>
  <si>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</si>
  <si>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</si>
  <si>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</si>
  <si>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</si>
  <si>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</si>
  <si>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</si>
  <si>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</si>
  <si>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</si>
  <si>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</si>
  <si>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</si>
  <si>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</si>
  <si>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</si>
  <si>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</si>
  <si>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</si>
  <si>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</si>
  <si>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</si>
  <si>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</si>
  <si>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</si>
  <si>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</si>
  <si>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</si>
  <si>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</si>
  <si>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</si>
  <si>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</si>
  <si>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</si>
  <si>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</si>
  <si>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</si>
  <si>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</si>
  <si>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</si>
  <si>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</si>
  <si>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</si>
  <si>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</si>
  <si>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</si>
  <si>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</si>
  <si>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</si>
  <si>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</si>
  <si>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</si>
  <si>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</si>
  <si>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</si>
  <si>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</si>
  <si>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</si>
  <si>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</si>
  <si>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</si>
  <si>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</si>
  <si>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</si>
  <si>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</si>
  <si>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</si>
  <si>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</si>
  <si>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</si>
  <si>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</si>
  <si>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</si>
  <si>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</si>
  <si>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</si>
  <si>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</si>
  <si>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</si>
  <si>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</si>
  <si>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</si>
  <si>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</si>
  <si>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</si>
  <si>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</si>
  <si>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</si>
  <si>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</si>
  <si>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</si>
  <si>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</si>
  <si>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</si>
  <si>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</si>
  <si>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</si>
  <si>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</si>
  <si>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</si>
  <si>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</si>
  <si>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</si>
  <si>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</si>
  <si>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</si>
  <si>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</si>
  <si>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</si>
  <si>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</si>
  <si>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</si>
  <si>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</si>
  <si>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</si>
  <si>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</si>
  <si>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</si>
  <si>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</si>
  <si>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</si>
  <si>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</si>
  <si>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</si>
  <si>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</si>
  <si>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</si>
  <si>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</si>
  <si>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</si>
  <si>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</si>
  <si>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</si>
  <si>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</si>
  <si>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</si>
  <si>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</si>
  <si>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</si>
  <si>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</si>
  <si>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</si>
  <si>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</si>
  <si>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</si>
  <si>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</si>
  <si>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</si>
  <si>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</si>
  <si>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</si>
  <si>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</si>
  <si>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</si>
  <si>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</si>
  <si>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</si>
  <si>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</si>
  <si>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</si>
  <si>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</si>
  <si>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</si>
  <si>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</si>
  <si>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</si>
  <si>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</si>
  <si>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</si>
  <si>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</si>
  <si>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</si>
  <si>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</si>
  <si>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</si>
  <si>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</si>
  <si>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</si>
  <si>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</si>
  <si>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</si>
  <si>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</si>
  <si>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</si>
  <si>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</si>
  <si>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</si>
  <si>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</si>
  <si>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</si>
  <si>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</si>
  <si>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</si>
  <si>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</si>
  <si>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</si>
  <si>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</si>
  <si>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</si>
  <si>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</si>
  <si>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</si>
  <si>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</si>
  <si>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</si>
  <si>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</si>
  <si>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</si>
  <si>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</si>
  <si>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</si>
  <si>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</si>
  <si>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</si>
  <si>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</si>
  <si>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</si>
  <si>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</si>
  <si>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</si>
  <si>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</si>
  <si>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</si>
  <si>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</si>
  <si>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</si>
  <si>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</si>
  <si>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</si>
  <si>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</si>
  <si>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</si>
  <si>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</si>
  <si>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</si>
  <si>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</si>
  <si>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</si>
  <si>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</si>
  <si>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</si>
  <si>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</si>
  <si>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</si>
  <si>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</si>
  <si>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</si>
  <si>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</si>
  <si>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</si>
  <si>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</si>
  <si>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</si>
  <si>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</si>
  <si>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</si>
  <si>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</si>
  <si>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</si>
  <si>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</si>
  <si>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</si>
  <si>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</si>
  <si>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</si>
  <si>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</si>
  <si>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</si>
  <si>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</si>
  <si>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</si>
  <si>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</si>
  <si>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</si>
  <si>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</si>
  <si>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</si>
  <si>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</si>
  <si>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</si>
  <si>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</si>
  <si>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</si>
  <si>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</si>
  <si>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</si>
  <si>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</si>
  <si>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</si>
  <si>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</si>
  <si>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</si>
  <si>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</si>
  <si>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</si>
  <si>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</si>
  <si>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</si>
  <si>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</si>
  <si>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</si>
  <si>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</si>
  <si>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</si>
  <si>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</si>
  <si>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</si>
  <si>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</si>
  <si>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</si>
  <si>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</si>
  <si>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</si>
  <si>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</si>
  <si>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</si>
  <si>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</si>
  <si>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</si>
  <si>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</si>
  <si>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</si>
  <si>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</si>
  <si>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</si>
  <si>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</si>
  <si>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</si>
  <si>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</si>
  <si>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</si>
  <si>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</si>
  <si>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</si>
  <si>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</si>
  <si>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</si>
  <si>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</si>
  <si>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</si>
  <si>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</si>
  <si>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</si>
  <si>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</si>
  <si>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</si>
  <si>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</si>
  <si>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</si>
  <si>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</si>
  <si>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</si>
  <si>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</si>
  <si>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</si>
  <si>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</si>
  <si>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</si>
  <si>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</si>
  <si>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</si>
  <si>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</si>
  <si>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</si>
  <si>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</si>
  <si>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</si>
  <si>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</si>
  <si>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</si>
  <si>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</si>
  <si>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</si>
  <si>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</si>
  <si>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</si>
  <si>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</si>
  <si>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</si>
  <si>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</si>
  <si>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</si>
  <si>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</si>
  <si>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</si>
  <si>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</si>
  <si>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</si>
  <si>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</si>
  <si>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</si>
  <si>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</si>
  <si>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</si>
  <si>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</si>
  <si>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</si>
  <si>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</si>
  <si>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</si>
  <si>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</si>
  <si>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</si>
  <si>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</si>
  <si>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</si>
  <si>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</si>
  <si>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</si>
  <si>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</si>
  <si>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</si>
  <si>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</si>
  <si>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</si>
  <si>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</si>
  <si>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</si>
  <si>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</si>
  <si>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</si>
  <si>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</si>
  <si>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</si>
  <si>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</si>
  <si>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</si>
  <si>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</si>
  <si>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</si>
  <si>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</si>
  <si>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</si>
  <si>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</si>
  <si>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</si>
  <si>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</si>
  <si>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</si>
  <si>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</si>
  <si>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</si>
  <si>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</si>
  <si>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</si>
  <si>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</si>
  <si>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</si>
  <si>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</si>
  <si>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</si>
  <si>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</si>
  <si>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</si>
  <si>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</si>
  <si>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</si>
  <si>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</si>
  <si>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</si>
  <si>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</si>
  <si>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</si>
  <si>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</si>
  <si>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</si>
  <si>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</si>
  <si>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</si>
  <si>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</si>
  <si>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</si>
  <si>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</si>
  <si>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</si>
  <si>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</si>
  <si>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</si>
  <si>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</si>
  <si>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</si>
  <si>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</si>
  <si>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</si>
  <si>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</si>
  <si>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</si>
  <si>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</si>
  <si>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</si>
  <si>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</si>
  <si>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</si>
  <si>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</si>
  <si>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</si>
  <si>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</si>
  <si>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</si>
  <si>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</si>
  <si>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</si>
  <si>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</si>
  <si>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</si>
  <si>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</si>
  <si>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</si>
  <si>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</si>
  <si>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</si>
  <si>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</si>
  <si>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</si>
  <si>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</si>
  <si>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</si>
  <si>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</si>
  <si>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</si>
  <si>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</si>
  <si>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</si>
  <si>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</si>
  <si>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</si>
  <si>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</si>
  <si>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</si>
  <si>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</si>
  <si>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</si>
  <si>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</si>
  <si>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</si>
  <si>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</si>
  <si>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</si>
  <si>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</si>
  <si>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</si>
  <si>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</si>
  <si>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</si>
  <si>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</si>
  <si>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</si>
  <si>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</si>
  <si>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</si>
  <si>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</si>
  <si>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</si>
  <si>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</si>
  <si>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</si>
  <si>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</si>
  <si>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</si>
  <si>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</si>
  <si>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</si>
  <si>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</si>
  <si>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</si>
  <si>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</si>
  <si>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</si>
  <si>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</si>
  <si>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</si>
  <si>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</si>
  <si>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</si>
  <si>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</si>
  <si>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</si>
  <si>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</si>
  <si>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</si>
  <si>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</si>
  <si>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</si>
  <si>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</si>
  <si>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</si>
  <si>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</si>
  <si>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</si>
  <si>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</si>
  <si>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</si>
  <si>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</si>
  <si>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</si>
  <si>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</si>
  <si>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</si>
  <si>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</si>
  <si>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</si>
  <si>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</si>
  <si>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</si>
  <si>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</si>
  <si>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</si>
  <si>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</si>
  <si>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</si>
  <si>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</si>
  <si>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</si>
  <si>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</si>
  <si>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</si>
  <si>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</si>
  <si>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</si>
  <si>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</si>
  <si>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</si>
  <si>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</si>
  <si>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</si>
  <si>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</si>
  <si>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</si>
  <si>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</si>
  <si>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</si>
  <si>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</si>
  <si>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</si>
  <si>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</si>
  <si>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</si>
  <si>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</si>
  <si>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</si>
  <si>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</si>
  <si>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</si>
  <si>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</si>
  <si>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</si>
  <si>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</si>
  <si>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</si>
  <si>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</si>
  <si>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</si>
  <si>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</si>
  <si>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</si>
  <si>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</si>
  <si>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</si>
  <si>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</si>
  <si>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</si>
  <si>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</si>
  <si>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</si>
  <si>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</si>
  <si>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</si>
  <si>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</si>
  <si>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</si>
  <si>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</si>
  <si>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</si>
  <si>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</si>
  <si>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</si>
  <si>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</si>
  <si>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</si>
  <si>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</si>
  <si>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</si>
  <si>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</si>
  <si>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</si>
  <si>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</si>
  <si>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</si>
  <si>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</si>
  <si>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</si>
  <si>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</si>
  <si>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</si>
  <si>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</si>
  <si>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</si>
  <si>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</si>
  <si>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</si>
  <si>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</si>
  <si>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</si>
  <si>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</si>
  <si>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</si>
  <si>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</si>
  <si>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</si>
  <si>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</si>
  <si>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</si>
  <si>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</si>
  <si>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</si>
  <si>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</si>
  <si>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</si>
  <si>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</si>
  <si>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</si>
  <si>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</si>
  <si>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</si>
  <si>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</si>
  <si>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</si>
  <si>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</si>
  <si>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</si>
  <si>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</si>
  <si>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</si>
  <si>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</si>
  <si>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</si>
  <si>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</si>
  <si>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</si>
  <si>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</si>
  <si>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</si>
  <si>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</si>
  <si>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</si>
  <si>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</si>
  <si>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</si>
  <si>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</si>
  <si>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</si>
  <si>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</si>
  <si>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</si>
  <si>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</si>
  <si>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</si>
  <si>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</si>
  <si>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</si>
  <si>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</si>
  <si>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</si>
  <si>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</si>
  <si>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</si>
  <si>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</si>
  <si>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</si>
  <si>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</si>
  <si>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</si>
  <si>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</si>
  <si>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</si>
  <si>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</si>
  <si>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</si>
  <si>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</si>
  <si>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</si>
  <si>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</si>
  <si>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</si>
  <si>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</si>
  <si>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</si>
  <si>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</si>
  <si>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</si>
  <si>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</si>
  <si>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</si>
  <si>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</si>
  <si>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</si>
  <si>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</si>
  <si>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</si>
  <si>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</si>
  <si>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</si>
  <si>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</si>
  <si>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</si>
  <si>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</si>
  <si>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</si>
  <si>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</si>
  <si>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</si>
  <si>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</si>
  <si>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</si>
  <si>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</si>
  <si>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</si>
  <si>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</si>
  <si>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</si>
  <si>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</si>
  <si>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</si>
  <si>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</si>
  <si>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</si>
  <si>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</si>
  <si>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</si>
  <si>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</si>
  <si>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</si>
  <si>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</si>
  <si>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</si>
  <si>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</si>
  <si>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</si>
  <si>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</si>
  <si>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</si>
  <si>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</si>
  <si>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</si>
  <si>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</si>
  <si>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</si>
  <si>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</si>
  <si>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</si>
  <si>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</si>
  <si>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</si>
  <si>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</si>
  <si>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</si>
  <si>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</si>
  <si>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</si>
  <si>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</si>
  <si>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</si>
  <si>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</si>
  <si>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</si>
  <si>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</si>
  <si>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</si>
  <si>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</si>
  <si>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</si>
  <si>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</si>
  <si>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</si>
  <si>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</si>
  <si>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</si>
  <si>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</si>
  <si>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</si>
  <si>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</si>
  <si>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</si>
  <si>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</si>
  <si>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</si>
  <si>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</si>
  <si>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</si>
  <si>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</si>
  <si>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</si>
  <si>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</si>
  <si>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</si>
  <si>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</si>
  <si>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</si>
  <si>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</si>
  <si>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</si>
  <si>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</si>
  <si>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</si>
  <si>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</si>
  <si>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</si>
  <si>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</si>
  <si>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</si>
  <si>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</si>
  <si>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</si>
  <si>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</si>
  <si>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</si>
  <si>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</si>
  <si>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</si>
  <si>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</si>
  <si>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</si>
  <si>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</si>
  <si>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</si>
  <si>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</si>
  <si>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</si>
  <si>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</si>
  <si>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</si>
  <si>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</si>
  <si>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</si>
  <si>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</si>
  <si>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</si>
  <si>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</si>
  <si>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</si>
  <si>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</si>
  <si>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</si>
  <si>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</si>
  <si>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</si>
  <si>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</si>
  <si>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</si>
  <si>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</si>
  <si>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</si>
  <si>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</si>
  <si>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</si>
  <si>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</si>
  <si>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</si>
  <si>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</si>
  <si>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</si>
  <si>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</si>
  <si>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</si>
  <si>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</si>
  <si>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</si>
  <si>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</si>
  <si>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</si>
  <si>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</si>
  <si>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</si>
  <si>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</si>
  <si>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</si>
  <si>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</si>
  <si>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</si>
  <si>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</si>
  <si>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</si>
  <si>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</si>
  <si>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</si>
  <si>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</si>
  <si>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</si>
  <si>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</si>
  <si>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</si>
  <si>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</si>
  <si>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</si>
  <si>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</si>
  <si>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</si>
  <si>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</si>
  <si>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</si>
  <si>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</si>
  <si>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</si>
  <si>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</si>
  <si>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</si>
  <si>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</si>
  <si>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</si>
  <si>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</si>
  <si>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</si>
  <si>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</si>
  <si>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</si>
  <si>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</si>
  <si>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</si>
  <si>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</si>
  <si>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</si>
  <si>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</si>
  <si>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</si>
  <si>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</si>
  <si>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</si>
  <si>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</si>
  <si>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</si>
  <si>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</si>
  <si>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</si>
  <si>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</si>
  <si>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</si>
  <si>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</si>
  <si>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</si>
  <si>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</si>
  <si>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</si>
  <si>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</si>
  <si>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</si>
  <si>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</si>
  <si>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</si>
  <si>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</si>
  <si>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</si>
  <si>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</si>
  <si>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</si>
  <si>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</si>
  <si>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</si>
  <si>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</si>
  <si>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</si>
  <si>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</si>
  <si>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</si>
  <si>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</si>
  <si>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</si>
  <si>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</si>
  <si>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</si>
  <si>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</si>
  <si>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</si>
  <si>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</si>
  <si>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</si>
  <si>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</si>
  <si>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</si>
  <si>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</si>
  <si>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</si>
  <si>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</si>
  <si>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</si>
  <si>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</si>
  <si>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</si>
  <si>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</si>
  <si>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</si>
  <si>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</si>
  <si>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</si>
  <si>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</si>
  <si>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</si>
  <si>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</si>
  <si>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</si>
  <si>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</si>
  <si>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</si>
  <si>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</si>
  <si>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</si>
  <si>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</si>
  <si>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</si>
  <si>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</si>
  <si>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</si>
  <si>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</si>
  <si>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</si>
  <si>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</si>
  <si>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</si>
  <si>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</si>
  <si>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</si>
  <si>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</si>
  <si>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</si>
  <si>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</si>
  <si>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</si>
  <si>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</si>
  <si>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</si>
  <si>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</si>
  <si>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</si>
  <si>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</si>
  <si>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</si>
  <si>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</si>
  <si>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</si>
  <si>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</si>
  <si>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</si>
  <si>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</si>
  <si>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</si>
  <si>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</si>
  <si>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</si>
  <si>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</si>
  <si>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</si>
  <si>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</si>
  <si>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</si>
  <si>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</si>
  <si>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</si>
  <si>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</si>
  <si>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</si>
  <si>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</si>
  <si>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</si>
  <si>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</si>
  <si>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</si>
  <si>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</si>
  <si>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</si>
  <si>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</si>
  <si>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</si>
  <si>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</si>
  <si>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</si>
  <si>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</si>
  <si>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</si>
  <si>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</si>
  <si>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</si>
  <si>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</si>
  <si>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</si>
  <si>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</si>
  <si>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</si>
  <si>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</si>
  <si>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</si>
  <si>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</si>
  <si>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</si>
  <si>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</si>
  <si>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</si>
  <si>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</si>
  <si>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</si>
  <si>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</si>
  <si>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</si>
  <si>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</si>
  <si>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</si>
  <si>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</si>
  <si>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</si>
  <si>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</si>
  <si>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</si>
  <si>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</si>
  <si>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</si>
  <si>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</si>
  <si>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</si>
  <si>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</si>
  <si>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</si>
  <si>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</si>
  <si>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</si>
  <si>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</si>
  <si>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</si>
  <si>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</si>
  <si>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</si>
  <si>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</si>
  <si>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</si>
  <si>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</si>
  <si>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</si>
  <si>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</si>
  <si>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</si>
  <si>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</si>
  <si>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</si>
  <si>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</si>
  <si>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</si>
  <si>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</si>
  <si>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</si>
  <si>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</si>
  <si>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</si>
  <si>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</si>
  <si>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</si>
  <si>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</si>
  <si>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</si>
  <si>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</si>
  <si>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</si>
  <si>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</si>
  <si>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</si>
  <si>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</si>
  <si>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</si>
  <si>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</si>
  <si>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</si>
  <si>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</si>
  <si>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</si>
  <si>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</si>
  <si>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</si>
  <si>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</si>
  <si>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</si>
  <si>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</si>
  <si>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</si>
  <si>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</si>
  <si>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</si>
  <si>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</si>
  <si>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</si>
  <si>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</si>
  <si>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</si>
  <si>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</si>
  <si>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</si>
  <si>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</si>
  <si>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</si>
  <si>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</si>
  <si>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</si>
  <si>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</si>
  <si>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</si>
  <si>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</si>
  <si>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</si>
  <si>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</si>
  <si>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</si>
  <si>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</si>
  <si>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</si>
  <si>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</si>
  <si>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</si>
  <si>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</si>
  <si>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</si>
  <si>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</si>
  <si>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</si>
  <si>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</si>
  <si>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</si>
  <si>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</si>
  <si>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</si>
  <si>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</si>
  <si>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</si>
  <si>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</si>
  <si>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</si>
  <si>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</si>
  <si>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</si>
  <si>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</si>
  <si>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</si>
  <si>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</si>
  <si>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</si>
  <si>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</si>
  <si>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</si>
  <si>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</si>
  <si>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</si>
  <si>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</si>
  <si>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</si>
  <si>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</si>
  <si>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</si>
  <si>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</si>
  <si>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</si>
  <si>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</si>
  <si>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</si>
  <si>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</si>
  <si>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</si>
  <si>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</si>
  <si>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</si>
  <si>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</si>
  <si>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</si>
  <si>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</si>
  <si>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</si>
  <si>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</si>
  <si>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</si>
  <si>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</si>
  <si>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</si>
  <si>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</si>
  <si>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</si>
  <si>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</si>
  <si>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</si>
  <si>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</si>
  <si>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</si>
  <si>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</si>
  <si>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</si>
  <si>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</si>
  <si>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</si>
  <si>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</si>
  <si>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</si>
  <si>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</si>
  <si>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</si>
  <si>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</si>
  <si>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</si>
  <si>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</si>
  <si>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</si>
  <si>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</si>
  <si>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</si>
  <si>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</si>
  <si>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</si>
  <si>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</si>
  <si>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</si>
  <si>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</si>
  <si>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</si>
  <si>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</si>
  <si>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</si>
  <si>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</si>
  <si>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</si>
  <si>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</si>
  <si>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</si>
  <si>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</si>
  <si>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</si>
  <si>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</si>
  <si>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</si>
  <si>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</si>
  <si>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</si>
  <si>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</si>
  <si>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</si>
  <si>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</si>
  <si>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</si>
  <si>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</si>
  <si>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</si>
  <si>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</si>
  <si>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</si>
  <si>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</si>
  <si>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</si>
  <si>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</si>
  <si>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</si>
  <si>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</si>
  <si>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</si>
  <si>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</si>
  <si>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</si>
  <si>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</si>
  <si>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</si>
  <si>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</si>
  <si>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</si>
  <si>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</si>
  <si>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</si>
  <si>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</si>
  <si>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</si>
  <si>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</si>
  <si>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</si>
  <si>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</si>
  <si>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</si>
  <si>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</si>
  <si>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</si>
  <si>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</si>
  <si>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</si>
  <si>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</si>
  <si>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</si>
  <si>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</si>
  <si>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</si>
  <si>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</si>
  <si>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</si>
  <si>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</si>
  <si>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</si>
  <si>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</si>
  <si>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</si>
  <si>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</si>
  <si>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</si>
  <si>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</si>
  <si>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</si>
  <si>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</si>
  <si>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</si>
  <si>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</si>
  <si>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</si>
  <si>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</si>
  <si>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</si>
  <si>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</si>
  <si>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</si>
  <si>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</si>
  <si>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</si>
  <si>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</si>
  <si>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</si>
  <si>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</si>
  <si>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</si>
  <si>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</si>
  <si>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</si>
  <si>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</si>
  <si>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</si>
  <si>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</si>
  <si>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</si>
  <si>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</si>
  <si>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</si>
  <si>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</si>
  <si>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</si>
  <si>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</si>
  <si>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</si>
  <si>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</si>
  <si>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</si>
  <si>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</si>
  <si>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</si>
  <si>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</si>
  <si>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</si>
  <si>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</si>
  <si>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</si>
  <si>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</si>
  <si>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</si>
  <si>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</si>
  <si>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</si>
  <si>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</si>
  <si>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</si>
  <si>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</si>
  <si>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</si>
  <si>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</si>
  <si>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</si>
  <si>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</si>
  <si>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</si>
  <si>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</si>
  <si>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</si>
  <si>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</si>
  <si>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</si>
  <si>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</si>
  <si>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</si>
  <si>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</si>
  <si>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</si>
  <si>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</si>
  <si>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</si>
  <si>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</si>
  <si>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</si>
  <si>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</si>
  <si>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</si>
  <si>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</si>
  <si>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</si>
  <si>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</si>
  <si>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</si>
  <si>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</si>
  <si>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</si>
  <si>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</si>
  <si>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</si>
  <si>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</si>
  <si>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</si>
  <si>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</si>
  <si>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</si>
  <si>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</si>
  <si>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</si>
  <si>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</si>
  <si>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</si>
  <si>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</si>
  <si>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</si>
  <si>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</si>
  <si>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</si>
  <si>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</si>
  <si>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</si>
  <si>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</si>
  <si>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</si>
  <si>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</si>
  <si>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</si>
  <si>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</si>
  <si>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</si>
  <si>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</si>
  <si>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</si>
  <si>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</si>
  <si>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</si>
  <si>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</si>
  <si>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</si>
  <si>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</si>
  <si>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</si>
  <si>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</si>
  <si>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</si>
  <si>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</si>
  <si>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</si>
  <si>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</si>
  <si>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</si>
  <si>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</si>
  <si>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</si>
  <si>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</si>
  <si>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</si>
  <si>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</si>
  <si>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</si>
  <si>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</si>
  <si>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</si>
  <si>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</si>
  <si>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</si>
  <si>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</si>
  <si>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</si>
  <si>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</si>
  <si>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</si>
  <si>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</si>
  <si>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</si>
  <si>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</si>
  <si>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</si>
  <si>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</si>
  <si>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</si>
  <si>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</si>
  <si>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</si>
  <si>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</si>
  <si>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</si>
  <si>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</si>
  <si>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</si>
  <si>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</si>
  <si>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</si>
  <si>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</si>
  <si>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</si>
  <si>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</si>
  <si>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</si>
  <si>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</si>
  <si>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</si>
  <si>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</si>
  <si>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</si>
  <si>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</si>
  <si>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</si>
  <si>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</si>
  <si>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</si>
  <si>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</si>
  <si>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</si>
  <si>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</si>
  <si>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</si>
  <si>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</si>
  <si>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</si>
  <si>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</si>
  <si>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</si>
  <si>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</si>
  <si>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</si>
  <si>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</si>
  <si>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</si>
  <si>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</si>
  <si>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</si>
  <si>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</si>
  <si>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</si>
  <si>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</si>
  <si>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</si>
  <si>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</si>
  <si>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</si>
  <si>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</si>
  <si>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</si>
  <si>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</si>
  <si>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</si>
  <si>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</si>
  <si>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</si>
  <si>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</si>
  <si>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</si>
  <si>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</si>
  <si>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</si>
  <si>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</si>
  <si>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</si>
  <si>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</si>
  <si>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</si>
  <si>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</si>
  <si>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</si>
  <si>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</si>
  <si>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</si>
  <si>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</si>
  <si>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</si>
  <si>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</si>
  <si>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</si>
  <si>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</si>
  <si>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</si>
  <si>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</si>
  <si>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</si>
  <si>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</si>
  <si>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</si>
  <si>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</si>
  <si>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</si>
  <si>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</si>
  <si>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</si>
  <si>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</si>
  <si>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</si>
  <si>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</si>
  <si>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</si>
  <si>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</si>
  <si>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</si>
  <si>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</si>
  <si>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</si>
  <si>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</si>
  <si>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</si>
  <si>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</si>
  <si>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</si>
  <si>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</si>
  <si>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</si>
  <si>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</si>
  <si>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</si>
  <si>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</si>
  <si>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</si>
  <si>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</si>
  <si>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</si>
  <si>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</si>
  <si>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</si>
  <si>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</si>
  <si>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</si>
  <si>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</si>
  <si>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</si>
  <si>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</si>
  <si>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</si>
  <si>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</si>
  <si>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</si>
  <si>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</si>
  <si>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</si>
  <si>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</si>
  <si>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</si>
  <si>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</si>
  <si>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</si>
  <si>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</si>
  <si>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</si>
  <si>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</si>
  <si>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</si>
  <si>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</si>
  <si>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</si>
  <si>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</si>
  <si>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</si>
  <si>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</si>
  <si>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</si>
  <si>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</si>
  <si>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</si>
  <si>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</si>
  <si>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</si>
  <si>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</si>
  <si>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</si>
  <si>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</si>
  <si>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</si>
  <si>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</si>
  <si>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</si>
  <si>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</si>
  <si>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</si>
  <si>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</si>
  <si>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</si>
  <si>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</si>
  <si>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</si>
  <si>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</si>
  <si>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</si>
  <si>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</si>
  <si>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</si>
  <si>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</si>
  <si>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</si>
  <si>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</si>
  <si>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</si>
  <si>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</si>
  <si>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</si>
  <si>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</si>
  <si>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</si>
  <si>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</si>
  <si>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</si>
  <si>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</si>
  <si>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</si>
  <si>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</si>
  <si>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</si>
  <si>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</si>
  <si>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</si>
  <si>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</si>
  <si>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</si>
  <si>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</si>
  <si>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</si>
  <si>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</si>
  <si>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</si>
  <si>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</si>
  <si>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</si>
  <si>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</si>
  <si>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</si>
  <si>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</si>
  <si>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</si>
  <si>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</si>
  <si>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</si>
  <si>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</si>
  <si>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</si>
  <si>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</si>
  <si>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</si>
  <si>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</si>
  <si>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</si>
  <si>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</si>
  <si>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</si>
  <si>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</si>
  <si>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</si>
  <si>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</si>
  <si>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</si>
  <si>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</si>
  <si>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</si>
  <si>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</si>
  <si>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</si>
  <si>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</si>
  <si>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</si>
  <si>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</si>
  <si>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</si>
  <si>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</si>
  <si>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</si>
  <si>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</si>
  <si>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</si>
  <si>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</si>
  <si>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</si>
  <si>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</si>
  <si>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</si>
  <si>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</si>
  <si>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</si>
  <si>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</si>
  <si>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</si>
  <si>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</si>
  <si>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</si>
  <si>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</si>
  <si>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</si>
  <si>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</si>
  <si>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</si>
  <si>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</si>
  <si>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</si>
  <si>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</si>
  <si>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</si>
  <si>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</si>
  <si>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</si>
  <si>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</si>
  <si>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</si>
  <si>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</si>
  <si>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</si>
  <si>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</si>
  <si>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</si>
  <si>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</si>
  <si>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</si>
  <si>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</si>
  <si>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</si>
  <si>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</si>
  <si>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</si>
  <si>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</si>
  <si>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</si>
  <si>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</si>
  <si>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</si>
  <si>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</si>
  <si>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</si>
  <si>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</si>
  <si>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</si>
  <si>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</si>
  <si>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</si>
  <si>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</si>
  <si>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</si>
  <si>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</si>
  <si>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</si>
  <si>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</si>
  <si>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</si>
  <si>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</si>
  <si>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</si>
  <si>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</si>
  <si>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</si>
  <si>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</si>
  <si>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</si>
  <si>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</si>
  <si>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</si>
  <si>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</si>
  <si>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</si>
  <si>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</si>
  <si>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</si>
  <si>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</si>
  <si>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</si>
  <si>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</si>
  <si>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</si>
  <si>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</si>
  <si>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</si>
  <si>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</si>
  <si>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</si>
  <si>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</si>
  <si>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</si>
  <si>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</si>
  <si>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</si>
  <si>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</si>
  <si>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</si>
  <si>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</si>
  <si>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</si>
  <si>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</si>
  <si>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</si>
  <si>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</si>
  <si>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</si>
  <si>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</si>
  <si>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</si>
  <si>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</si>
  <si>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</si>
  <si>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</si>
  <si>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</si>
  <si>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</si>
  <si>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</si>
  <si>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</si>
  <si>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</si>
  <si>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</si>
  <si>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</si>
  <si>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</si>
  <si>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</si>
  <si>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</si>
  <si>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</si>
  <si>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</si>
  <si>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</si>
  <si>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</si>
  <si>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</si>
  <si>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</si>
  <si>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</si>
  <si>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</si>
  <si>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</si>
  <si>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</si>
  <si>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</si>
  <si>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</si>
  <si>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</si>
  <si>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</si>
  <si>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</si>
  <si>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</si>
  <si>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</si>
  <si>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</si>
  <si>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</si>
  <si>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</si>
  <si>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</si>
  <si>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</si>
  <si>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</si>
  <si>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</si>
  <si>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</si>
  <si>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</si>
  <si>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</si>
  <si>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</si>
  <si>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</si>
  <si>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</si>
  <si>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</si>
  <si>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</si>
  <si>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</si>
  <si>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</si>
  <si>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</si>
  <si>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</si>
  <si>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</si>
  <si>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</si>
  <si>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</si>
  <si>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</si>
  <si>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</si>
  <si>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</si>
  <si>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</si>
  <si>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</si>
  <si>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</si>
  <si>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</si>
  <si>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</si>
  <si>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</si>
  <si>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</si>
  <si>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</si>
  <si>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</si>
  <si>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</si>
  <si>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</si>
  <si>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</si>
  <si>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</si>
  <si>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</si>
  <si>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</si>
  <si>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</si>
  <si>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</si>
  <si>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</si>
  <si>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</si>
  <si>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</si>
  <si>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</si>
  <si>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</si>
  <si>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</si>
  <si>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</si>
  <si>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</si>
  <si>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</si>
  <si>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</si>
  <si>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</si>
  <si>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</si>
  <si>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</si>
  <si>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</si>
  <si>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</si>
  <si>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</si>
  <si>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</si>
  <si>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</si>
  <si>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</si>
  <si>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</si>
  <si>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</si>
  <si>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</si>
  <si>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</si>
  <si>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</si>
  <si>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</si>
  <si>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</si>
  <si>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</si>
  <si>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</si>
  <si>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</si>
  <si>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</si>
  <si>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</si>
  <si>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</si>
  <si>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</si>
  <si>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</si>
  <si>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</si>
  <si>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</si>
  <si>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</si>
  <si>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</si>
  <si>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</si>
  <si>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</si>
  <si>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</si>
  <si>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</si>
  <si>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</si>
  <si>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</si>
  <si>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</si>
  <si>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</si>
  <si>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</si>
  <si>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</si>
  <si>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</si>
  <si>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</si>
  <si>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</si>
  <si>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</si>
  <si>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</si>
  <si>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</si>
  <si>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</si>
  <si>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</si>
  <si>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</si>
  <si>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</si>
  <si>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</si>
  <si>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</si>
  <si>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</si>
  <si>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</si>
  <si>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</si>
  <si>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</si>
  <si>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</si>
  <si>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</si>
  <si>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</si>
  <si>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</si>
  <si>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</si>
  <si>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</si>
  <si>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</si>
  <si>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</si>
  <si>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</si>
  <si>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</si>
  <si>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</si>
  <si>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</si>
  <si>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</si>
  <si>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</si>
  <si>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</si>
  <si>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</si>
  <si>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</si>
  <si>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</si>
  <si>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</si>
  <si>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</si>
  <si>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</si>
  <si>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</si>
  <si>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</si>
  <si>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</si>
  <si>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</si>
  <si>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</si>
  <si>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</si>
  <si>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</si>
  <si>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</si>
  <si>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</si>
  <si>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</si>
  <si>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</si>
  <si>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</si>
  <si>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</si>
  <si>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</si>
  <si>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</si>
  <si>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</si>
  <si>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</si>
  <si>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</si>
  <si>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</si>
  <si>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</si>
  <si>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</si>
  <si>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</si>
  <si>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</si>
  <si>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</si>
  <si>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</si>
  <si>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</si>
  <si>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</si>
  <si>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</si>
  <si>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</si>
  <si>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</si>
  <si>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</si>
  <si>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</si>
  <si>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</si>
  <si>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</si>
  <si>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</si>
  <si>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</si>
  <si>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</si>
  <si>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</si>
  <si>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</si>
  <si>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</si>
  <si>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</si>
  <si>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</si>
  <si>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</si>
  <si>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</si>
  <si>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</si>
  <si>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</si>
  <si>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</si>
  <si>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</si>
  <si>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</si>
  <si>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</si>
  <si>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</si>
  <si>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</si>
  <si>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</si>
  <si>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</si>
  <si>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</si>
  <si>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</si>
  <si>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</si>
  <si>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</si>
  <si>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</si>
  <si>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</si>
  <si>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</si>
  <si>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</si>
  <si>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</si>
  <si>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</si>
  <si>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</si>
  <si>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</si>
  <si>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</si>
  <si>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</si>
  <si>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</si>
  <si>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</si>
  <si>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</si>
  <si>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</si>
  <si>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</si>
  <si>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</si>
  <si>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</si>
  <si>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</si>
  <si>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</si>
  <si>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</si>
  <si>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</si>
  <si>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</si>
  <si>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</si>
  <si>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</si>
  <si>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</si>
  <si>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</si>
  <si>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</si>
  <si>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</si>
  <si>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</si>
  <si>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</si>
  <si>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</si>
  <si>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</si>
  <si>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</si>
  <si>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</si>
  <si>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</si>
  <si>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</si>
  <si>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</si>
  <si>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</si>
  <si>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</si>
  <si>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</si>
  <si>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</si>
  <si>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</si>
  <si>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</si>
  <si>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</si>
  <si>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</si>
  <si>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</si>
  <si>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</si>
  <si>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</si>
  <si>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</si>
  <si>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</si>
  <si>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</si>
  <si>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</si>
  <si>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</si>
  <si>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</si>
  <si>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</si>
  <si>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</si>
  <si>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</si>
  <si>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</si>
  <si>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</si>
  <si>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</si>
  <si>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</si>
  <si>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</si>
  <si>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</si>
  <si>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</si>
  <si>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</si>
  <si>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</si>
  <si>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</si>
  <si>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</si>
  <si>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</si>
  <si>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</si>
  <si>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</si>
  <si>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</si>
  <si>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</si>
  <si>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</si>
  <si>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</si>
  <si>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</si>
  <si>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</si>
  <si>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</si>
  <si>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</si>
  <si>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</si>
  <si>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</si>
  <si>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</si>
  <si>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</si>
  <si>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</si>
  <si>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</si>
  <si>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</si>
  <si>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</si>
  <si>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</si>
  <si>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</si>
  <si>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</si>
  <si>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</si>
  <si>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</si>
  <si>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</si>
  <si>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</si>
  <si>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</si>
  <si>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</si>
  <si>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</si>
  <si>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</si>
  <si>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</si>
  <si>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</si>
  <si>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</si>
  <si>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</si>
  <si>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</si>
  <si>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</si>
  <si>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</si>
  <si>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</si>
  <si>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</si>
  <si>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</si>
  <si>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</si>
  <si>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</si>
  <si>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</si>
  <si>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</si>
  <si>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</si>
  <si>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</si>
  <si>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</si>
  <si>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</si>
  <si>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</si>
  <si>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</si>
  <si>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</si>
  <si>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</si>
  <si>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</si>
  <si>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</si>
  <si>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</si>
  <si>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</si>
  <si>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</si>
  <si>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</si>
  <si>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</si>
  <si>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</si>
  <si>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</si>
  <si>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</si>
  <si>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</si>
  <si>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</si>
  <si>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</si>
  <si>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</si>
  <si>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</si>
  <si>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</si>
  <si>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</si>
  <si>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</si>
  <si>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</si>
  <si>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</si>
  <si>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</si>
  <si>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</si>
  <si>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</si>
  <si>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</si>
  <si>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</si>
  <si>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</si>
  <si>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</si>
  <si>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</si>
  <si>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</si>
  <si>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</si>
  <si>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</si>
  <si>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</si>
  <si>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</si>
  <si>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</si>
  <si>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</si>
  <si>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</si>
  <si>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</si>
  <si>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</si>
  <si>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</si>
  <si>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</si>
  <si>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</si>
  <si>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</si>
  <si>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</si>
  <si>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</si>
  <si>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</si>
  <si>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</si>
  <si>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</si>
  <si>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</si>
  <si>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</si>
  <si>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</si>
  <si>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</si>
  <si>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</si>
  <si>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</si>
  <si>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</si>
  <si>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</si>
  <si>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</si>
  <si>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</si>
  <si>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</si>
  <si>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</si>
  <si>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</si>
  <si>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</si>
  <si>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</si>
  <si>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</si>
  <si>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</si>
  <si>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</si>
  <si>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</si>
  <si>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</si>
  <si>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</si>
  <si>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</si>
  <si>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</si>
  <si>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</si>
  <si>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</si>
  <si>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</si>
  <si>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</si>
  <si>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</si>
  <si>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</si>
  <si>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</si>
  <si>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</si>
  <si>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</si>
  <si>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</si>
  <si>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</si>
  <si>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</si>
  <si>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</si>
  <si>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</si>
  <si>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</si>
  <si>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</si>
  <si>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</si>
  <si>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</si>
  <si>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</si>
  <si>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</si>
  <si>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</si>
  <si>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</si>
  <si>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</si>
  <si>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</si>
  <si>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</si>
  <si>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</si>
  <si>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</si>
  <si>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</si>
  <si>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</si>
  <si>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</si>
  <si>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</si>
  <si>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</si>
  <si>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</si>
  <si>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</si>
  <si>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</si>
  <si>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</si>
  <si>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</si>
  <si>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</si>
  <si>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</si>
  <si>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</si>
  <si>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</si>
  <si>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</si>
  <si>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</si>
  <si>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</si>
  <si>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</si>
  <si>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</si>
  <si>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</si>
  <si>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</si>
  <si>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</si>
  <si>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</si>
  <si>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</si>
  <si>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</si>
  <si>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</si>
  <si>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</si>
  <si>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</si>
  <si>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</si>
  <si>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</si>
  <si>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</si>
  <si>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</si>
  <si>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</si>
  <si>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</si>
  <si>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</si>
  <si>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</si>
  <si>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</si>
  <si>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</si>
  <si>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</si>
  <si>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</si>
  <si>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</si>
  <si>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</si>
  <si>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</si>
  <si>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</si>
  <si>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</si>
  <si>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</si>
  <si>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</si>
  <si>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</si>
  <si>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</si>
  <si>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</si>
  <si>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</si>
  <si>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</si>
  <si>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</si>
  <si>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</si>
  <si>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</si>
  <si>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</si>
  <si>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</si>
  <si>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</si>
  <si>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</si>
  <si>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</si>
  <si>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</si>
  <si>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</si>
  <si>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</si>
  <si>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</si>
  <si>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</si>
  <si>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</si>
  <si>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</si>
  <si>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</si>
  <si>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</si>
  <si>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</si>
  <si>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</si>
  <si>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</si>
  <si>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</si>
  <si>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</si>
  <si>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</si>
  <si>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</si>
  <si>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</si>
  <si>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</si>
  <si>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</si>
  <si>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</si>
  <si>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</si>
  <si>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</si>
  <si>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</si>
  <si>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</si>
  <si>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</si>
  <si>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</si>
  <si>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</si>
  <si>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</si>
  <si>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</si>
  <si>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</si>
  <si>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</si>
  <si>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</si>
  <si>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</si>
  <si>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</si>
  <si>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</si>
  <si>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</si>
  <si>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</si>
  <si>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</si>
  <si>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</si>
  <si>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</si>
  <si>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</si>
  <si>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</si>
  <si>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</si>
  <si>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</si>
  <si>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</si>
  <si>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</si>
  <si>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</si>
  <si>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</si>
  <si>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</si>
  <si>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</si>
  <si>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</si>
  <si>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</si>
  <si>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</si>
  <si>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</si>
  <si>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</si>
  <si>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</si>
  <si>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</si>
  <si>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</si>
  <si>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</si>
  <si>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</si>
  <si>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</si>
  <si>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</si>
  <si>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</si>
  <si>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</si>
  <si>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</si>
  <si>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</si>
  <si>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</si>
  <si>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</si>
  <si>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</si>
  <si>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</si>
  <si>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</si>
  <si>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</si>
  <si>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</si>
  <si>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</si>
  <si>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</si>
  <si>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</si>
  <si>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</si>
  <si>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</si>
  <si>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</si>
  <si>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</si>
  <si>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</si>
  <si>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</si>
  <si>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</si>
  <si>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</si>
  <si>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</si>
  <si>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</si>
  <si>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</si>
  <si>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</si>
  <si>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</si>
  <si>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</si>
  <si>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</si>
  <si>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</si>
  <si>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</si>
  <si>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</si>
  <si>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</si>
  <si>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</si>
  <si>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</si>
  <si>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</si>
  <si>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</si>
  <si>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</si>
  <si>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</si>
  <si>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</si>
  <si>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</si>
  <si>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</si>
  <si>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</si>
  <si>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</si>
  <si>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</si>
  <si>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</si>
  <si>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</si>
  <si>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</si>
  <si>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</si>
  <si>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</si>
  <si>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</si>
  <si>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</si>
  <si>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</si>
  <si>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</si>
  <si>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</si>
  <si>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</si>
  <si>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</si>
  <si>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</si>
  <si>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</si>
  <si>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</si>
  <si>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</si>
  <si>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</si>
  <si>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</si>
  <si>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</si>
  <si>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</si>
  <si>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</si>
  <si>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</si>
  <si>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</si>
  <si>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</si>
  <si>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</si>
  <si>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</si>
  <si>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</si>
  <si>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</si>
  <si>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</si>
  <si>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</si>
  <si>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</si>
  <si>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</si>
  <si>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</si>
  <si>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</si>
  <si>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</si>
  <si>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</si>
  <si>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</si>
  <si>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</si>
  <si>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</si>
  <si>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</si>
  <si>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</si>
  <si>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</si>
  <si>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</si>
  <si>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</si>
  <si>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</si>
  <si>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</si>
  <si>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</si>
  <si>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</si>
  <si>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</si>
  <si>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</si>
  <si>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</si>
  <si>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</si>
  <si>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</si>
  <si>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</si>
  <si>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</si>
  <si>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</si>
  <si>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</si>
  <si>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</si>
  <si>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</si>
  <si>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</si>
  <si>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</si>
  <si>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</si>
  <si>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</si>
  <si>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</si>
  <si>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</si>
  <si>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</si>
  <si>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</si>
  <si>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</si>
  <si>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</si>
  <si>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</si>
  <si>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</si>
  <si>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</si>
  <si>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</si>
  <si>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</si>
  <si>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</si>
  <si>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</si>
  <si>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</si>
  <si>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</si>
  <si>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</si>
  <si>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</si>
  <si>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</si>
  <si>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</si>
  <si>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</si>
  <si>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</si>
  <si>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</si>
  <si>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</si>
  <si>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</si>
  <si>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</si>
  <si>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</si>
  <si>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</si>
  <si>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</si>
  <si>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</si>
  <si>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</si>
  <si>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</si>
  <si>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</si>
  <si>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</si>
  <si>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</si>
  <si>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</si>
  <si>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</si>
  <si>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</si>
  <si>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</si>
  <si>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</si>
  <si>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</si>
  <si>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</si>
  <si>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</si>
  <si>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</si>
  <si>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</si>
  <si>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</si>
  <si>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</si>
  <si>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</si>
  <si>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</si>
  <si>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</si>
  <si>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</si>
  <si>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</si>
  <si>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</si>
  <si>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</si>
  <si>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</si>
  <si>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</si>
  <si>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</si>
  <si>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</si>
  <si>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</si>
  <si>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</si>
  <si>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</si>
  <si>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</si>
  <si>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</si>
  <si>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</si>
  <si>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</si>
  <si>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</si>
  <si>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</si>
  <si>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</si>
  <si>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</si>
  <si>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</si>
  <si>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</si>
  <si>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</si>
  <si>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</si>
  <si>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</si>
  <si>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</si>
  <si>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</si>
  <si>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</si>
  <si>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</si>
  <si>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</si>
  <si>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</si>
  <si>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</si>
  <si>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</si>
  <si>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</si>
  <si>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</si>
  <si>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</si>
  <si>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</si>
  <si>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</si>
  <si>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</si>
  <si>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</si>
  <si>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</si>
  <si>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</si>
  <si>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</si>
  <si>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</si>
  <si>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</si>
  <si>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</si>
  <si>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</si>
  <si>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</si>
  <si>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</si>
  <si>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</si>
  <si>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</si>
  <si>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</si>
  <si>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</si>
  <si>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</si>
  <si>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</si>
  <si>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</si>
  <si>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</si>
  <si>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</si>
  <si>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</si>
  <si>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</si>
  <si>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</si>
  <si>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</si>
  <si>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</si>
  <si>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</si>
  <si>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</si>
  <si>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</si>
  <si>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</si>
  <si>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</si>
  <si>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</si>
  <si>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</si>
  <si>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</si>
  <si>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</si>
  <si>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</si>
  <si>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</si>
  <si>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</si>
  <si>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</si>
  <si>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</si>
  <si>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</si>
  <si>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</si>
  <si>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</si>
  <si>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</si>
  <si>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</si>
  <si>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</si>
  <si>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</si>
  <si>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</si>
  <si>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</si>
  <si>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</si>
  <si>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</si>
  <si>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</si>
  <si>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</si>
  <si>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</si>
  <si>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</si>
  <si>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</si>
  <si>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</si>
  <si>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</si>
  <si>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</si>
  <si>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</si>
  <si>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</si>
  <si>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</si>
  <si>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</si>
  <si>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</si>
  <si>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</si>
  <si>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</si>
  <si>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</si>
  <si>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</si>
  <si>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</si>
  <si>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</si>
  <si>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</si>
  <si>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</si>
  <si>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</si>
  <si>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</si>
  <si>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</si>
  <si>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</si>
  <si>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</si>
  <si>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</si>
  <si>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</si>
  <si>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</si>
  <si>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</si>
  <si>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</si>
  <si>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</si>
  <si>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</si>
  <si>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</si>
  <si>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</si>
  <si>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</si>
  <si>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</si>
  <si>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</si>
  <si>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</si>
  <si>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</si>
  <si>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</si>
  <si>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</si>
  <si>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</si>
  <si>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</si>
  <si>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</si>
  <si>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</si>
  <si>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</si>
  <si>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</si>
  <si>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</si>
  <si>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</si>
  <si>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</si>
  <si>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</si>
  <si>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</si>
  <si>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</si>
  <si>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</si>
  <si>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</si>
  <si>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</si>
  <si>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</si>
  <si>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</si>
  <si>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</si>
  <si>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</si>
  <si>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</si>
  <si>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</si>
  <si>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</si>
  <si>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</si>
  <si>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</si>
  <si>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</si>
  <si>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</si>
  <si>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</si>
  <si>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</si>
  <si>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</si>
  <si>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</si>
  <si>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</si>
  <si>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</si>
  <si>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</si>
  <si>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</si>
  <si>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</si>
  <si>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</si>
  <si>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</si>
  <si>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</si>
  <si>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</si>
  <si>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</si>
  <si>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</si>
  <si>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</si>
  <si>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</si>
  <si>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</si>
  <si>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</si>
  <si>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</si>
  <si>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</si>
  <si>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</si>
  <si>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</si>
  <si>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</si>
  <si>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</si>
  <si>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</si>
  <si>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</si>
  <si>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</si>
  <si>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</si>
  <si>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</si>
  <si>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</si>
  <si>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</si>
  <si>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</si>
  <si>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</si>
  <si>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</si>
  <si>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</si>
  <si>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</si>
  <si>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</si>
  <si>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</si>
  <si>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</si>
  <si>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</si>
  <si>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</si>
  <si>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</si>
  <si>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</si>
  <si>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</si>
  <si>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</si>
  <si>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</si>
  <si>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</si>
  <si>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</si>
  <si>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</si>
  <si>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</si>
  <si>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</si>
  <si>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</si>
  <si>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</si>
  <si>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</si>
  <si>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</si>
  <si>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</si>
  <si>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</si>
  <si>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</si>
  <si>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</si>
  <si>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</si>
  <si>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</si>
  <si>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</si>
  <si>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</si>
  <si>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</si>
  <si>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</si>
  <si>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</si>
  <si>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</si>
  <si>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</si>
  <si>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</si>
  <si>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</si>
  <si>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</si>
  <si>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</si>
  <si>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</si>
  <si>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</si>
  <si>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</si>
  <si>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</si>
  <si>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</si>
  <si>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</si>
  <si>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</si>
  <si>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</si>
  <si>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</si>
  <si>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</si>
  <si>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</si>
  <si>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</si>
  <si>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</si>
  <si>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</si>
  <si>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</si>
  <si>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</si>
  <si>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</si>
  <si>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</si>
  <si>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</si>
  <si>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</si>
  <si>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</si>
  <si>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</si>
  <si>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</si>
  <si>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</si>
  <si>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</si>
  <si>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</si>
  <si>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</si>
  <si>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</si>
  <si>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</si>
  <si>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</si>
  <si>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</si>
  <si>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</si>
  <si>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</si>
  <si>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</si>
  <si>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</si>
  <si>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</si>
  <si>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</si>
  <si>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</si>
  <si>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</si>
  <si>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</si>
  <si>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</si>
  <si>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</si>
  <si>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</si>
  <si>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</si>
  <si>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</si>
  <si>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</si>
  <si>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</si>
  <si>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</si>
  <si>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</si>
  <si>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</si>
  <si>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</si>
  <si>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</si>
  <si>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</si>
  <si>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</si>
  <si>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</si>
  <si>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</si>
  <si>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</si>
  <si>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</si>
  <si>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</si>
  <si>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</si>
  <si>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</si>
  <si>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</si>
  <si>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</si>
  <si>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</si>
  <si>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</si>
  <si>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</si>
  <si>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</si>
  <si>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</si>
  <si>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</si>
  <si>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</si>
  <si>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</si>
  <si>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</si>
  <si>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</si>
  <si>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</si>
  <si>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</si>
  <si>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</si>
  <si>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</si>
  <si>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</si>
  <si>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</si>
  <si>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</si>
  <si>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</si>
  <si>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</si>
  <si>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</si>
  <si>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</si>
  <si>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</si>
  <si>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</si>
  <si>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</si>
  <si>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</si>
  <si>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</si>
  <si>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</si>
  <si>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</si>
  <si>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</si>
  <si>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</si>
  <si>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</si>
  <si>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</si>
  <si>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</si>
  <si>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</si>
  <si>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</si>
  <si>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</si>
  <si>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</si>
  <si>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</si>
  <si>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</si>
  <si>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</si>
  <si>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</si>
  <si>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</si>
  <si>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</si>
  <si>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</si>
  <si>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</si>
  <si>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</si>
  <si>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</si>
  <si>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</si>
  <si>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</si>
  <si>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</si>
  <si>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</si>
  <si>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</si>
  <si>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</si>
  <si>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</si>
  <si>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</si>
  <si>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</si>
  <si>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</si>
  <si>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</si>
  <si>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</si>
  <si>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</si>
  <si>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</si>
  <si>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</si>
  <si>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</si>
  <si>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</si>
  <si>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</si>
  <si>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</si>
  <si>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</si>
  <si>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</si>
  <si>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</si>
  <si>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</si>
  <si>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</si>
  <si>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</si>
  <si>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</si>
  <si>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</si>
  <si>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</si>
  <si>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</si>
  <si>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</si>
  <si>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</si>
  <si>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</si>
  <si>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</si>
  <si>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</si>
  <si>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</si>
  <si>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</si>
  <si>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</si>
  <si>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</si>
  <si>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</si>
  <si>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</si>
  <si>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</si>
  <si>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</si>
  <si>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</si>
  <si>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</si>
  <si>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</si>
  <si>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</si>
  <si>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</si>
  <si>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</si>
  <si>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</si>
  <si>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</si>
  <si>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</si>
  <si>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</si>
  <si>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</si>
  <si>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</si>
  <si>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</si>
  <si>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</si>
  <si>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</si>
  <si>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</si>
  <si>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</si>
  <si>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</si>
  <si>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</si>
  <si>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</si>
  <si>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</si>
  <si>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</si>
  <si>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</si>
  <si>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</si>
  <si>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</si>
  <si>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</si>
  <si>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</si>
  <si>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</si>
  <si>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</si>
  <si>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</si>
  <si>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</si>
  <si>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</si>
  <si>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</si>
  <si>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</si>
  <si>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</si>
  <si>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</si>
  <si>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</si>
  <si>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</si>
  <si>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</si>
  <si>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</si>
  <si>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</si>
  <si>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</si>
  <si>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</si>
  <si>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</si>
  <si>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</si>
  <si>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</si>
  <si>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</si>
  <si>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</si>
  <si>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</si>
  <si>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</si>
  <si>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</si>
  <si>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</si>
  <si>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</si>
  <si>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</si>
  <si>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</si>
  <si>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</si>
  <si>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</si>
  <si>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</si>
  <si>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</si>
  <si>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</si>
  <si>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</si>
  <si>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</si>
  <si>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</si>
  <si>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</si>
  <si>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</si>
  <si>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</si>
  <si>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</si>
  <si>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</si>
  <si>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</si>
  <si>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</si>
  <si>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</si>
  <si>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</si>
  <si>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</si>
  <si>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</si>
  <si>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</si>
  <si>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</si>
  <si>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</si>
  <si>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</si>
  <si>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</si>
  <si>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</si>
  <si>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</si>
  <si>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</si>
  <si>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</si>
  <si>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</si>
  <si>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</si>
  <si>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</si>
  <si>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</si>
  <si>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</si>
  <si>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</si>
  <si>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</si>
  <si>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</si>
  <si>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</si>
  <si>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</si>
  <si>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</si>
  <si>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</si>
  <si>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</si>
  <si>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</si>
  <si>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</si>
  <si>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</si>
  <si>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</si>
  <si>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</si>
  <si>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</si>
  <si>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</si>
  <si>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</si>
  <si>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</si>
  <si>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</si>
  <si>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</si>
  <si>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</si>
  <si>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</si>
  <si>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</si>
  <si>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</si>
  <si>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</si>
  <si>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</si>
  <si>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</si>
  <si>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</si>
  <si>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</si>
  <si>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</si>
  <si>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</si>
  <si>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</si>
  <si>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</si>
  <si>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</si>
  <si>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</si>
  <si>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</si>
  <si>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</si>
  <si>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</si>
  <si>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</si>
  <si>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</si>
  <si>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</si>
  <si>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</si>
  <si>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</si>
  <si>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</si>
  <si>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</si>
  <si>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</si>
  <si>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</si>
  <si>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</si>
  <si>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</si>
  <si>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</si>
  <si>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</si>
  <si>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</si>
  <si>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</si>
  <si>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</si>
  <si>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</si>
  <si>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</si>
  <si>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</si>
  <si>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</si>
  <si>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</si>
  <si>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</si>
  <si>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</si>
  <si>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</si>
  <si>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</si>
  <si>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</si>
  <si>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</si>
  <si>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</si>
  <si>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</si>
  <si>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</si>
  <si>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</si>
  <si>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</si>
  <si>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</si>
  <si>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</si>
  <si>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</si>
  <si>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</si>
  <si>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</si>
  <si>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</si>
  <si>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</si>
  <si>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</si>
  <si>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</si>
  <si>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</si>
  <si>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</si>
  <si>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</si>
  <si>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</si>
  <si>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</si>
  <si>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</si>
  <si>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</si>
  <si>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</si>
  <si>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</si>
  <si>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</si>
  <si>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</si>
  <si>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</si>
  <si>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</si>
  <si>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</si>
  <si>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</si>
  <si>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</si>
  <si>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</si>
  <si>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</si>
  <si>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</si>
  <si>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</si>
  <si>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</si>
  <si>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</si>
  <si>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</si>
  <si>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</si>
  <si>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</si>
  <si>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</si>
  <si>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</si>
  <si>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</si>
  <si>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</si>
  <si>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</si>
  <si>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</si>
  <si>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</si>
  <si>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</si>
  <si>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</si>
  <si>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</si>
  <si>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</si>
  <si>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</si>
  <si>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</si>
  <si>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</si>
  <si>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</si>
  <si>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</si>
  <si>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</si>
  <si>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</si>
  <si>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</si>
  <si>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</si>
  <si>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</si>
  <si>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</si>
  <si>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</si>
  <si>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</si>
  <si>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</si>
  <si>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</si>
  <si>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</si>
  <si>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</si>
  <si>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</si>
  <si>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</si>
  <si>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</si>
  <si>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</si>
  <si>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</si>
  <si>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</si>
  <si>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</si>
  <si>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</si>
  <si>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</si>
  <si>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</si>
  <si>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</si>
  <si>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</si>
  <si>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</si>
  <si>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</si>
  <si>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</si>
  <si>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</si>
  <si>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</si>
  <si>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</si>
  <si>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</si>
  <si>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</si>
  <si>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</si>
  <si>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</si>
  <si>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</si>
  <si>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</si>
  <si>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</si>
  <si>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</si>
  <si>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</si>
  <si>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</si>
  <si>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</si>
  <si>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</si>
  <si>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</si>
  <si>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</si>
  <si>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</si>
  <si>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</si>
  <si>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</si>
  <si>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</si>
  <si>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</si>
  <si>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</si>
  <si>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</si>
  <si>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</si>
  <si>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</si>
  <si>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</si>
  <si>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</si>
  <si>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</si>
  <si>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</si>
  <si>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</si>
  <si>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</si>
  <si>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</si>
  <si>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</si>
  <si>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</si>
  <si>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</si>
  <si>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</si>
  <si>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</si>
  <si>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</si>
  <si>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</si>
  <si>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</si>
  <si>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</si>
  <si>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</si>
  <si>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</si>
  <si>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</si>
  <si>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</si>
  <si>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</si>
  <si>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</si>
  <si>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</si>
  <si>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</si>
  <si>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</si>
  <si>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</si>
  <si>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</si>
  <si>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</si>
  <si>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</si>
  <si>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</si>
  <si>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</si>
  <si>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</si>
  <si>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</si>
  <si>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</si>
  <si>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</si>
  <si>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</si>
  <si>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</si>
  <si>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</si>
  <si>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</si>
  <si>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</si>
  <si>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</si>
  <si>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</si>
  <si>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</si>
  <si>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</si>
  <si>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</si>
  <si>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</si>
  <si>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</si>
  <si>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</si>
  <si>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</si>
  <si>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</si>
  <si>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</si>
  <si>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</si>
  <si>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</si>
  <si>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</si>
  <si>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</si>
  <si>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</si>
  <si>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</si>
  <si>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</si>
  <si>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</si>
  <si>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</si>
  <si>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</si>
  <si>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</si>
  <si>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</si>
  <si>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</si>
  <si>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</si>
  <si>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</si>
  <si>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</si>
  <si>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</si>
  <si>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</si>
  <si>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</si>
  <si>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</si>
  <si>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</si>
  <si>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</si>
  <si>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</si>
  <si>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</si>
  <si>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</si>
  <si>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</si>
  <si>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</si>
  <si>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</si>
  <si>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</si>
  <si>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</si>
  <si>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</si>
  <si>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</si>
  <si>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</si>
  <si>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</si>
  <si>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</si>
  <si>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</si>
  <si>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</si>
  <si>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</si>
  <si>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</si>
  <si>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</si>
  <si>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</si>
  <si>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</si>
  <si>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</si>
  <si>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</si>
  <si>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</si>
  <si>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</si>
  <si>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</si>
  <si>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</si>
  <si>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</si>
  <si>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</si>
  <si>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</si>
  <si>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</si>
  <si>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</si>
  <si>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</si>
  <si>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</si>
  <si>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</si>
  <si>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</si>
  <si>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</si>
  <si>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</si>
  <si>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</si>
  <si>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</si>
  <si>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</si>
  <si>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</si>
  <si>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</si>
  <si>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</si>
  <si>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</si>
  <si>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</si>
  <si>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</si>
  <si>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</si>
  <si>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</si>
  <si>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</si>
  <si>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</si>
  <si>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</si>
  <si>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</si>
  <si>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</si>
  <si>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</si>
  <si>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</si>
  <si>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</si>
  <si>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</si>
  <si>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</si>
  <si>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</si>
  <si>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</si>
  <si>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</si>
  <si>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</si>
  <si>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</si>
  <si>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</si>
  <si>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</si>
  <si>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</si>
  <si>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</si>
  <si>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</si>
  <si>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</si>
  <si>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</si>
  <si>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</si>
  <si>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</si>
  <si>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</si>
  <si>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</si>
  <si>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</si>
  <si>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</si>
  <si>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</si>
  <si>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</si>
  <si>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</si>
  <si>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</si>
  <si>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</si>
  <si>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</si>
  <si>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</si>
  <si>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</si>
  <si>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</si>
  <si>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</si>
  <si>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</si>
  <si>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</si>
  <si>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</si>
  <si>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</si>
  <si>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</si>
  <si>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</si>
  <si>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</si>
  <si>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</si>
  <si>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</si>
  <si>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</si>
  <si>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</si>
  <si>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</si>
  <si>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</si>
  <si>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</si>
  <si>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</si>
  <si>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</si>
  <si>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</si>
  <si>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</si>
  <si>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</si>
  <si>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</si>
  <si>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</si>
  <si>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</si>
  <si>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</si>
  <si>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</si>
  <si>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</si>
  <si>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</si>
  <si>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</si>
  <si>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</si>
  <si>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</si>
  <si>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</si>
  <si>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</si>
  <si>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</si>
  <si>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</si>
  <si>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</si>
  <si>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</si>
  <si>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</si>
  <si>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</si>
  <si>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</si>
  <si>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</si>
  <si>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</si>
  <si>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</si>
  <si>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</si>
  <si>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</si>
  <si>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</si>
  <si>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</si>
  <si>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</si>
  <si>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</si>
  <si>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</si>
  <si>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</si>
  <si>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</si>
  <si>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</si>
  <si>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</si>
  <si>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</si>
  <si>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</si>
  <si>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</si>
  <si>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</si>
  <si>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</si>
  <si>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</si>
  <si>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</si>
  <si>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</si>
  <si>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</si>
  <si>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</si>
  <si>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</si>
  <si>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</si>
  <si>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</si>
  <si>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</si>
  <si>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</si>
  <si>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</si>
  <si>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</si>
  <si>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</si>
  <si>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</si>
  <si>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</si>
  <si>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</si>
  <si>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</si>
  <si>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</si>
  <si>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</si>
  <si>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</si>
  <si>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</si>
  <si>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</si>
  <si>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</si>
  <si>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</si>
  <si>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</si>
  <si>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</si>
  <si>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</si>
  <si>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</si>
  <si>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</si>
  <si>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</si>
  <si>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</si>
  <si>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</si>
  <si>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</si>
  <si>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</si>
  <si>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</si>
  <si>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</si>
  <si>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</si>
  <si>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</si>
  <si>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</si>
  <si>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</si>
  <si>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</si>
  <si>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</si>
  <si>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</si>
  <si>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</si>
  <si>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</si>
  <si>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</si>
  <si>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</si>
  <si>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</si>
  <si>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</si>
  <si>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</si>
  <si>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</si>
  <si>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</si>
  <si>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</si>
  <si>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</si>
  <si>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</si>
  <si>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</si>
  <si>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</si>
  <si>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</si>
  <si>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</si>
  <si>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</si>
  <si>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</si>
  <si>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</si>
  <si>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</si>
  <si>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</si>
  <si>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</si>
  <si>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</si>
  <si>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</si>
  <si>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</si>
  <si>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</si>
  <si>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</si>
  <si>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</si>
  <si>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</si>
  <si>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</si>
  <si>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</si>
  <si>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</si>
  <si>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</si>
  <si>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</si>
  <si>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</si>
  <si>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</si>
  <si>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</si>
  <si>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</si>
  <si>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</si>
  <si>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</si>
  <si>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</si>
  <si>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</si>
  <si>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</si>
  <si>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</si>
  <si>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</si>
  <si>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</si>
  <si>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</si>
  <si>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</si>
  <si>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</si>
  <si>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</si>
  <si>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</si>
  <si>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</si>
  <si>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</si>
  <si>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</si>
  <si>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</si>
  <si>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</si>
  <si>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</si>
  <si>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</si>
  <si>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</si>
  <si>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</si>
  <si>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</si>
  <si>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</si>
  <si>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</si>
  <si>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</si>
  <si>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</si>
  <si>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</si>
  <si>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</si>
  <si>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</si>
  <si>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</si>
  <si>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</si>
  <si>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</si>
  <si>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</si>
  <si>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</si>
  <si>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</si>
  <si>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</si>
  <si>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</si>
  <si>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</si>
  <si>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</si>
  <si>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</si>
  <si>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</si>
  <si>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</si>
  <si>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</si>
  <si>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</si>
  <si>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</si>
  <si>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</si>
  <si>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</si>
  <si>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</si>
  <si>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</si>
  <si>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</si>
  <si>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</si>
  <si>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</si>
  <si>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</si>
  <si>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</si>
  <si>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</si>
  <si>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</si>
  <si>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</si>
  <si>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</si>
  <si>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</si>
  <si>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</si>
  <si>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</si>
  <si>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</si>
  <si>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</si>
  <si>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</si>
  <si>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</si>
  <si>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</si>
  <si>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</si>
  <si>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</si>
  <si>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</si>
  <si>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</si>
  <si>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</si>
  <si>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</si>
  <si>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</si>
  <si>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</si>
  <si>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</si>
  <si>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</si>
  <si>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</si>
  <si>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</si>
  <si>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</si>
  <si>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</si>
  <si>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</si>
  <si>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</si>
  <si>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</si>
  <si>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</si>
  <si>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</si>
  <si>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</si>
  <si>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</si>
  <si>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</si>
  <si>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</si>
  <si>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</si>
  <si>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</si>
  <si>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</si>
  <si>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</si>
  <si>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</si>
  <si>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</si>
  <si>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</si>
  <si>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</si>
  <si>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</si>
  <si>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</si>
  <si>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</si>
  <si>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</si>
  <si>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</si>
  <si>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</si>
  <si>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</si>
  <si>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</si>
  <si>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</si>
  <si>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</si>
  <si>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</si>
  <si>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</si>
  <si>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</si>
  <si>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</si>
  <si>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</si>
  <si>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</si>
  <si>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</si>
  <si>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</si>
  <si>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</si>
  <si>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</si>
  <si>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</si>
  <si>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</si>
  <si>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</si>
  <si>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</si>
  <si>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</si>
  <si>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</si>
  <si>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</si>
  <si>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</si>
  <si>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</si>
  <si>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</si>
  <si>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</si>
  <si>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</si>
  <si>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</si>
  <si>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</si>
  <si>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</si>
  <si>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</si>
  <si>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</si>
  <si>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</si>
  <si>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</si>
  <si>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</si>
  <si>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</si>
  <si>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</si>
  <si>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</si>
  <si>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</si>
  <si>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</si>
  <si>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</si>
  <si>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</si>
  <si>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</si>
  <si>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</si>
  <si>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</si>
  <si>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</si>
  <si>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</si>
  <si>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</si>
  <si>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</si>
  <si>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</si>
  <si>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</si>
  <si>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</si>
  <si>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</si>
  <si>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</si>
  <si>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</si>
  <si>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</si>
  <si>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</si>
  <si>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</si>
  <si>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</si>
  <si>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</si>
  <si>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</si>
  <si>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</si>
  <si>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</si>
  <si>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</si>
  <si>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</si>
  <si>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</si>
  <si>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</si>
  <si>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</si>
  <si>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</si>
  <si>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</si>
  <si>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</si>
  <si>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</si>
  <si>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</si>
  <si>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</si>
  <si>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</si>
  <si>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</si>
  <si>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</si>
  <si>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</si>
  <si>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</si>
  <si>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</si>
  <si>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</si>
  <si>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</si>
  <si>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</si>
  <si>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</si>
  <si>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</si>
  <si>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</si>
  <si>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</si>
  <si>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</si>
  <si>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</si>
  <si>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</si>
  <si>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</si>
  <si>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</si>
  <si>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</si>
  <si>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</si>
  <si>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</si>
  <si>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</si>
  <si>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</si>
  <si>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</si>
  <si>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</si>
  <si>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</si>
  <si>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</si>
  <si>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</si>
  <si>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</si>
  <si>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</si>
  <si>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</si>
  <si>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</si>
  <si>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</si>
  <si>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</si>
  <si>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</si>
  <si>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</si>
  <si>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</si>
  <si>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</si>
  <si>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</si>
  <si>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</si>
  <si>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</si>
  <si>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</si>
  <si>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</si>
  <si>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</si>
  <si>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</si>
  <si>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</si>
  <si>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</si>
  <si>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</si>
  <si>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</si>
  <si>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</si>
  <si>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</si>
  <si>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</si>
  <si>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</si>
  <si>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</si>
  <si>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</si>
  <si>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</si>
  <si>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</si>
  <si>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</si>
  <si>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</si>
  <si>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</si>
  <si>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</si>
  <si>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</si>
  <si>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</si>
  <si>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</si>
  <si>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</si>
  <si>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</si>
  <si>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</si>
  <si>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</si>
  <si>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</si>
  <si>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</si>
  <si>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</si>
  <si>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</si>
  <si>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</si>
  <si>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</si>
  <si>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</si>
  <si>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</si>
  <si>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</si>
  <si>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</si>
  <si>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</si>
  <si>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</si>
  <si>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</si>
  <si>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</si>
  <si>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</si>
  <si>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</si>
  <si>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</si>
  <si>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</si>
  <si>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</si>
  <si>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</si>
  <si>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</si>
  <si>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</si>
  <si>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</si>
  <si>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</si>
  <si>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</si>
  <si>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</si>
  <si>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</si>
  <si>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</si>
  <si>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</si>
  <si>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</si>
  <si>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</si>
  <si>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</si>
  <si>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</si>
  <si>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</si>
  <si>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</si>
  <si>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</si>
  <si>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</si>
  <si>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</si>
  <si>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</si>
  <si>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</si>
  <si>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</si>
  <si>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</si>
  <si>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</si>
  <si>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</si>
  <si>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</si>
  <si>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</si>
  <si>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</si>
  <si>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</si>
  <si>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</si>
  <si>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</si>
  <si>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</si>
  <si>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</si>
  <si>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</si>
  <si>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</si>
  <si>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</si>
  <si>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</si>
  <si>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</si>
  <si>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</si>
  <si>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</si>
  <si>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</si>
  <si>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</si>
  <si>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</si>
  <si>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</si>
  <si>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</si>
  <si>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</si>
  <si>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</si>
  <si>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</si>
  <si>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</si>
  <si>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</si>
  <si>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</si>
  <si>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</si>
  <si>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</si>
  <si>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</si>
  <si>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</si>
  <si>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</si>
  <si>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</si>
  <si>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</si>
  <si>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</si>
  <si>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</si>
  <si>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</si>
  <si>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</si>
  <si>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</si>
  <si>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</si>
  <si>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</si>
  <si>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</si>
  <si>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</si>
  <si>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</si>
  <si>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</si>
  <si>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</si>
  <si>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</si>
  <si>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</si>
  <si>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</si>
  <si>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</si>
  <si>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</si>
  <si>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</si>
  <si>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</si>
  <si>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</si>
  <si>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</si>
  <si>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</si>
  <si>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</si>
  <si>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</si>
  <si>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</si>
  <si>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</si>
  <si>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</si>
  <si>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</si>
  <si>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</si>
  <si>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</si>
  <si>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</si>
  <si>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</si>
  <si>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</si>
  <si>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</si>
  <si>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</si>
  <si>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</si>
  <si>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</si>
  <si>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</si>
  <si>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</si>
  <si>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</si>
  <si>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</si>
  <si>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</si>
  <si>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</si>
  <si>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</si>
  <si>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</si>
  <si>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</si>
  <si>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</si>
  <si>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</si>
  <si>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</si>
  <si>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</si>
  <si>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</si>
  <si>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</si>
  <si>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</si>
  <si>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</si>
  <si>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</si>
  <si>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</si>
  <si>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</si>
  <si>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</si>
  <si>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</si>
  <si>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</si>
  <si>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</si>
  <si>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</si>
  <si>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</si>
  <si>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</si>
  <si>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</si>
  <si>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</si>
  <si>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</si>
  <si>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</si>
  <si>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</si>
  <si>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</si>
  <si>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</si>
  <si>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</si>
  <si>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</si>
  <si>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</si>
  <si>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</si>
  <si>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</si>
  <si>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</si>
  <si>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</si>
  <si>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</si>
  <si>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</si>
  <si>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</si>
  <si>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</si>
  <si>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</si>
  <si>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</si>
  <si>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</si>
  <si>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</si>
  <si>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</si>
  <si>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</si>
  <si>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</si>
  <si>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</si>
  <si>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</si>
  <si>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</si>
  <si>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</si>
  <si>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</si>
  <si>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</si>
  <si>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</si>
  <si>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</si>
  <si>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</si>
  <si>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</si>
  <si>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</si>
  <si>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</si>
  <si>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</si>
  <si>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</si>
  <si>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</si>
  <si>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</si>
  <si>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</si>
  <si>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</si>
  <si>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</si>
  <si>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</si>
  <si>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</si>
  <si>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</si>
  <si>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</si>
  <si>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</si>
  <si>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</si>
  <si>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</si>
  <si>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</si>
  <si>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</si>
  <si>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</si>
  <si>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</si>
  <si>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</si>
  <si>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</si>
  <si>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</si>
  <si>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</si>
  <si>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</si>
  <si>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</si>
  <si>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</si>
  <si>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</si>
  <si>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</si>
  <si>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</si>
  <si>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</si>
  <si>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</si>
  <si>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</si>
  <si>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</si>
  <si>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</si>
  <si>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</si>
  <si>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</si>
  <si>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</si>
  <si>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</si>
  <si>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</si>
  <si>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</si>
  <si>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</si>
  <si>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</si>
  <si>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</si>
  <si>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</si>
  <si>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</si>
  <si>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</si>
  <si>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</si>
  <si>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</si>
  <si>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</si>
  <si>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</si>
  <si>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</si>
  <si>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</si>
  <si>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</si>
  <si>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</si>
  <si>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</si>
  <si>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</si>
  <si>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</si>
  <si>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</si>
  <si>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</si>
  <si>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</si>
  <si>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</si>
  <si>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</si>
  <si>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</si>
  <si>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</si>
  <si>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</si>
  <si>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</si>
  <si>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</si>
  <si>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</si>
  <si>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</si>
  <si>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</si>
  <si>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</si>
  <si>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</si>
  <si>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</si>
  <si>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</si>
  <si>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</si>
  <si>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</si>
  <si>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</si>
  <si>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</si>
  <si>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</si>
  <si>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</si>
  <si>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</si>
  <si>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</si>
  <si>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</si>
  <si>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</si>
  <si>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</si>
  <si>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</si>
  <si>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</si>
  <si>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</si>
  <si>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</si>
  <si>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</si>
  <si>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</si>
  <si>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</si>
  <si>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</si>
  <si>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</si>
  <si>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</si>
  <si>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</si>
  <si>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</si>
  <si>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</si>
  <si>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</si>
  <si>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</si>
  <si>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</si>
  <si>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</si>
  <si>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</si>
  <si>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</si>
  <si>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</si>
  <si>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</si>
  <si>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</si>
  <si>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</si>
  <si>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</si>
  <si>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</si>
  <si>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</si>
  <si>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</si>
  <si>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</si>
  <si>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</si>
  <si>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</si>
  <si>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</si>
  <si>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</si>
  <si>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</si>
  <si>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</si>
  <si>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</si>
  <si>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</si>
  <si>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</si>
  <si>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</si>
  <si>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</si>
  <si>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</si>
  <si>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</si>
  <si>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</si>
  <si>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</si>
  <si>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</si>
  <si>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</si>
  <si>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</si>
  <si>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</si>
  <si>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</si>
  <si>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</si>
  <si>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</si>
  <si>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</si>
  <si>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</si>
  <si>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</si>
  <si>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</si>
  <si>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</si>
  <si>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</si>
  <si>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</si>
  <si>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</si>
  <si>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</si>
  <si>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</si>
  <si>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</si>
  <si>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</si>
  <si>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</si>
  <si>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</si>
  <si>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</si>
  <si>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</si>
  <si>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</si>
  <si>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</si>
  <si>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</si>
  <si>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</si>
  <si>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</si>
  <si>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</si>
  <si>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</si>
  <si>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</si>
  <si>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</si>
  <si>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</si>
  <si>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</si>
  <si>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</si>
  <si>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</si>
  <si>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</si>
  <si>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</si>
  <si>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</si>
  <si>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</si>
  <si>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</si>
  <si>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</si>
  <si>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</si>
  <si>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</si>
  <si>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</si>
  <si>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</si>
  <si>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</si>
  <si>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</si>
  <si>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</si>
  <si>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</si>
  <si>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</si>
  <si>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</si>
  <si>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</si>
  <si>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</si>
  <si>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</si>
  <si>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</si>
  <si>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</si>
  <si>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</si>
  <si>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</si>
  <si>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</si>
  <si>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</si>
  <si>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</si>
  <si>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</si>
  <si>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</si>
  <si>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</si>
  <si>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</si>
  <si>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</si>
  <si>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</si>
  <si>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</si>
  <si>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</si>
  <si>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</si>
  <si>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</si>
  <si>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</si>
  <si>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</si>
  <si>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</si>
  <si>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</si>
  <si>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</si>
  <si>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</si>
  <si>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</si>
  <si>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</si>
  <si>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</si>
  <si>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</si>
  <si>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</si>
  <si>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</si>
  <si>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</si>
  <si>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</si>
  <si>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</si>
  <si>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</si>
  <si>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</si>
  <si>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</si>
  <si>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</si>
  <si>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</si>
  <si>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</si>
  <si>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</si>
  <si>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</si>
  <si>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</si>
  <si>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</si>
  <si>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</si>
  <si>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</si>
  <si>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</si>
  <si>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</si>
  <si>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</si>
  <si>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</si>
  <si>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</si>
  <si>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</si>
  <si>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</si>
  <si>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</si>
  <si>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</si>
  <si>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</si>
  <si>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</si>
  <si>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</si>
  <si>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</si>
  <si>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</si>
  <si>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</si>
  <si>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</si>
  <si>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</si>
  <si>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</si>
  <si>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</si>
  <si>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</si>
  <si>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</si>
  <si>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</si>
  <si>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</si>
  <si>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</si>
  <si>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</si>
  <si>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</si>
  <si>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</si>
  <si>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</si>
  <si>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</si>
  <si>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</si>
  <si>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</si>
  <si>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</si>
  <si>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</si>
  <si>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</si>
  <si>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</si>
  <si>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</si>
  <si>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</si>
  <si>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</si>
  <si>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</si>
  <si>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</si>
  <si>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</si>
  <si>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</si>
  <si>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</si>
  <si>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</si>
  <si>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</si>
  <si>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</si>
  <si>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</si>
  <si>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</si>
  <si>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</si>
  <si>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</si>
  <si>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</si>
  <si>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</si>
  <si>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</si>
  <si>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</si>
  <si>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</si>
  <si>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</si>
  <si>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</si>
  <si>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</si>
  <si>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</si>
  <si>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</si>
  <si>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</si>
  <si>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</si>
  <si>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</si>
  <si>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</si>
  <si>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</si>
  <si>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</si>
  <si>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</si>
  <si>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</si>
  <si>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</si>
  <si>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</si>
  <si>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</si>
  <si>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</si>
  <si>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</si>
  <si>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</si>
  <si>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</si>
  <si>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</si>
  <si>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</si>
  <si>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</si>
  <si>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</si>
  <si>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</si>
  <si>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</si>
  <si>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</si>
  <si>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</si>
  <si>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</si>
  <si>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</si>
  <si>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</si>
  <si>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</si>
  <si>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</si>
  <si>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</si>
  <si>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</si>
  <si>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</si>
  <si>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</si>
  <si>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</si>
  <si>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</si>
  <si>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</si>
  <si>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</si>
  <si>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</si>
  <si>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</si>
  <si>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</si>
  <si>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</si>
  <si>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</si>
  <si>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</si>
  <si>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</si>
  <si>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</si>
  <si>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</si>
  <si>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</si>
  <si>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</si>
  <si>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</si>
  <si>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</si>
  <si>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</si>
  <si>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</si>
  <si>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</si>
  <si>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</si>
  <si>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</si>
  <si>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</si>
  <si>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</si>
  <si>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</si>
  <si>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</si>
  <si>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</si>
  <si>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</si>
  <si>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</si>
  <si>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</si>
  <si>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</si>
  <si>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</si>
  <si>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</si>
  <si>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</si>
  <si>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</si>
  <si>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</si>
  <si>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</si>
  <si>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</si>
  <si>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</si>
  <si>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</si>
  <si>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</si>
  <si>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</si>
  <si>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</si>
  <si>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</si>
  <si>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</si>
  <si>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</si>
  <si>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</si>
  <si>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</si>
  <si>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</si>
  <si>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</si>
  <si>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</si>
  <si>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</si>
  <si>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</si>
  <si>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</si>
  <si>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</si>
  <si>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</si>
  <si>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</si>
  <si>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</si>
  <si>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</si>
  <si>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</si>
  <si>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</si>
  <si>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</si>
  <si>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</si>
  <si>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</si>
  <si>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</si>
  <si>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</si>
  <si>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</si>
  <si>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</si>
  <si>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</si>
  <si>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</si>
  <si>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</si>
  <si>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</si>
  <si>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</si>
  <si>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</si>
  <si>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</si>
  <si>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</si>
  <si>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</si>
  <si>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</si>
  <si>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</si>
  <si>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</si>
  <si>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</si>
  <si>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</si>
  <si>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</si>
  <si>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</si>
  <si>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</si>
  <si>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</si>
  <si>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</si>
  <si>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</si>
  <si>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</si>
  <si>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</si>
  <si>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</si>
  <si>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</si>
  <si>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</si>
  <si>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</si>
  <si>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</si>
  <si>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</si>
  <si>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</si>
  <si>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</si>
  <si>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</si>
  <si>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</si>
  <si>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</si>
  <si>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</si>
  <si>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</si>
  <si>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</si>
  <si>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</si>
  <si>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</si>
  <si>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</si>
  <si>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</si>
  <si>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</si>
  <si>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</si>
  <si>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</si>
  <si>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</si>
  <si>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</si>
  <si>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</si>
  <si>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</si>
  <si>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</si>
  <si>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</si>
  <si>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</si>
  <si>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</si>
  <si>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</si>
  <si>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</si>
  <si>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</si>
  <si>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</si>
  <si>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</si>
  <si>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</si>
  <si>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</si>
  <si>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</si>
  <si>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</si>
  <si>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</si>
  <si>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</si>
  <si>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</si>
  <si>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</si>
  <si>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</si>
  <si>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</si>
  <si>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</si>
  <si>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</si>
  <si>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</si>
  <si>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</si>
  <si>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</si>
  <si>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</si>
  <si>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</si>
  <si>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</si>
  <si>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</si>
  <si>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</si>
  <si>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</si>
  <si>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</si>
  <si>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</si>
  <si>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</si>
  <si>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</si>
  <si>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</si>
  <si>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</si>
  <si>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</si>
  <si>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</si>
  <si>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</si>
  <si>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</si>
  <si>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</si>
  <si>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</si>
  <si>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</si>
  <si>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</si>
  <si>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</si>
  <si>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</si>
  <si>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</si>
  <si>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</si>
  <si>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</si>
  <si>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</si>
  <si>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</si>
  <si>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</si>
  <si>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</si>
  <si>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</si>
  <si>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</si>
  <si>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</si>
  <si>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</si>
  <si>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</si>
  <si>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</si>
  <si>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</si>
  <si>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</si>
  <si>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</si>
  <si>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</si>
  <si>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</si>
  <si>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</si>
  <si>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</si>
  <si>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</si>
  <si>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</si>
  <si>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</si>
  <si>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</si>
  <si>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</si>
  <si>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</si>
  <si>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</si>
  <si>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</si>
  <si>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</si>
  <si>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</si>
  <si>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</si>
  <si>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</si>
  <si>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</si>
  <si>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</si>
  <si>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</si>
  <si>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</si>
  <si>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</si>
  <si>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</si>
  <si>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</si>
  <si>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</si>
  <si>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</si>
  <si>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</si>
  <si>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</si>
  <si>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</si>
  <si>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</si>
  <si>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</si>
  <si>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</si>
  <si>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</si>
  <si>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</si>
  <si>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</si>
  <si>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</si>
  <si>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</si>
  <si>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</si>
  <si>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</si>
  <si>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</si>
  <si>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</si>
  <si>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</si>
  <si>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</si>
  <si>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</si>
  <si>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</si>
  <si>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</si>
  <si>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</si>
  <si>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</si>
  <si>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</si>
  <si>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</si>
  <si>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</si>
  <si>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</si>
  <si>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</si>
  <si>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</si>
  <si>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</si>
  <si>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</si>
  <si>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</si>
  <si>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</si>
  <si>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</si>
  <si>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</si>
  <si>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</si>
  <si>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</si>
  <si>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</si>
  <si>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</si>
  <si>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</si>
  <si>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</si>
  <si>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</si>
  <si>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</si>
  <si>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</si>
  <si>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</si>
  <si>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</si>
  <si>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</si>
  <si>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</si>
  <si>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</si>
  <si>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</si>
  <si>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</si>
  <si>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</si>
  <si>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</si>
  <si>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</si>
  <si>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</si>
  <si>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</si>
  <si>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</si>
  <si>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</si>
  <si>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</si>
  <si>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</si>
  <si>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</si>
  <si>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</si>
  <si>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</si>
  <si>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</si>
  <si>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</si>
  <si>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</si>
  <si>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</si>
  <si>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</si>
  <si>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</si>
  <si>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</si>
  <si>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</si>
  <si>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</si>
  <si>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</si>
  <si>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</si>
  <si>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</si>
  <si>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</si>
  <si>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</si>
  <si>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</si>
  <si>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</si>
  <si>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</si>
  <si>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</si>
  <si>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</si>
  <si>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</si>
  <si>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</si>
  <si>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</si>
  <si>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</si>
  <si>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</si>
  <si>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</si>
  <si>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</si>
  <si>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</si>
  <si>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</si>
  <si>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</si>
  <si>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</si>
  <si>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</si>
  <si>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</si>
  <si>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</si>
  <si>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</si>
  <si>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</si>
  <si>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</si>
  <si>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</si>
  <si>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</si>
  <si>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</si>
  <si>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</si>
  <si>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</si>
  <si>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</si>
  <si>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</si>
  <si>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</si>
  <si>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</si>
  <si>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</si>
  <si>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</si>
  <si>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</si>
  <si>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</si>
  <si>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</si>
  <si>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</si>
  <si>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</si>
  <si>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</si>
  <si>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</si>
  <si>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</si>
  <si>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</si>
  <si>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</si>
  <si>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</si>
  <si>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</si>
  <si>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</si>
  <si>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</si>
  <si>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</si>
  <si>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</si>
  <si>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</si>
  <si>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</si>
  <si>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</si>
  <si>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</si>
  <si>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</si>
  <si>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</si>
  <si>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</si>
  <si>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</si>
  <si>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</si>
  <si>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</si>
  <si>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</si>
  <si>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</si>
  <si>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</si>
  <si>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</si>
  <si>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</si>
  <si>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</si>
  <si>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</si>
  <si>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</si>
  <si>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</si>
  <si>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</si>
  <si>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</si>
  <si>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</si>
  <si>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</si>
  <si>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</si>
  <si>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</si>
  <si>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</si>
  <si>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</si>
  <si>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</si>
  <si>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</si>
  <si>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</si>
  <si>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</si>
  <si>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</si>
  <si>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</si>
  <si>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</si>
  <si>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</si>
  <si>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</si>
  <si>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</si>
  <si>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</si>
  <si>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</si>
  <si>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</si>
  <si>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</si>
  <si>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</si>
  <si>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</si>
  <si>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</si>
  <si>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</si>
  <si>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</si>
  <si>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</si>
  <si>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</si>
  <si>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</si>
  <si>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</si>
  <si>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</si>
  <si>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</si>
  <si>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</si>
  <si>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</si>
  <si>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</si>
  <si>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</si>
  <si>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</si>
  <si>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</si>
  <si>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</si>
  <si>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</si>
  <si>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</si>
  <si>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</si>
  <si>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</si>
  <si>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</si>
  <si>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</si>
  <si>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</si>
  <si>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</si>
  <si>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</si>
  <si>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</si>
  <si>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</si>
  <si>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</si>
  <si>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</si>
  <si>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</si>
  <si>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</si>
  <si>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</si>
  <si>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</si>
  <si>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</si>
  <si>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</si>
  <si>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</si>
  <si>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</si>
  <si>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</si>
  <si>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</si>
  <si>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</si>
  <si>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</si>
  <si>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</si>
  <si>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</si>
  <si>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</si>
  <si>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</si>
  <si>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</si>
  <si>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</si>
  <si>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</si>
  <si>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</si>
  <si>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</si>
  <si>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</si>
  <si>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</si>
  <si>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</si>
  <si>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</si>
  <si>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</si>
  <si>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</si>
  <si>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</si>
  <si>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</si>
  <si>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</si>
  <si>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</si>
  <si>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</si>
  <si>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</si>
  <si>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</si>
  <si>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</si>
  <si>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</si>
  <si>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</si>
  <si>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</si>
  <si>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</si>
  <si>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</si>
  <si>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</si>
  <si>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</si>
  <si>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</si>
  <si>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</si>
  <si>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</si>
  <si>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</si>
  <si>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</si>
  <si>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</si>
  <si>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</si>
  <si>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</si>
  <si>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</si>
  <si>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</si>
  <si>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</si>
  <si>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</si>
  <si>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</si>
  <si>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</si>
  <si>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</si>
  <si>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</si>
  <si>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</si>
  <si>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</si>
  <si>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</si>
  <si>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</si>
  <si>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</si>
  <si>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</si>
  <si>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</si>
  <si>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</si>
  <si>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</si>
  <si>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</si>
  <si>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</si>
  <si>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</si>
  <si>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</si>
  <si>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</si>
  <si>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</si>
  <si>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</si>
  <si>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</si>
  <si>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</si>
  <si>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</si>
  <si>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</si>
  <si>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</si>
  <si>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</si>
  <si>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</si>
  <si>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</si>
  <si>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</si>
  <si>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</si>
  <si>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</si>
  <si>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</si>
  <si>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</si>
  <si>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</si>
  <si>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</si>
  <si>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</si>
  <si>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</si>
  <si>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</si>
  <si>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</si>
  <si>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</si>
  <si>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</si>
  <si>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</si>
  <si>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</si>
  <si>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</si>
  <si>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</si>
  <si>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</si>
  <si>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</si>
  <si>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</si>
  <si>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</si>
  <si>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</si>
  <si>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</si>
  <si>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</si>
  <si>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</si>
  <si>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</si>
  <si>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</si>
  <si>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</si>
  <si>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</si>
  <si>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</si>
  <si>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</si>
  <si>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</si>
  <si>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</si>
  <si>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</si>
  <si>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</si>
  <si>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</si>
  <si>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</si>
  <si>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</si>
  <si>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</si>
  <si>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</si>
  <si>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</si>
  <si>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</si>
  <si>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</si>
  <si>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</si>
  <si>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</si>
  <si>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</si>
  <si>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</si>
  <si>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</si>
  <si>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</si>
  <si>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</si>
  <si>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</si>
  <si>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</si>
  <si>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</si>
  <si>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</si>
  <si>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</si>
  <si>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</si>
  <si>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</si>
  <si>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</si>
  <si>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</si>
  <si>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</si>
  <si>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</si>
  <si>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</si>
  <si>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</si>
  <si>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</si>
  <si>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</si>
  <si>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</si>
  <si>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</si>
  <si>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</si>
  <si>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</si>
  <si>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</si>
  <si>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</si>
  <si>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</si>
  <si>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</si>
  <si>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</si>
  <si>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</si>
  <si>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</si>
  <si>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</si>
  <si>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</si>
  <si>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</si>
  <si>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</si>
  <si>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</si>
  <si>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</si>
  <si>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</si>
  <si>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</si>
  <si>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</si>
  <si>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</si>
  <si>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</si>
  <si>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</si>
  <si>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</si>
  <si>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</si>
  <si>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</si>
  <si>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</si>
  <si>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</si>
  <si>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</si>
  <si>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</si>
  <si>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</si>
  <si>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</si>
  <si>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</si>
  <si>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</si>
  <si>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</si>
  <si>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</si>
  <si>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</si>
  <si>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</si>
  <si>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</si>
  <si>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</si>
  <si>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</si>
  <si>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</si>
  <si>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</si>
  <si>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</si>
  <si>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</si>
  <si>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</si>
  <si>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</si>
  <si>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</si>
  <si>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</si>
  <si>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</si>
  <si>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</si>
  <si>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</si>
  <si>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</si>
  <si>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</si>
  <si>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</si>
  <si>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</si>
  <si>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</si>
  <si>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</si>
  <si>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</si>
  <si>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</si>
  <si>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</si>
  <si>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</si>
  <si>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</si>
  <si>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</si>
  <si>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</si>
  <si>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</si>
  <si>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</si>
  <si>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</si>
  <si>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</si>
  <si>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</si>
  <si>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</si>
  <si>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</si>
  <si>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</si>
  <si>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</si>
  <si>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</si>
  <si>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</si>
  <si>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</si>
  <si>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</si>
  <si>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</si>
  <si>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</si>
  <si>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</si>
  <si>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</si>
  <si>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</si>
  <si>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</si>
  <si>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</si>
  <si>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</si>
  <si>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</si>
  <si>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</si>
  <si>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</si>
  <si>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</si>
  <si>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</si>
  <si>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</si>
  <si>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</si>
  <si>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</si>
  <si>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</si>
  <si>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</si>
  <si>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</si>
  <si>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</si>
  <si>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</si>
  <si>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</si>
  <si>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</si>
  <si>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</si>
  <si>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</si>
  <si>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</si>
  <si>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</si>
  <si>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</si>
  <si>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</si>
  <si>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</si>
  <si>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</si>
  <si>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</si>
  <si>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</si>
  <si>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</si>
  <si>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</si>
  <si>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</si>
  <si>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</si>
  <si>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</si>
  <si>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</si>
  <si>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</si>
  <si>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</si>
  <si>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</si>
  <si>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</si>
  <si>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</si>
  <si>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</si>
  <si>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</si>
  <si>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</si>
  <si>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</si>
  <si>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</si>
  <si>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</si>
  <si>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</si>
  <si>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</si>
  <si>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</si>
  <si>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</si>
  <si>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</si>
  <si>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</si>
  <si>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</si>
  <si>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</si>
  <si>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</si>
  <si>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</si>
  <si>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</si>
  <si>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</si>
  <si>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</si>
  <si>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</si>
  <si>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</si>
  <si>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</si>
  <si>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</si>
  <si>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</si>
  <si>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</si>
  <si>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</si>
  <si>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</si>
  <si>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</si>
  <si>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</si>
  <si>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</si>
  <si>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</si>
  <si>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</si>
  <si>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</si>
  <si>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</si>
  <si>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</si>
  <si>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</si>
  <si>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</si>
  <si>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</si>
  <si>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</si>
  <si>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</si>
  <si>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</si>
  <si>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</si>
  <si>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</si>
  <si>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</si>
  <si>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</si>
  <si>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</si>
  <si>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</si>
  <si>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</si>
  <si>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</si>
  <si>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</si>
  <si>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</si>
  <si>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</si>
  <si>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</si>
  <si>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</si>
  <si>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</si>
  <si>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</si>
  <si>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</si>
  <si>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</si>
  <si>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</si>
  <si>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</si>
  <si>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</si>
  <si>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</si>
  <si>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</si>
  <si>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</si>
  <si>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</si>
  <si>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</si>
  <si>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</si>
  <si>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</si>
  <si>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</si>
  <si>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</si>
  <si>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</si>
  <si>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</si>
  <si>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</si>
  <si>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</si>
  <si>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</si>
  <si>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</si>
  <si>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</si>
  <si>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</si>
  <si>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</si>
  <si>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</si>
  <si>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</si>
  <si>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</si>
  <si>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</si>
  <si>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</si>
  <si>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</si>
  <si>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</si>
  <si>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</si>
  <si>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</si>
  <si>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</si>
  <si>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</si>
  <si>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</si>
  <si>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</si>
  <si>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</si>
  <si>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</si>
  <si>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</si>
  <si>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</si>
  <si>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</si>
  <si>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</si>
  <si>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</si>
  <si>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</si>
  <si>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</si>
  <si>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</si>
  <si>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</si>
  <si>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</si>
  <si>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</si>
  <si>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</si>
  <si>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</si>
  <si>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</si>
  <si>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</si>
  <si>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</si>
  <si>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</si>
  <si>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</si>
  <si>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</si>
  <si>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</si>
  <si>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</si>
  <si>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</si>
  <si>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</si>
  <si>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</si>
  <si>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</si>
  <si>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</si>
  <si>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</si>
  <si>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</si>
  <si>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</si>
  <si>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</si>
  <si>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</si>
  <si>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</si>
  <si>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</si>
  <si>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</si>
  <si>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</si>
  <si>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</si>
  <si>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</si>
  <si>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</si>
  <si>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</si>
  <si>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</si>
  <si>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</si>
  <si>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</si>
  <si>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</si>
  <si>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</si>
  <si>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</si>
  <si>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</si>
  <si>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</si>
  <si>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</si>
  <si>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</si>
  <si>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</si>
  <si>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</si>
  <si>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</si>
  <si>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</si>
  <si>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</si>
  <si>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</si>
  <si>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</si>
  <si>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</si>
  <si>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</si>
  <si>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</si>
  <si>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</si>
  <si>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</si>
  <si>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</si>
  <si>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</si>
  <si>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</si>
  <si>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</si>
  <si>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</si>
  <si>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</si>
  <si>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</si>
  <si>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</si>
  <si>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</si>
  <si>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</si>
  <si>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</si>
  <si>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</si>
  <si>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</si>
  <si>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</si>
  <si>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</si>
  <si>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</si>
  <si>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</si>
  <si>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</si>
  <si>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</si>
  <si>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</si>
  <si>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</si>
  <si>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</si>
  <si>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</si>
  <si>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</si>
  <si>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</si>
  <si>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</si>
  <si>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</si>
  <si>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</si>
  <si>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</si>
  <si>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</si>
  <si>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</si>
  <si>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</si>
  <si>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</si>
  <si>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</si>
  <si>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</si>
  <si>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</si>
  <si>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</si>
  <si>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</si>
  <si>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</si>
  <si>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</si>
  <si>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</si>
  <si>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</si>
  <si>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</si>
  <si>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</si>
  <si>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</si>
  <si>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</si>
  <si>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</si>
  <si>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</si>
  <si>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</si>
  <si>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</si>
  <si>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</si>
  <si>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</si>
  <si>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</si>
  <si>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</si>
  <si>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</si>
  <si>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</si>
  <si>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</si>
  <si>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</si>
  <si>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</si>
  <si>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</si>
  <si>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</si>
  <si>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</si>
  <si>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</si>
  <si>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</si>
  <si>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</si>
  <si>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</si>
  <si>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</si>
  <si>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</si>
  <si>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</si>
  <si>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</si>
  <si>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</si>
  <si>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</si>
  <si>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</si>
  <si>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</si>
  <si>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</si>
  <si>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</si>
  <si>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</si>
  <si>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</si>
  <si>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</si>
  <si>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</si>
  <si>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</si>
  <si>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</si>
  <si>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</si>
  <si>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</si>
  <si>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</si>
  <si>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</si>
  <si>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</si>
  <si>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</si>
  <si>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</si>
  <si>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</si>
  <si>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</si>
  <si>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</si>
  <si>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</si>
  <si>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</si>
  <si>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</si>
  <si>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</si>
  <si>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</si>
  <si>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</si>
  <si>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</si>
  <si>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</si>
  <si>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</si>
  <si>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</si>
  <si>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</si>
  <si>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</si>
  <si>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</si>
  <si>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</si>
  <si>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</si>
  <si>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</si>
  <si>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</si>
  <si>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</si>
  <si>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</si>
  <si>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</si>
  <si>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</si>
  <si>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</si>
  <si>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</si>
  <si>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</si>
  <si>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</si>
  <si>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</si>
  <si>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</si>
  <si>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</si>
  <si>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</si>
  <si>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</si>
  <si>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</si>
  <si>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</si>
  <si>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</si>
  <si>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</si>
  <si>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</si>
  <si>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</si>
  <si>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</si>
  <si>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</si>
  <si>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</si>
  <si>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</si>
  <si>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</si>
  <si>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</si>
  <si>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</si>
  <si>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</si>
  <si>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</si>
  <si>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</si>
  <si>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</si>
  <si>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</si>
  <si>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</si>
  <si>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</si>
  <si>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</si>
  <si>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</si>
  <si>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</si>
  <si>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</si>
  <si>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</si>
  <si>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</si>
  <si>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</si>
  <si>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</si>
  <si>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</si>
  <si>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</si>
  <si>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</si>
  <si>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</si>
  <si>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</si>
  <si>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</si>
  <si>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</si>
  <si>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</si>
  <si>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</si>
  <si>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</si>
  <si>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</si>
  <si>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</si>
  <si>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</si>
  <si>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</si>
  <si>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</si>
  <si>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</si>
  <si>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</si>
  <si>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</si>
  <si>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</si>
  <si>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</si>
  <si>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</si>
  <si>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</si>
  <si>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</si>
  <si>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</si>
  <si>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</si>
  <si>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</si>
  <si>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</si>
  <si>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</si>
  <si>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</si>
  <si>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</si>
  <si>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</si>
  <si>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</si>
  <si>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</si>
  <si>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</si>
  <si>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</si>
  <si>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</si>
  <si>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</si>
  <si>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</si>
  <si>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</si>
  <si>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</si>
  <si>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</si>
  <si>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</si>
  <si>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</si>
  <si>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</si>
  <si>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</si>
  <si>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</si>
  <si>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</si>
  <si>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</si>
  <si>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</si>
  <si>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</si>
  <si>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</si>
  <si>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</si>
  <si>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</si>
  <si>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</si>
  <si>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</si>
  <si>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</si>
  <si>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</si>
  <si>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</si>
  <si>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</si>
  <si>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</si>
  <si>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</si>
  <si>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</si>
  <si>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</si>
  <si>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</si>
  <si>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</si>
  <si>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</si>
  <si>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</si>
  <si>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</si>
  <si>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</si>
  <si>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</si>
  <si>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</si>
  <si>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</si>
  <si>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</si>
  <si>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</si>
  <si>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</si>
  <si>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</si>
  <si>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</si>
  <si>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</si>
  <si>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</si>
  <si>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</si>
  <si>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</si>
  <si>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</si>
  <si>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</si>
  <si>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</si>
  <si>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</si>
  <si>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</si>
  <si>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</si>
  <si>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</si>
  <si>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</si>
  <si>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</si>
  <si>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</si>
  <si>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</si>
  <si>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</si>
  <si>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</si>
  <si>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</si>
  <si>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</si>
  <si>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</si>
  <si>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</si>
  <si>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</si>
  <si>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</si>
  <si>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</si>
  <si>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</si>
  <si>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</si>
  <si>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</si>
  <si>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</si>
  <si>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</si>
  <si>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</si>
  <si>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</si>
  <si>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</si>
  <si>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</si>
  <si>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</si>
  <si>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</si>
  <si>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</si>
  <si>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</si>
  <si>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</si>
  <si>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</si>
  <si>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</si>
  <si>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</si>
  <si>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</si>
  <si>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</si>
  <si>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</si>
  <si>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</si>
  <si>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</si>
  <si>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</si>
  <si>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</si>
  <si>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</si>
  <si>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</si>
  <si>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</si>
  <si>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</si>
  <si>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</si>
  <si>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</si>
  <si>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</si>
  <si>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</si>
  <si>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</si>
  <si>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</si>
  <si>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</si>
  <si>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</si>
  <si>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</si>
  <si>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</si>
  <si>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</si>
  <si>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</si>
  <si>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</si>
  <si>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</si>
  <si>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</si>
  <si>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</si>
  <si>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</si>
  <si>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</si>
  <si>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</si>
  <si>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</si>
  <si>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</si>
  <si>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</si>
  <si>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</si>
  <si>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</si>
  <si>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</si>
  <si>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</si>
  <si>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</si>
  <si>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</si>
  <si>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</si>
  <si>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</si>
  <si>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</si>
  <si>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</si>
  <si>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</si>
  <si>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</si>
  <si>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</si>
  <si>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</si>
  <si>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</si>
  <si>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</si>
  <si>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</si>
  <si>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</si>
  <si>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</si>
  <si>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</si>
  <si>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</si>
  <si>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</si>
  <si>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</si>
  <si>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</si>
  <si>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</si>
  <si>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</si>
  <si>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</si>
  <si>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</si>
  <si>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</si>
  <si>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</si>
  <si>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</si>
  <si>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</si>
  <si>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</si>
  <si>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</si>
  <si>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</si>
  <si>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</si>
  <si>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</si>
  <si>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</si>
  <si>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</si>
  <si>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</si>
  <si>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</si>
  <si>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</si>
  <si>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</si>
  <si>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</si>
  <si>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</si>
  <si>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</si>
  <si>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</si>
  <si>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</si>
  <si>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</si>
  <si>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</si>
  <si>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</si>
  <si>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</si>
  <si>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</si>
  <si>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</si>
  <si>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</si>
  <si>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</si>
  <si>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</si>
  <si>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</si>
  <si>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</si>
  <si>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</si>
  <si>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</si>
  <si>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</si>
  <si>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</si>
  <si>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</si>
  <si>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</si>
  <si>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</si>
  <si>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</si>
  <si>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</si>
  <si>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</si>
  <si>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</si>
  <si>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</si>
  <si>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</si>
  <si>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</si>
  <si>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</si>
  <si>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</si>
  <si>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</si>
  <si>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</si>
  <si>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</si>
  <si>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</si>
  <si>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</si>
  <si>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</si>
  <si>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</si>
  <si>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</si>
  <si>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</si>
  <si>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</si>
  <si>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</si>
  <si>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</si>
  <si>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</si>
  <si>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</si>
  <si>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</si>
  <si>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</si>
  <si>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</si>
  <si>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</si>
  <si>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</si>
  <si>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</si>
  <si>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</si>
  <si>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</si>
  <si>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</si>
  <si>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</si>
  <si>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</si>
  <si>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</si>
  <si>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</si>
  <si>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</si>
  <si>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</si>
  <si>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</si>
  <si>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</si>
  <si>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</si>
  <si>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</si>
  <si>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</si>
  <si>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</si>
  <si>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</si>
  <si>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</si>
  <si>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</si>
  <si>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</si>
  <si>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</si>
  <si>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</si>
  <si>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</si>
  <si>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</si>
  <si>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</si>
  <si>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</si>
  <si>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</si>
  <si>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</si>
  <si>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</si>
  <si>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</si>
  <si>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</si>
  <si>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</si>
  <si>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</si>
  <si>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</si>
  <si>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</si>
  <si>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</si>
  <si>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</si>
  <si>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</si>
  <si>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</si>
  <si>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</si>
  <si>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</si>
  <si>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</si>
  <si>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</si>
  <si>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</si>
  <si>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</si>
  <si>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</si>
  <si>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</si>
  <si>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</si>
  <si>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</si>
  <si>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</si>
  <si>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</si>
  <si>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</si>
  <si>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</si>
  <si>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</si>
  <si>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</si>
  <si>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</si>
  <si>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</si>
  <si>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</si>
  <si>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</si>
  <si>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</si>
  <si>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</si>
  <si>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</si>
  <si>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</si>
  <si>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</si>
  <si>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</si>
  <si>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</si>
  <si>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</si>
  <si>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</si>
  <si>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</si>
  <si>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</si>
  <si>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</si>
  <si>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</si>
  <si>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</si>
  <si>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</si>
  <si>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</si>
  <si>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</si>
  <si>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</si>
  <si>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</si>
  <si>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</si>
  <si>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</si>
  <si>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</si>
  <si>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</si>
  <si>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</si>
  <si>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</si>
  <si>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</si>
  <si>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</si>
  <si>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</si>
  <si>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</si>
  <si>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</si>
  <si>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</si>
  <si>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</si>
  <si>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</si>
  <si>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</si>
  <si>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</si>
  <si>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</si>
  <si>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</si>
  <si>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</si>
  <si>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</si>
  <si>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</si>
  <si>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</si>
  <si>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</si>
  <si>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</si>
  <si>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</si>
  <si>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</si>
  <si>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</si>
  <si>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</si>
  <si>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</si>
  <si>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</si>
  <si>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</si>
  <si>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</si>
  <si>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</si>
  <si>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</si>
  <si>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</si>
  <si>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</si>
  <si>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</si>
  <si>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</si>
  <si>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</si>
  <si>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</si>
  <si>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</si>
  <si>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</si>
  <si>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</si>
  <si>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</si>
  <si>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</si>
  <si>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</si>
  <si>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</si>
  <si>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</si>
  <si>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</si>
  <si>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</si>
  <si>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</si>
  <si>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</si>
  <si>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</si>
  <si>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</si>
  <si>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</si>
  <si>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</si>
  <si>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</si>
  <si>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</si>
  <si>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</si>
  <si>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</si>
  <si>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</si>
  <si>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</si>
  <si>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</si>
  <si>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</si>
  <si>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</si>
  <si>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</si>
  <si>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</si>
  <si>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</si>
  <si>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</si>
  <si>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</si>
  <si>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</si>
  <si>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</si>
  <si>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</si>
  <si>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</si>
  <si>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</si>
  <si>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</si>
  <si>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</si>
  <si>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</si>
  <si>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</si>
  <si>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</si>
  <si>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</si>
  <si>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</si>
  <si>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</si>
  <si>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</si>
  <si>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</si>
  <si>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</si>
  <si>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</si>
  <si>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</si>
  <si>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</si>
  <si>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</si>
  <si>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</si>
  <si>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</si>
  <si>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</si>
  <si>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</si>
  <si>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</si>
  <si>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</si>
  <si>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</si>
  <si>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</si>
  <si>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</si>
  <si>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</si>
  <si>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</si>
  <si>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</si>
  <si>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</si>
  <si>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</si>
  <si>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</si>
  <si>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</si>
  <si>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</si>
  <si>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</si>
  <si>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</si>
  <si>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</si>
  <si>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</si>
  <si>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</si>
  <si>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</si>
  <si>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</si>
  <si>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</si>
  <si>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</si>
  <si>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</si>
  <si>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</si>
  <si>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</si>
  <si>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</si>
  <si>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</si>
  <si>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</si>
  <si>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</si>
  <si>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</si>
  <si>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</si>
  <si>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</si>
  <si>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</si>
  <si>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</si>
  <si>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</si>
  <si>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</si>
  <si>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</si>
  <si>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</si>
  <si>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</si>
  <si>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</si>
  <si>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</si>
  <si>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</si>
  <si>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</si>
  <si>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</si>
  <si>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</si>
  <si>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</si>
  <si>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</si>
  <si>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</si>
  <si>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</si>
  <si>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</si>
  <si>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</si>
  <si>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</si>
  <si>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</si>
  <si>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</si>
  <si>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</si>
  <si>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</si>
  <si>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</si>
  <si>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</si>
  <si>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</si>
  <si>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</si>
  <si>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</si>
  <si>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</si>
  <si>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</si>
  <si>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</si>
  <si>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</si>
  <si>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</si>
  <si>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</si>
  <si>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</si>
  <si>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</si>
  <si>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</si>
  <si>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</si>
  <si>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</si>
  <si>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</si>
  <si>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</si>
  <si>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</si>
  <si>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</si>
  <si>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</si>
  <si>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</si>
  <si>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</si>
  <si>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</si>
  <si>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</si>
  <si>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</si>
  <si>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</si>
  <si>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</si>
  <si>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</si>
  <si>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</si>
  <si>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</si>
  <si>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</si>
  <si>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</si>
  <si>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</si>
  <si>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</si>
  <si>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</si>
  <si>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</si>
  <si>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</si>
  <si>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</si>
  <si>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</si>
  <si>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</si>
  <si>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</si>
  <si>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</si>
  <si>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</si>
  <si>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</si>
  <si>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</si>
  <si>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</si>
  <si>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</si>
  <si>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</si>
  <si>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</si>
  <si>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</si>
  <si>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</si>
  <si>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</si>
  <si>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</si>
  <si>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</si>
  <si>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</si>
  <si>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</si>
  <si>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</si>
  <si>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</si>
  <si>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</si>
  <si>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</si>
  <si>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</si>
  <si>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</si>
  <si>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</si>
  <si>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</si>
  <si>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</si>
  <si>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</si>
  <si>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</si>
  <si>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</si>
  <si>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</si>
  <si>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</si>
  <si>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</si>
  <si>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</si>
  <si>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</si>
  <si>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</si>
  <si>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</si>
  <si>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</si>
  <si>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</si>
  <si>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</si>
  <si>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</si>
  <si>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</si>
  <si>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</si>
  <si>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</si>
  <si>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</si>
  <si>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</si>
  <si>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</si>
  <si>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</si>
  <si>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</si>
  <si>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</si>
  <si>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</si>
  <si>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</si>
  <si>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</si>
  <si>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</si>
  <si>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</si>
  <si>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</si>
  <si>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</si>
  <si>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</si>
  <si>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</si>
  <si>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</si>
  <si>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</si>
  <si>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</si>
  <si>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</si>
  <si>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</si>
  <si>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</si>
  <si>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</si>
  <si>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</si>
  <si>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</si>
  <si>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</si>
  <si>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</si>
  <si>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</si>
  <si>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</si>
  <si>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</si>
  <si>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</si>
  <si>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</si>
  <si>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</si>
  <si>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</si>
  <si>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</si>
  <si>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</si>
  <si>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</si>
  <si>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</si>
  <si>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</si>
  <si>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</si>
  <si>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</si>
  <si>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</si>
  <si>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</si>
  <si>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</si>
  <si>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</si>
  <si>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</si>
  <si>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</si>
  <si>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</si>
  <si>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</si>
  <si>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</si>
  <si>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</si>
  <si>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</si>
  <si>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</si>
  <si>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</si>
  <si>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</si>
  <si>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</si>
  <si>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</si>
  <si>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</si>
  <si>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</si>
  <si>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</si>
  <si>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</si>
  <si>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</si>
  <si>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</si>
  <si>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</si>
  <si>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</si>
  <si>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</si>
  <si>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</si>
  <si>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</si>
  <si>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</si>
  <si>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</si>
  <si>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</si>
  <si>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</si>
  <si>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</si>
  <si>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</si>
  <si>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</si>
  <si>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</si>
  <si>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</si>
  <si>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</si>
  <si>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</si>
  <si>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</si>
  <si>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</si>
  <si>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</si>
  <si>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</si>
  <si>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</si>
  <si>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</si>
  <si>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</si>
  <si>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</si>
  <si>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</si>
  <si>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</si>
  <si>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</si>
  <si>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</si>
  <si>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</si>
  <si>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</si>
  <si>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</si>
  <si>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</si>
  <si>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</si>
  <si>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</si>
  <si>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</si>
  <si>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</si>
  <si>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</si>
  <si>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</si>
  <si>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</si>
  <si>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</si>
  <si>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</si>
  <si>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</si>
  <si>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</si>
  <si>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</si>
  <si>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</si>
  <si>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</si>
  <si>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</si>
  <si>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</si>
  <si>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</si>
  <si>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</si>
  <si>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</si>
  <si>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</si>
  <si>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</si>
  <si>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</si>
  <si>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</si>
  <si>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</si>
  <si>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</si>
  <si>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</si>
  <si>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</si>
  <si>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</si>
  <si>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</si>
  <si>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</si>
  <si>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</si>
  <si>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</si>
  <si>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</si>
  <si>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</si>
  <si>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</si>
  <si>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</si>
  <si>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</si>
  <si>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</si>
  <si>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</si>
  <si>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</si>
  <si>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</si>
  <si>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</si>
  <si>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</si>
  <si>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</si>
  <si>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</si>
  <si>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</si>
  <si>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</si>
  <si>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</si>
  <si>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</si>
  <si>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</si>
  <si>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</si>
  <si>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</si>
  <si>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</si>
  <si>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</si>
  <si>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</si>
  <si>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</si>
  <si>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</si>
  <si>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</si>
  <si>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</si>
  <si>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</si>
  <si>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</si>
  <si>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</si>
  <si>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</si>
  <si>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</si>
  <si>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</si>
  <si>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</si>
  <si>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</si>
  <si>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</si>
  <si>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</si>
  <si>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</si>
  <si>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</si>
  <si>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</si>
  <si>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</si>
  <si>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</si>
  <si>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</si>
  <si>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</si>
  <si>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</si>
  <si>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</si>
  <si>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</si>
  <si>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</si>
  <si>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</si>
  <si>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</si>
  <si>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</si>
  <si>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</si>
  <si>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</si>
  <si>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</si>
  <si>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</si>
  <si>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</si>
  <si>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</si>
  <si>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</si>
  <si>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</si>
  <si>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</si>
  <si>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</si>
  <si>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</si>
  <si>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</si>
  <si>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</si>
  <si>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</si>
  <si>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</si>
  <si>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</si>
  <si>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</si>
  <si>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</si>
  <si>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</si>
  <si>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</si>
  <si>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</si>
  <si>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</si>
  <si>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</si>
  <si>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</si>
  <si>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</si>
  <si>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</si>
  <si>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</si>
  <si>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</si>
  <si>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</si>
  <si>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</si>
  <si>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</si>
  <si>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</si>
  <si>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</si>
  <si>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</si>
  <si>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</si>
  <si>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</si>
  <si>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</si>
  <si>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</si>
  <si>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</si>
  <si>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</si>
  <si>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</si>
  <si>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</si>
  <si>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</si>
  <si>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</si>
  <si>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</si>
  <si>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</si>
  <si>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</si>
  <si>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</si>
  <si>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</si>
  <si>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</si>
  <si>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</si>
  <si>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</si>
  <si>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</si>
  <si>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</si>
  <si>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</si>
  <si>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</si>
  <si>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</si>
  <si>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</si>
  <si>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</si>
  <si>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</si>
  <si>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</si>
  <si>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</si>
  <si>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</si>
  <si>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</si>
  <si>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</si>
  <si>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</si>
  <si>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</si>
  <si>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</si>
  <si>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</si>
  <si>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</si>
  <si>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</si>
  <si>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</si>
  <si>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</si>
  <si>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</si>
  <si>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</si>
  <si>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</si>
  <si>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</si>
  <si>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</si>
  <si>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</si>
  <si>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</si>
  <si>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</si>
  <si>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</si>
  <si>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</si>
  <si>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</si>
  <si>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</si>
  <si>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</si>
  <si>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</si>
  <si>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</si>
  <si>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</si>
  <si>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</si>
  <si>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</si>
  <si>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</si>
  <si>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</si>
  <si>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</si>
  <si>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</si>
  <si>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</si>
  <si>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</si>
  <si>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</si>
  <si>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</si>
  <si>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</si>
  <si>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</si>
  <si>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</si>
  <si>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</si>
  <si>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</si>
  <si>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</si>
  <si>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</si>
  <si>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</si>
  <si>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</si>
  <si>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</si>
  <si>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</si>
  <si>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</si>
  <si>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</si>
  <si>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</si>
  <si>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</si>
  <si>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</si>
  <si>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</si>
  <si>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</si>
  <si>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</si>
  <si>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</si>
  <si>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</si>
  <si>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</si>
  <si>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</si>
  <si>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</si>
  <si>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</si>
  <si>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</si>
  <si>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</si>
  <si>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</si>
  <si>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</si>
  <si>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</si>
  <si>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</si>
  <si>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</si>
  <si>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</si>
  <si>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</si>
  <si>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</si>
  <si>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</si>
  <si>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</si>
  <si>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</si>
  <si>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</si>
  <si>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</si>
  <si>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</si>
  <si>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</si>
  <si>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</si>
  <si>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</si>
  <si>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</si>
  <si>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</si>
  <si>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</si>
  <si>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</si>
  <si>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</si>
  <si>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</si>
  <si>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</si>
  <si>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</si>
  <si>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</si>
  <si>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</si>
  <si>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</si>
  <si>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</si>
  <si>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</si>
  <si>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</si>
  <si>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</si>
  <si>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</si>
  <si>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</si>
  <si>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</si>
  <si>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</si>
  <si>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</si>
  <si>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</si>
  <si>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</si>
  <si>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</si>
  <si>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</si>
  <si>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</si>
  <si>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</si>
  <si>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</si>
  <si>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</si>
  <si>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</si>
  <si>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</si>
  <si>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</si>
  <si>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</si>
  <si>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</si>
  <si>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</si>
  <si>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</si>
  <si>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</si>
  <si>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</si>
  <si>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</si>
  <si>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</si>
  <si>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</si>
  <si>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</si>
  <si>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</si>
  <si>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</si>
  <si>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</si>
  <si>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</si>
  <si>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</si>
  <si>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</si>
  <si>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</si>
  <si>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</si>
  <si>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</si>
  <si>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</si>
  <si>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</si>
  <si>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</si>
  <si>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</si>
  <si>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</si>
  <si>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</si>
  <si>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</si>
  <si>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</si>
  <si>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</si>
  <si>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</si>
  <si>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</si>
  <si>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</si>
  <si>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</si>
  <si>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</si>
  <si>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</si>
  <si>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</si>
  <si>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</si>
  <si>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</si>
  <si>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</si>
  <si>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</si>
  <si>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</si>
  <si>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</si>
  <si>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</si>
  <si>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</si>
  <si>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</si>
  <si>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</si>
  <si>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</si>
  <si>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</si>
  <si>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</si>
  <si>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</si>
  <si>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</si>
  <si>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</si>
  <si>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</si>
  <si>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</si>
  <si>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</si>
  <si>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</si>
  <si>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</si>
  <si>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</si>
  <si>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</si>
  <si>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</si>
  <si>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</si>
  <si>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</si>
  <si>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</si>
  <si>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</si>
  <si>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</si>
  <si>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</si>
  <si>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</si>
  <si>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</si>
  <si>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</si>
  <si>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</si>
  <si>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</si>
  <si>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</si>
  <si>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</si>
  <si>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</si>
  <si>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</si>
  <si>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</si>
  <si>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</si>
  <si>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</si>
  <si>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</si>
  <si>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</si>
  <si>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</si>
  <si>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</si>
  <si>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</si>
  <si>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</si>
  <si>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</si>
  <si>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</si>
  <si>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</si>
  <si>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</si>
  <si>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</si>
  <si>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</si>
  <si>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</si>
  <si>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</si>
  <si>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</si>
  <si>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</si>
  <si>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</si>
  <si>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</si>
  <si>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</si>
  <si>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</si>
  <si>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</si>
  <si>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</si>
  <si>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</si>
  <si>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</si>
  <si>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</si>
  <si>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</si>
  <si>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</si>
  <si>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</si>
  <si>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</si>
  <si>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</si>
  <si>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</si>
  <si>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</si>
  <si>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</si>
  <si>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</si>
  <si>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</si>
  <si>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</si>
  <si>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</si>
  <si>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</si>
  <si>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</si>
  <si>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</si>
  <si>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</si>
  <si>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</si>
  <si>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</si>
  <si>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</si>
  <si>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</si>
  <si>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</si>
  <si>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</si>
  <si>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</si>
  <si>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</si>
  <si>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</si>
  <si>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</si>
  <si>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</si>
  <si>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</si>
  <si>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</si>
  <si>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</si>
  <si>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</si>
  <si>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</si>
  <si>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</si>
  <si>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</si>
  <si>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</si>
  <si>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</si>
  <si>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</si>
  <si>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</si>
  <si>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</si>
  <si>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</si>
  <si>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</si>
  <si>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</si>
  <si>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</si>
  <si>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</si>
  <si>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</si>
  <si>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</si>
  <si>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</si>
  <si>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</si>
  <si>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</si>
  <si>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</si>
  <si>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</si>
  <si>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</si>
  <si>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</si>
  <si>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</si>
  <si>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</si>
  <si>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</si>
  <si>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</si>
  <si>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</si>
  <si>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</si>
  <si>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</si>
  <si>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</si>
  <si>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</si>
  <si>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</si>
  <si>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</si>
  <si>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</si>
  <si>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</si>
  <si>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</si>
  <si>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</si>
  <si>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</si>
  <si>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</si>
  <si>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</si>
  <si>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</si>
  <si>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</si>
  <si>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</si>
  <si>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</si>
  <si>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</si>
  <si>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</si>
  <si>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</si>
  <si>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</si>
  <si>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</si>
  <si>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</si>
  <si>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</si>
  <si>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</si>
  <si>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</si>
  <si>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</si>
  <si>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</si>
  <si>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</si>
  <si>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</si>
  <si>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</si>
  <si>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</si>
  <si>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</si>
  <si>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</si>
  <si>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</si>
  <si>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</si>
  <si>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</si>
  <si>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</si>
  <si>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</si>
  <si>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</si>
  <si>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</si>
  <si>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</si>
  <si>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</si>
  <si>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</si>
  <si>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</si>
  <si>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</si>
  <si>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</si>
  <si>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</si>
  <si>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</si>
  <si>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</si>
  <si>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</si>
  <si>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</si>
  <si>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</si>
  <si>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</si>
  <si>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</si>
  <si>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</si>
  <si>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</si>
  <si>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</si>
  <si>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</si>
  <si>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</si>
  <si>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</si>
  <si>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</si>
  <si>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</si>
  <si>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</si>
  <si>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</si>
  <si>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</si>
  <si>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</si>
  <si>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</si>
  <si>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</si>
  <si>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</si>
  <si>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</si>
  <si>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</si>
  <si>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</si>
  <si>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</si>
  <si>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</si>
  <si>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</si>
  <si>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</si>
  <si>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</si>
  <si>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</si>
  <si>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</si>
  <si>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</si>
  <si>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</si>
  <si>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</si>
  <si>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</si>
  <si>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</si>
  <si>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</si>
  <si>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</si>
  <si>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</si>
  <si>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</si>
  <si>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</si>
  <si>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</si>
  <si>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</si>
  <si>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</si>
  <si>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</si>
  <si>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</si>
  <si>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</si>
  <si>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</si>
  <si>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</si>
  <si>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</si>
  <si>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</si>
  <si>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</si>
  <si>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</si>
  <si>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</si>
  <si>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</si>
  <si>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</si>
  <si>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</si>
  <si>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</si>
  <si>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</si>
  <si>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</si>
  <si>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</si>
  <si>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</si>
  <si>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</si>
  <si>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</si>
  <si>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</si>
  <si>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</si>
  <si>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</si>
  <si>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</si>
  <si>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</si>
  <si>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</si>
  <si>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</si>
  <si>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</si>
  <si>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</si>
  <si>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</si>
  <si>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</si>
  <si>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</si>
  <si>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</si>
  <si>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</si>
  <si>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</si>
  <si>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</si>
  <si>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</si>
  <si>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</si>
  <si>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</si>
  <si>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</si>
  <si>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</si>
  <si>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</si>
  <si>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</si>
  <si>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</si>
  <si>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</si>
  <si>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</si>
  <si>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</si>
  <si>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</si>
  <si>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</si>
  <si>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</si>
  <si>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</si>
  <si>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</si>
  <si>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</si>
  <si>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</si>
  <si>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</si>
  <si>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</si>
  <si>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</si>
  <si>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</si>
  <si>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</si>
  <si>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</si>
  <si>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</si>
  <si>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</si>
  <si>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</si>
  <si>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</si>
  <si>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</si>
  <si>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</si>
  <si>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</si>
  <si>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</si>
  <si>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</si>
  <si>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</si>
  <si>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</si>
  <si>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</si>
  <si>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</si>
  <si>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</si>
  <si>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</si>
  <si>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</si>
  <si>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</si>
  <si>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</si>
  <si>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</si>
  <si>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</si>
  <si>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</si>
  <si>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</si>
  <si>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</si>
  <si>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</si>
  <si>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</si>
  <si>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</si>
  <si>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</si>
  <si>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</si>
  <si>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</si>
  <si>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</si>
  <si>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</si>
  <si>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</si>
  <si>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</si>
  <si>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</si>
  <si>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</si>
  <si>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</si>
  <si>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</si>
  <si>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</si>
  <si>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</si>
  <si>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</si>
  <si>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</si>
  <si>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</si>
  <si>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</si>
  <si>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</si>
  <si>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</si>
  <si>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</si>
  <si>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</si>
  <si>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</si>
  <si>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</si>
  <si>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</si>
  <si>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</si>
  <si>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</si>
  <si>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</si>
  <si>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</si>
  <si>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</si>
  <si>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</si>
  <si>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</si>
  <si>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</si>
  <si>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</si>
  <si>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</si>
  <si>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</si>
  <si>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</si>
  <si>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</si>
  <si>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</si>
  <si>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</si>
  <si>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</si>
  <si>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</si>
  <si>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</si>
  <si>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</si>
  <si>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</si>
  <si>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</si>
  <si>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</si>
  <si>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</si>
  <si>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</si>
  <si>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</si>
  <si>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</si>
  <si>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</si>
  <si>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</si>
  <si>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</si>
  <si>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</si>
  <si>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</si>
  <si>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</si>
  <si>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</si>
  <si>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</si>
  <si>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</si>
  <si>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</si>
  <si>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</si>
  <si>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</si>
  <si>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</si>
  <si>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</si>
  <si>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</si>
  <si>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</si>
  <si>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</si>
  <si>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</si>
  <si>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</si>
  <si>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</si>
  <si>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</si>
  <si>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</si>
  <si>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</si>
  <si>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</si>
  <si>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</si>
  <si>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</si>
  <si>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</si>
  <si>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</si>
  <si>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</si>
  <si>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</si>
  <si>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</si>
  <si>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</si>
  <si>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</si>
  <si>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</si>
  <si>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</si>
  <si>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</si>
  <si>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</si>
  <si>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</si>
  <si>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</si>
  <si>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</si>
  <si>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</si>
  <si>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</si>
  <si>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</si>
  <si>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</si>
  <si>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</si>
  <si>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</si>
  <si>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</si>
  <si>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</si>
  <si>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</si>
  <si>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</si>
  <si>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</si>
  <si>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</si>
  <si>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</si>
  <si>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</si>
  <si>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</si>
  <si>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</si>
  <si>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</si>
  <si>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</si>
  <si>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</si>
  <si>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</si>
  <si>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</si>
  <si>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</si>
  <si>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</si>
  <si>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</si>
  <si>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</si>
  <si>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</si>
  <si>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</si>
  <si>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</si>
  <si>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</si>
  <si>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</si>
  <si>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</si>
  <si>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</si>
  <si>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</si>
  <si>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</si>
  <si>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</si>
  <si>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</si>
  <si>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</si>
  <si>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</si>
  <si>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</si>
  <si>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</si>
  <si>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</si>
  <si>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</si>
  <si>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</si>
  <si>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</si>
  <si>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</si>
  <si>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</si>
  <si>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</si>
  <si>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</si>
  <si>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</si>
  <si>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</si>
  <si>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</si>
  <si>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</si>
  <si>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</si>
  <si>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</si>
  <si>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</si>
  <si>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</si>
  <si>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</si>
  <si>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</si>
  <si>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</si>
  <si>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</si>
  <si>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</si>
  <si>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</si>
  <si>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</si>
  <si>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</si>
  <si>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</si>
  <si>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</si>
  <si>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</si>
  <si>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</si>
  <si>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</si>
  <si>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</si>
  <si>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</si>
  <si>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</si>
  <si>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</si>
  <si>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</si>
  <si>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</si>
  <si>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</si>
  <si>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</si>
  <si>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</si>
  <si>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</si>
  <si>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</si>
  <si>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</si>
  <si>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</si>
  <si>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</si>
  <si>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</si>
  <si>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</si>
  <si>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</si>
  <si>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</si>
  <si>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</si>
  <si>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</si>
  <si>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</si>
  <si>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</si>
  <si>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</si>
  <si>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</si>
  <si>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</si>
  <si>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</si>
  <si>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</si>
  <si>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</si>
  <si>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</si>
  <si>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</si>
  <si>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</si>
  <si>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</si>
  <si>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</si>
  <si>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</si>
  <si>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</si>
  <si>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</si>
  <si>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</si>
  <si>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</si>
  <si>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</si>
  <si>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</si>
  <si>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</si>
  <si>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</si>
  <si>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</si>
  <si>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</si>
  <si>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</si>
  <si>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</si>
  <si>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</si>
  <si>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</si>
  <si>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</si>
  <si>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</si>
  <si>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</si>
  <si>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</si>
  <si>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</si>
  <si>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</si>
  <si>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</si>
  <si>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</si>
  <si>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</si>
  <si>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</si>
  <si>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</si>
  <si>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</si>
  <si>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</si>
  <si>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</si>
  <si>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</si>
  <si>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</si>
  <si>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</si>
  <si>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</si>
  <si>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</si>
  <si>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</si>
  <si>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</si>
  <si>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</si>
  <si>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</si>
  <si>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</si>
  <si>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</si>
  <si>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</si>
  <si>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</si>
  <si>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</si>
  <si>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</si>
  <si>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</si>
  <si>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</si>
  <si>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</si>
  <si>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</si>
  <si>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</si>
  <si>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</si>
  <si>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</si>
  <si>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</si>
  <si>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</si>
  <si>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</si>
  <si>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</si>
  <si>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</si>
  <si>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</si>
  <si>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</si>
  <si>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</si>
  <si>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</si>
  <si>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</si>
  <si>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</si>
  <si>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</si>
  <si>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</si>
  <si>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</si>
  <si>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</si>
  <si>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</si>
  <si>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</si>
  <si>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</si>
  <si>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</si>
  <si>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</si>
  <si>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</si>
  <si>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</si>
  <si>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</si>
  <si>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</si>
  <si>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</si>
  <si>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</si>
  <si>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</si>
  <si>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</si>
  <si>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</si>
  <si>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</si>
  <si>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</si>
  <si>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</si>
  <si>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</si>
  <si>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</si>
  <si>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</si>
  <si>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</si>
  <si>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</si>
  <si>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</si>
  <si>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</si>
  <si>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</si>
  <si>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</si>
  <si>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</si>
  <si>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</si>
  <si>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</si>
  <si>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</si>
  <si>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</si>
  <si>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</si>
  <si>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</si>
  <si>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</si>
  <si>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</si>
  <si>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</si>
  <si>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</si>
  <si>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</si>
  <si>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</si>
  <si>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</si>
  <si>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</si>
  <si>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</si>
  <si>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</si>
  <si>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</si>
  <si>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</si>
  <si>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</si>
  <si>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</si>
  <si>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</si>
  <si>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</si>
  <si>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</si>
  <si>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</si>
  <si>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</si>
  <si>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</si>
  <si>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</si>
  <si>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</si>
  <si>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</si>
  <si>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</si>
  <si>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</si>
  <si>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</si>
  <si>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</si>
  <si>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</si>
  <si>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</si>
  <si>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</si>
  <si>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</si>
  <si>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</si>
  <si>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</si>
  <si>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</si>
  <si>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</si>
  <si>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</si>
  <si>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</si>
  <si>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</si>
  <si>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</si>
  <si>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</si>
  <si>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</si>
  <si>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</si>
  <si>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</si>
  <si>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</si>
  <si>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</si>
  <si>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</si>
  <si>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</si>
  <si>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</si>
  <si>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</si>
  <si>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</si>
  <si>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</si>
  <si>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</si>
  <si>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</si>
  <si>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</si>
  <si>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</si>
  <si>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</si>
  <si>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</si>
  <si>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</si>
  <si>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</si>
  <si>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</si>
  <si>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</si>
  <si>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</si>
  <si>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</si>
  <si>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</si>
  <si>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</si>
  <si>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</si>
  <si>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</si>
  <si>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</si>
  <si>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</si>
  <si>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</si>
  <si>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</si>
  <si>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</si>
  <si>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</si>
  <si>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</si>
  <si>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</si>
  <si>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</si>
  <si>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</si>
  <si>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</si>
  <si>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</si>
  <si>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</si>
  <si>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</si>
  <si>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</si>
  <si>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</si>
  <si>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</si>
  <si>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</si>
  <si>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</si>
  <si>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</si>
  <si>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</si>
  <si>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</si>
  <si>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</si>
  <si>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</si>
  <si>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</si>
  <si>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</si>
  <si>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</si>
  <si>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</si>
  <si>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</si>
  <si>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</si>
  <si>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</si>
  <si>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</si>
  <si>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</si>
  <si>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</si>
  <si>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</si>
  <si>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</si>
  <si>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</si>
  <si>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</si>
  <si>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</si>
  <si>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</si>
  <si>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</si>
  <si>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</si>
  <si>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</si>
  <si>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</si>
  <si>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</si>
  <si>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</si>
  <si>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</si>
  <si>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</si>
  <si>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</si>
  <si>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</si>
  <si>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</si>
  <si>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</si>
  <si>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</si>
  <si>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</si>
  <si>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</si>
  <si>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</si>
  <si>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</si>
  <si>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</si>
  <si>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</si>
  <si>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</si>
  <si>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</si>
  <si>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</si>
  <si>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</si>
  <si>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</si>
  <si>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</si>
  <si>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</si>
  <si>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</si>
  <si>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</si>
  <si>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</si>
  <si>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</si>
  <si>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</si>
  <si>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</si>
  <si>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</si>
  <si>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</si>
  <si>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</si>
  <si>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</si>
  <si>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</si>
  <si>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</si>
  <si>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</si>
  <si>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</si>
  <si>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</si>
  <si>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</si>
  <si>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</si>
  <si>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</si>
  <si>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</si>
  <si>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</si>
  <si>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</si>
  <si>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</si>
  <si>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</si>
  <si>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</si>
  <si>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</si>
  <si>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</si>
  <si>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</si>
  <si>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</si>
  <si>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</si>
  <si>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</si>
  <si>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</si>
  <si>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</si>
  <si>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</si>
  <si>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</si>
  <si>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</si>
  <si>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</si>
  <si>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</si>
  <si>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</si>
  <si>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</si>
  <si>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</si>
  <si>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</si>
  <si>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</si>
  <si>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</si>
  <si>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</si>
  <si>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</si>
  <si>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</si>
  <si>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</si>
  <si>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</si>
  <si>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</si>
  <si>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</si>
  <si>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</si>
  <si>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</si>
  <si>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</si>
  <si>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</si>
  <si>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</si>
  <si>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</si>
  <si>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</si>
  <si>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</si>
  <si>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</si>
  <si>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</si>
  <si>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</si>
  <si>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</si>
  <si>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</si>
  <si>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</si>
  <si>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</si>
  <si>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</si>
  <si>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</si>
  <si>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</si>
  <si>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</si>
  <si>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</si>
  <si>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</si>
  <si>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</si>
  <si>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</si>
  <si>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</si>
  <si>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</si>
  <si>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</si>
  <si>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</si>
  <si>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</si>
  <si>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</si>
  <si>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</si>
  <si>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</si>
  <si>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</si>
  <si>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</si>
  <si>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</si>
  <si>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</si>
  <si>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</si>
  <si>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</si>
  <si>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</si>
  <si>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</si>
  <si>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</si>
  <si>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</si>
  <si>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</si>
  <si>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</si>
  <si>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</si>
  <si>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</si>
  <si>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</si>
  <si>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</si>
  <si>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</si>
  <si>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</si>
  <si>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</si>
  <si>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</si>
  <si>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</si>
  <si>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</si>
  <si>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</si>
  <si>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</si>
  <si>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</si>
  <si>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</si>
  <si>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</si>
  <si>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</si>
  <si>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</si>
  <si>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</si>
  <si>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</si>
  <si>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</si>
  <si>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</si>
  <si>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</si>
  <si>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</si>
  <si>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</si>
  <si>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</si>
  <si>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</si>
  <si>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</si>
  <si>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</si>
  <si>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</si>
  <si>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</si>
  <si>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</si>
  <si>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</si>
  <si>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</si>
  <si>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</si>
  <si>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</si>
  <si>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</si>
  <si>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</si>
  <si>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</si>
  <si>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</si>
  <si>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</si>
  <si>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</si>
  <si>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</si>
  <si>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</si>
  <si>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</si>
  <si>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</si>
  <si>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</si>
  <si>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</si>
  <si>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</si>
  <si>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</si>
  <si>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</si>
  <si>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</si>
  <si>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</si>
  <si>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</si>
  <si>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</si>
  <si>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</si>
  <si>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</si>
  <si>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</si>
  <si>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</si>
  <si>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</si>
  <si>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</si>
  <si>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</si>
  <si>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</si>
  <si>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</si>
  <si>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</si>
  <si>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</si>
  <si>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</si>
  <si>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</si>
  <si>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</si>
  <si>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</si>
  <si>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</si>
  <si>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</si>
  <si>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</si>
  <si>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</si>
  <si>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</si>
  <si>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</si>
  <si>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</si>
  <si>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</si>
  <si>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</si>
  <si>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</si>
  <si>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</si>
  <si>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</si>
  <si>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</si>
  <si>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</si>
  <si>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</si>
  <si>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</si>
  <si>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</si>
  <si>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</si>
  <si>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</si>
  <si>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</si>
  <si>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</si>
  <si>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</si>
  <si>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</si>
  <si>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</si>
  <si>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</si>
  <si>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</si>
  <si>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</si>
  <si>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</si>
  <si>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</si>
  <si>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</si>
  <si>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</si>
  <si>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</si>
  <si>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</si>
  <si>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</si>
  <si>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</si>
  <si>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</si>
  <si>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</si>
  <si>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</si>
  <si>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</si>
  <si>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</si>
  <si>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</si>
  <si>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</si>
  <si>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</si>
  <si>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</si>
  <si>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</si>
  <si>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</si>
  <si>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</si>
  <si>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</si>
  <si>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</si>
  <si>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</si>
  <si>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</si>
  <si>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</si>
  <si>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</si>
  <si>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</si>
  <si>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</si>
  <si>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</si>
  <si>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</si>
  <si>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</si>
  <si>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</si>
  <si>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</si>
  <si>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</si>
  <si>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</si>
  <si>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</si>
  <si>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</si>
  <si>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</si>
  <si>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</si>
  <si>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</si>
  <si>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</si>
  <si>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</si>
  <si>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</si>
  <si>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</si>
  <si>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</si>
  <si>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</si>
  <si>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</si>
  <si>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</si>
  <si>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</si>
  <si>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</si>
  <si>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</si>
  <si>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</si>
  <si>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</si>
  <si>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</si>
  <si>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</si>
  <si>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</si>
  <si>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</si>
  <si>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</si>
  <si>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</si>
  <si>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</si>
  <si>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</si>
  <si>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</si>
  <si>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</si>
  <si>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</si>
  <si>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</si>
  <si>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</si>
  <si>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</si>
  <si>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</si>
  <si>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</si>
  <si>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</si>
  <si>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</si>
  <si>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</si>
  <si>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</si>
  <si>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</si>
  <si>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</si>
  <si>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</si>
  <si>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</si>
  <si>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</si>
  <si>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</si>
  <si>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</si>
  <si>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</si>
  <si>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</si>
  <si>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</si>
  <si>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</si>
  <si>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</si>
  <si>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</si>
  <si>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</si>
  <si>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</si>
  <si>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</si>
  <si>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</si>
  <si>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</si>
  <si>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</si>
  <si>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</si>
  <si>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</si>
  <si>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</si>
  <si>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</si>
  <si>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</si>
  <si>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</si>
  <si>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</si>
  <si>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</si>
  <si>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</si>
  <si>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</si>
  <si>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</si>
  <si>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</si>
  <si>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</si>
  <si>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</si>
  <si>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</si>
  <si>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</si>
  <si>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</si>
  <si>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</si>
  <si>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</si>
  <si>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</si>
  <si>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</si>
  <si>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</si>
  <si>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</si>
  <si>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</si>
  <si>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</si>
  <si>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</si>
  <si>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</si>
  <si>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</si>
  <si>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</si>
  <si>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</si>
  <si>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</si>
  <si>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</si>
  <si>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</si>
  <si>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</si>
  <si>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</si>
  <si>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</si>
  <si>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</si>
  <si>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</si>
  <si>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</si>
  <si>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</si>
  <si>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</si>
  <si>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</si>
  <si>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</si>
  <si>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</si>
  <si>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</si>
  <si>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</si>
  <si>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</si>
  <si>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</si>
  <si>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</si>
  <si>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</si>
  <si>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</si>
  <si>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</si>
  <si>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</si>
  <si>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</si>
  <si>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</si>
  <si>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</si>
  <si>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</si>
  <si>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</si>
  <si>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</si>
  <si>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</si>
  <si>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</si>
  <si>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</si>
  <si>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</si>
  <si>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</si>
  <si>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</si>
  <si>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</si>
  <si>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</si>
  <si>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</si>
  <si>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</si>
  <si>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</si>
  <si>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</si>
  <si>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</si>
  <si>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</si>
  <si>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</si>
  <si>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</si>
  <si>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</si>
  <si>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</si>
  <si>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</si>
  <si>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</si>
  <si>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</si>
  <si>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</si>
  <si>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</si>
  <si>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</si>
  <si>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</si>
  <si>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</si>
  <si>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</si>
  <si>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</si>
  <si>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</si>
  <si>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</si>
  <si>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</si>
  <si>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</si>
  <si>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</si>
  <si>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</si>
  <si>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</si>
  <si>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</si>
  <si>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</si>
  <si>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</si>
  <si>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</si>
  <si>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</si>
  <si>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</si>
  <si>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</si>
  <si>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</si>
  <si>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</si>
  <si>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</si>
  <si>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</si>
  <si>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</si>
  <si>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</si>
  <si>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</si>
  <si>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</si>
  <si>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</si>
  <si>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</si>
  <si>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</si>
  <si>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</si>
  <si>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</si>
  <si>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</si>
  <si>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</si>
  <si>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</si>
  <si>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</si>
  <si>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</si>
  <si>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</si>
  <si>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</si>
  <si>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</si>
  <si>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</si>
  <si>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</si>
  <si>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</si>
  <si>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</si>
  <si>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</si>
  <si>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</si>
  <si>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</si>
  <si>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</si>
  <si>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</si>
  <si>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</si>
  <si>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</si>
  <si>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</si>
  <si>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</si>
  <si>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</si>
  <si>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</si>
  <si>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</si>
  <si>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</si>
  <si>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</si>
  <si>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</si>
  <si>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</si>
  <si>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</si>
  <si>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</si>
  <si>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</si>
  <si>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</si>
  <si>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</si>
  <si>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</si>
  <si>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</si>
  <si>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</si>
  <si>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</si>
  <si>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</si>
  <si>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</si>
  <si>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</si>
  <si>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</si>
  <si>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</si>
  <si>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</si>
  <si>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</si>
  <si>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</si>
  <si>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</si>
  <si>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</si>
  <si>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</si>
  <si>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</si>
  <si>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</si>
  <si>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</si>
  <si>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</si>
  <si>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</si>
  <si>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</si>
  <si>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</si>
  <si>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</si>
  <si>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</si>
  <si>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</si>
  <si>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</si>
  <si>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</si>
  <si>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</si>
  <si>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</si>
  <si>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</si>
  <si>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</si>
  <si>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</si>
  <si>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</si>
  <si>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</si>
  <si>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</si>
  <si>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</si>
  <si>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</si>
  <si>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</si>
  <si>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</si>
  <si>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</si>
  <si>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</si>
  <si>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</si>
  <si>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</si>
  <si>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</si>
  <si>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</si>
  <si>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</si>
  <si>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</si>
  <si>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</si>
  <si>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</si>
  <si>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</si>
  <si>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</si>
  <si>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</si>
  <si>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</si>
  <si>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</si>
  <si>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</si>
  <si>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</si>
  <si>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</si>
  <si>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</si>
  <si>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</si>
  <si>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</si>
  <si>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</si>
  <si>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</si>
  <si>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</si>
  <si>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</si>
  <si>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</si>
  <si>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</si>
  <si>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</si>
  <si>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</si>
  <si>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</si>
  <si>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</si>
  <si>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</si>
  <si>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</si>
  <si>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</si>
  <si>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</si>
  <si>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</si>
  <si>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</si>
  <si>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</si>
  <si>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</si>
  <si>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</si>
  <si>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</si>
  <si>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</si>
  <si>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</si>
  <si>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</si>
  <si>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</si>
  <si>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</si>
  <si>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</si>
  <si>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</si>
  <si>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</si>
  <si>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</si>
  <si>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</si>
  <si>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</si>
  <si>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</si>
  <si>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</si>
  <si>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</si>
  <si>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</si>
  <si>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</si>
  <si>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</si>
  <si>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</si>
  <si>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</si>
  <si>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</si>
  <si>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</si>
  <si>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</si>
  <si>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</si>
  <si>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</si>
  <si>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</si>
  <si>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</si>
  <si>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</si>
  <si>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</si>
  <si>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</si>
  <si>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</si>
  <si>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</si>
  <si>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</si>
  <si>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</si>
  <si>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</si>
  <si>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</si>
  <si>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</si>
  <si>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</si>
  <si>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</si>
  <si>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</si>
  <si>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</si>
  <si>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</si>
  <si>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</si>
  <si>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</si>
  <si>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</si>
  <si>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</si>
  <si>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</si>
  <si>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</si>
  <si>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</si>
  <si>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</si>
  <si>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</si>
  <si>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</si>
  <si>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</si>
  <si>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</si>
  <si>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</si>
  <si>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</si>
  <si>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</si>
  <si>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</si>
  <si>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</si>
  <si>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</si>
  <si>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</si>
  <si>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</si>
  <si>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</si>
  <si>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</si>
  <si>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</si>
  <si>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</si>
  <si>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</si>
  <si>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</si>
  <si>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</si>
  <si>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</si>
  <si>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</si>
  <si>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</si>
  <si>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</si>
  <si>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</si>
  <si>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</si>
  <si>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</si>
  <si>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</si>
  <si>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</si>
  <si>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</si>
  <si>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</si>
  <si>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</si>
  <si>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</si>
  <si>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</si>
  <si>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</si>
  <si>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</si>
  <si>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</si>
  <si>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</si>
  <si>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</si>
  <si>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</si>
  <si>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</si>
  <si>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</si>
  <si>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</si>
  <si>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</si>
  <si>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</si>
  <si>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</si>
  <si>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</si>
  <si>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</si>
  <si>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</si>
  <si>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</si>
  <si>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</si>
  <si>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</si>
  <si>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</si>
  <si>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</si>
  <si>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</si>
  <si>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</si>
  <si>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</si>
  <si>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</si>
  <si>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</si>
  <si>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</si>
  <si>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</si>
  <si>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</si>
  <si>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</si>
  <si>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</si>
  <si>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</si>
  <si>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</si>
  <si>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</si>
  <si>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</si>
  <si>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</si>
  <si>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</si>
  <si>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</si>
  <si>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</si>
  <si>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</si>
  <si>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</si>
  <si>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</si>
  <si>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</si>
  <si>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</si>
  <si>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</si>
  <si>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</si>
  <si>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</si>
  <si>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</si>
  <si>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</si>
  <si>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</si>
  <si>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</si>
  <si>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</si>
  <si>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</si>
  <si>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</si>
  <si>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</si>
  <si>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</si>
  <si>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</si>
  <si>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</si>
  <si>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</si>
  <si>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</si>
  <si>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</si>
  <si>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</si>
  <si>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</si>
  <si>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</si>
  <si>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</si>
  <si>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</si>
  <si>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</si>
  <si>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</si>
  <si>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</si>
  <si>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</si>
  <si>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</si>
  <si>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</si>
  <si>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</si>
  <si>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</si>
  <si>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</si>
  <si>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</si>
  <si>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</si>
  <si>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</si>
  <si>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</si>
  <si>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</si>
  <si>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</si>
  <si>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</si>
  <si>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</si>
  <si>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</si>
  <si>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</si>
  <si>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</si>
  <si>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</si>
  <si>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</si>
  <si>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</si>
  <si>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</si>
  <si>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</si>
  <si>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</si>
  <si>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</si>
  <si>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</si>
  <si>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</si>
  <si>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</si>
  <si>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</si>
  <si>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</si>
  <si>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</si>
  <si>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</si>
  <si>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</si>
  <si>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</si>
  <si>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</si>
  <si>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</si>
  <si>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</si>
  <si>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</si>
  <si>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</si>
  <si>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</si>
  <si>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</si>
  <si>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</si>
  <si>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</si>
  <si>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</si>
  <si>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</si>
  <si>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</si>
  <si>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</si>
  <si>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</si>
  <si>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</si>
  <si>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</si>
  <si>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</si>
  <si>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</si>
  <si>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</si>
  <si>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</si>
  <si>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</si>
  <si>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</si>
  <si>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</si>
  <si>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</si>
  <si>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</si>
  <si>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</si>
  <si>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</si>
  <si>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</si>
  <si>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</si>
  <si>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</si>
  <si>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</si>
  <si>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</si>
  <si>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</si>
  <si>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</si>
  <si>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</si>
  <si>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</si>
  <si>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</si>
  <si>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</si>
  <si>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</si>
  <si>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</si>
  <si>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</si>
  <si>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</si>
  <si>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</si>
  <si>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</si>
  <si>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</si>
  <si>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</si>
  <si>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</si>
  <si>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</si>
  <si>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</si>
  <si>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</si>
  <si>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</si>
  <si>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</si>
  <si>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</si>
  <si>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</si>
  <si>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</si>
  <si>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</si>
  <si>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</si>
  <si>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</si>
  <si>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</si>
  <si>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</si>
  <si>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</si>
  <si>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</si>
  <si>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</si>
  <si>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</si>
  <si>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</si>
  <si>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</si>
  <si>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</si>
  <si>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</si>
  <si>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</si>
  <si>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</si>
  <si>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</si>
  <si>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</si>
  <si>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</si>
  <si>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</si>
  <si>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</si>
  <si>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</si>
  <si>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</si>
  <si>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</si>
  <si>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</si>
  <si>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</si>
  <si>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</si>
  <si>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</si>
  <si>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</si>
  <si>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</si>
  <si>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</si>
  <si>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</si>
  <si>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</si>
  <si>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</si>
  <si>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</si>
  <si>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</si>
  <si>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</si>
  <si>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</si>
  <si>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</si>
  <si>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</si>
  <si>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</si>
  <si>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</si>
  <si>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</si>
  <si>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</si>
  <si>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</si>
  <si>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</si>
  <si>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</si>
  <si>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</si>
  <si>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</si>
  <si>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</si>
  <si>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</si>
  <si>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</si>
  <si>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</si>
  <si>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</si>
  <si>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</si>
  <si>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</si>
  <si>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</si>
  <si>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</si>
  <si>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</si>
  <si>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</si>
  <si>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</si>
  <si>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</si>
  <si>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</si>
  <si>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</si>
  <si>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</si>
  <si>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</si>
  <si>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</si>
  <si>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</si>
  <si>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</si>
  <si>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</si>
  <si>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</si>
  <si>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</si>
  <si>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</si>
  <si>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</si>
  <si>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</si>
  <si>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</si>
  <si>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</si>
  <si>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</si>
  <si>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</si>
  <si>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</si>
  <si>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</si>
  <si>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</si>
  <si>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</si>
  <si>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</si>
  <si>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</si>
  <si>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</si>
  <si>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</si>
  <si>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</si>
  <si>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</si>
  <si>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</si>
  <si>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</si>
  <si>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</si>
  <si>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</si>
  <si>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</si>
  <si>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</si>
  <si>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</si>
  <si>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</si>
  <si>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</si>
  <si>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</si>
  <si>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</si>
  <si>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</si>
  <si>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</si>
  <si>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</si>
  <si>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</si>
  <si>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</si>
  <si>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</si>
  <si>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</si>
  <si>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</si>
  <si>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</si>
  <si>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</si>
  <si>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</si>
  <si>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</si>
  <si>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</si>
  <si>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</si>
  <si>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</si>
  <si>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</si>
  <si>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</si>
  <si>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</si>
  <si>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</si>
  <si>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</si>
  <si>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</si>
  <si>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</si>
  <si>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</si>
  <si>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</si>
  <si>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</si>
  <si>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</si>
  <si>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</si>
  <si>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</si>
  <si>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</si>
  <si>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</si>
  <si>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</si>
  <si>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</si>
  <si>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</si>
  <si>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</si>
  <si>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</si>
  <si>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</si>
  <si>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</si>
  <si>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</si>
  <si>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</si>
  <si>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</si>
  <si>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</si>
  <si>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</si>
  <si>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</si>
  <si>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</si>
  <si>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</si>
  <si>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</si>
  <si>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</si>
  <si>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</si>
  <si>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</si>
  <si>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</si>
  <si>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</si>
  <si>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</si>
  <si>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</si>
  <si>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</si>
  <si>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</si>
  <si>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</si>
  <si>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</si>
  <si>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</si>
  <si>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</si>
  <si>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</si>
  <si>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</si>
  <si>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</si>
  <si>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</si>
  <si>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</si>
  <si>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</si>
  <si>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</si>
  <si>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</si>
  <si>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</si>
  <si>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</si>
  <si>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</si>
  <si>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</si>
  <si>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</si>
  <si>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</si>
  <si>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</si>
  <si>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</si>
  <si>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</si>
  <si>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</si>
  <si>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</si>
  <si>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</si>
  <si>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</si>
  <si>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</si>
  <si>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</si>
  <si>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</si>
  <si>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</si>
  <si>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</si>
  <si>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</si>
  <si>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</si>
  <si>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</si>
  <si>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</si>
  <si>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</si>
  <si>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</si>
  <si>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</si>
  <si>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</si>
  <si>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</si>
  <si>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</si>
  <si>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</si>
  <si>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</si>
  <si>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</si>
  <si>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</si>
  <si>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</si>
  <si>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</si>
  <si>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</si>
  <si>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</si>
  <si>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</si>
  <si>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</si>
  <si>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</si>
  <si>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</si>
  <si>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</si>
  <si>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</si>
  <si>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</si>
  <si>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</si>
  <si>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</si>
  <si>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</si>
  <si>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</si>
  <si>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</si>
  <si>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</si>
  <si>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</si>
  <si>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</si>
  <si>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</si>
  <si>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</si>
  <si>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</si>
  <si>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</si>
  <si>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</si>
  <si>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</si>
  <si>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</si>
  <si>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</si>
  <si>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</si>
  <si>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</si>
  <si>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</si>
  <si>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</si>
  <si>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</si>
  <si>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</si>
  <si>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</si>
  <si>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</si>
  <si>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</si>
  <si>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</si>
  <si>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</si>
  <si>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</si>
  <si>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</si>
  <si>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</si>
  <si>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</si>
  <si>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</si>
  <si>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</si>
  <si>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</si>
  <si>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</si>
  <si>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</si>
  <si>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</si>
  <si>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</si>
  <si>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</si>
  <si>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</si>
  <si>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</si>
  <si>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</si>
  <si>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</si>
  <si>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</si>
  <si>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</si>
  <si>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</si>
  <si>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</si>
  <si>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</si>
  <si>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</si>
  <si>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</si>
  <si>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</si>
  <si>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</si>
  <si>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</si>
  <si>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</si>
  <si>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</si>
  <si>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</si>
  <si>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</si>
  <si>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</si>
  <si>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</si>
  <si>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</si>
  <si>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</si>
  <si>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</si>
  <si>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</si>
  <si>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</si>
  <si>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</si>
  <si>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</si>
  <si>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</si>
  <si>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</si>
  <si>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</si>
  <si>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</si>
  <si>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</si>
  <si>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</si>
  <si>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</si>
  <si>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</si>
  <si>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</si>
  <si>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</si>
  <si>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</si>
  <si>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</si>
  <si>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</si>
  <si>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</si>
  <si>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</si>
  <si>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</si>
  <si>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</si>
  <si>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</si>
  <si>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</si>
  <si>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</si>
  <si>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</si>
  <si>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</si>
  <si>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</si>
  <si>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</si>
  <si>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</si>
  <si>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</si>
  <si>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</si>
  <si>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</si>
  <si>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</si>
  <si>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</si>
  <si>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</si>
  <si>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</si>
  <si>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</si>
  <si>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</si>
  <si>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</si>
  <si>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</si>
  <si>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</si>
  <si>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</si>
  <si>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</si>
  <si>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</si>
  <si>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</si>
  <si>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</si>
  <si>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</si>
  <si>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</si>
  <si>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</si>
  <si>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</si>
  <si>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</si>
  <si>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</si>
  <si>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</si>
  <si>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</si>
  <si>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</si>
  <si>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</si>
  <si>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</si>
  <si>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</si>
  <si>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</si>
  <si>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</si>
  <si>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</si>
  <si>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</si>
  <si>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</si>
  <si>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</si>
  <si>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</si>
  <si>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</si>
  <si>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</si>
  <si>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</si>
  <si>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</si>
  <si>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</si>
  <si>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</si>
  <si>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</si>
  <si>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</si>
  <si>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</si>
  <si>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</si>
  <si>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</si>
  <si>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</si>
  <si>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</si>
  <si>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</si>
  <si>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</si>
  <si>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</si>
  <si>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</si>
  <si>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</si>
  <si>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</si>
  <si>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</si>
  <si>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</si>
  <si>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</si>
  <si>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</si>
  <si>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</si>
  <si>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</si>
  <si>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</si>
  <si>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</si>
  <si>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</si>
  <si>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</si>
  <si>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</si>
  <si>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</si>
  <si>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</si>
  <si>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</si>
  <si>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</si>
  <si>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</si>
  <si>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</si>
  <si>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</si>
  <si>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</si>
  <si>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</si>
  <si>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</si>
  <si>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</si>
  <si>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</si>
  <si>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</si>
  <si>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</si>
  <si>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</si>
  <si>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</si>
  <si>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</si>
  <si>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</si>
  <si>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</si>
  <si>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</si>
  <si>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</si>
  <si>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</si>
  <si>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</si>
  <si>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</si>
  <si>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</si>
  <si>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</si>
  <si>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</si>
  <si>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</si>
  <si>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</si>
  <si>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</si>
  <si>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</si>
  <si>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</si>
  <si>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</si>
  <si>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</si>
  <si>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</si>
  <si>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</si>
  <si>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</si>
  <si>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</si>
  <si>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</si>
  <si>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</si>
  <si>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</si>
  <si>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</si>
  <si>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</si>
  <si>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</si>
  <si>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</si>
  <si>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</si>
  <si>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</si>
  <si>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</si>
  <si>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</si>
  <si>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</si>
  <si>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</si>
  <si>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</si>
  <si>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</si>
  <si>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</si>
  <si>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</si>
  <si>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</si>
  <si>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</si>
  <si>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</si>
  <si>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</si>
  <si>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</si>
  <si>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</si>
  <si>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</si>
  <si>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</si>
  <si>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</si>
  <si>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</si>
  <si>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</si>
  <si>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</si>
  <si>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</si>
  <si>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</si>
  <si>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</si>
  <si>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</si>
  <si>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</si>
  <si>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</si>
  <si>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</si>
  <si>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</si>
  <si>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</si>
  <si>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</si>
  <si>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</si>
  <si>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</si>
  <si>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</si>
  <si>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</si>
  <si>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</si>
  <si>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</si>
  <si>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</si>
  <si>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</si>
  <si>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</si>
  <si>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</si>
  <si>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</si>
  <si>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</si>
  <si>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</si>
  <si>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</si>
  <si>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</si>
  <si>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</si>
  <si>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</si>
  <si>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</si>
  <si>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</si>
  <si>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</si>
  <si>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</si>
  <si>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</si>
  <si>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</si>
  <si>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</si>
  <si>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</si>
  <si>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</si>
  <si>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</si>
  <si>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</si>
  <si>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</si>
  <si>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</si>
  <si>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</si>
  <si>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</si>
  <si>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</si>
  <si>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</si>
  <si>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</si>
  <si>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</si>
  <si>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</si>
  <si>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</si>
  <si>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</si>
  <si>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</si>
  <si>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</si>
  <si>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</si>
  <si>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</si>
  <si>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</si>
  <si>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</si>
  <si>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</si>
  <si>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</si>
  <si>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</si>
  <si>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</si>
  <si>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</si>
  <si>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</si>
  <si>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</si>
  <si>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</si>
  <si>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</si>
  <si>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</si>
  <si>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</si>
  <si>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</si>
  <si>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</si>
  <si>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</si>
  <si>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</si>
  <si>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</si>
  <si>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</si>
  <si>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</si>
  <si>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</si>
  <si>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</si>
  <si>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</si>
  <si>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</si>
  <si>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</si>
  <si>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</si>
  <si>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</si>
  <si>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</si>
  <si>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</si>
  <si>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</si>
  <si>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</si>
  <si>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</si>
  <si>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</si>
  <si>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</si>
  <si>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</si>
  <si>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</si>
  <si>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</si>
  <si>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</si>
  <si>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</si>
  <si>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</si>
  <si>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</si>
  <si>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</si>
  <si>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</si>
  <si>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</si>
  <si>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</si>
  <si>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</si>
  <si>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</si>
  <si>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</si>
  <si>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</si>
  <si>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</si>
  <si>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</si>
  <si>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</si>
  <si>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</si>
  <si>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</si>
  <si>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</si>
  <si>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</si>
  <si>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</si>
  <si>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</si>
  <si>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</si>
  <si>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</si>
  <si>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</si>
  <si>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</si>
  <si>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</si>
  <si>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</si>
  <si>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</si>
  <si>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</si>
  <si>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</si>
  <si>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</si>
  <si>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</si>
  <si>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</si>
  <si>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</si>
  <si>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</si>
  <si>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</si>
  <si>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</si>
  <si>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</si>
  <si>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</si>
  <si>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</si>
  <si>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</si>
  <si>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</si>
  <si>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</si>
  <si>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</si>
  <si>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</si>
  <si>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</si>
  <si>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</si>
  <si>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</si>
  <si>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</si>
  <si>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</si>
  <si>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</si>
  <si>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</si>
  <si>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</si>
  <si>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</si>
  <si>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</si>
  <si>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</si>
  <si>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</si>
  <si>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</si>
  <si>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</si>
  <si>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</si>
  <si>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</si>
  <si>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</si>
  <si>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</si>
  <si>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</si>
  <si>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</si>
  <si>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</si>
  <si>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</si>
  <si>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</si>
  <si>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</si>
  <si>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</si>
  <si>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</si>
  <si>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</si>
  <si>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</si>
  <si>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</si>
  <si>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</si>
  <si>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As per the Old loan Card borrower paid EMI on Months Feb-24, Sep-24, Oct-24, and Nov-24 appear to be fraudulent. Upon verification, the signatures on these loan cards do not match any Loan Officer listed in the Movement Register so this froaud not considerd.</t>
  </si>
  <si>
    <t>As per loan Card no deviation and borrower not found during visit</t>
  </si>
  <si>
    <t>Borrower and loan Card not found during visit</t>
  </si>
  <si>
    <t>As per borrower confirmation no deviation but loan Card not found during visit</t>
  </si>
  <si>
    <t xml:space="preserve">As per loan Card and borrower confirmation no deviation found </t>
  </si>
  <si>
    <t>1. As per old loan Card  (Because Borrower RAJIYA DAMOR not aware any New Vishwas loan LAN-357396048 Disbursed on 02-Jun-2024) , Borrower RAJIYA DAMOR LAN - 351259853, Has paid Installment of Rs.2400/- to LO-Kamlesh Damor/SF0071792 on date :- 02-Apr-2024 for Apr-2024 EMI But LO Has not posted Collected EMI Amount of Rs.2400/- in FIMO On Borrower Respective Loan ID
2. As per old loan Card  (Because Borrower RAJIYA DAMOR not aware any New Vishwas loan LAN-357396048 Disbursed on 02-Jun-2024) , Borrower RAJIYA DAMOR LAN - 351259853, Has paid Installment of Rs.2400/- to LO-Kamlesh Damor/SF0071792 on date :- 02-Jun-2024 for Jun-2024 EMI But LO Has not posted Collected EMI Amount of Rs.2400/- in FIMO On Borrower Respective Loan ID
3. As per the Old Loan Card,  ((Because Borrower RAJIYA DAMOR not aware any New Vishwas loan LAN-357396048 Disbursed on 02-Jun-2024)) , Borrower RAJIYA DAMOR LAN - 351259853, borrower Has paid Installment of Rs.2400/- to LO-Kamlesh Damor/SF0071792 on date :- 02-Jul-2024 for Jul-2024 Installment but LO update only Rs.1810/- on 01-Jul-2024 but Remaining amount of Rs.590/- not update in FIMO On Borrower Respective Loan ID
Note :- Nov-2024 to Mar-2025 Months fraud but signature not tally in movement register and loan Card is this fraud not considered.</t>
  </si>
  <si>
    <t>As per loan Card, fraud on Feb-2022, April-2022 and May-2022 But Signature not properly verified so this fraud not considered.</t>
  </si>
  <si>
    <t>Prakash Kumawat/SF0063427</t>
  </si>
  <si>
    <t>Fraud has been identified with this borrower, but this fraud already covered in the previous CLV report.</t>
  </si>
  <si>
    <t xml:space="preserve">As per old loan Card, (Because Borrower ATU DAMOR not aware any New Vishwas loan LAN-356003311 Disbursed on 19-Mar-2024) Borrower ATU DAMOR LAN - 351948486, Has paid Installment of Rs.2240/- to Kamlesh Damor/SF0071792 on date :- 08-May-2024 for May-2024 EMI But LO Has not posted Collected EMI Amount of Rs.2240/- in FIMO On Borrower Respective Loan ID
Additionally Note:- Apr-2024, Apr-2025, month Fraud not Considered because this Signature not match any Loan Officer in Denomination register and Movement </t>
  </si>
  <si>
    <t>Mukesh Verma/SF0075653</t>
  </si>
  <si>
    <t>As per Loan Card  Confirmation, Borrower LALITA ,LAN- 351253757 , Has paid to 01 Emi  Amount of Rs.3,550/- to LO Kamlesh Damor/SF0071792  on  05-07-24 Rs.3,550/-,  But LO Kamlesh Damor/SF0071792 Has 05-07-24 Rs.2240 FIMO On Borrower Respective Loan ID.But LOKamlesh Damor/SF0071792  Has Not posted Remaining Amount of Rs.1,310/- in FIMO On Borrower Respective Loan ID.
As per Loan Card Confirmation, Borrower LALITA ,LAN- 351253757, Has paid to 01 Emi Amount of Rs.3550/- to LO Kamlesh Damor/SF0071792 on 05-08-24 Rs.3,550/- But LO Kamlesh Damor/SF0071792 Has not posted Collected EMI Amount of Rs.3550/- and Borrower Respective Loan ID.
Note:-  Signature Mismatch Date Of 05-02-25. &amp; 05-03-25"</t>
  </si>
  <si>
    <t>Kamlesh Damor</t>
  </si>
  <si>
    <t>SF0071792</t>
  </si>
  <si>
    <t>Loan Offier</t>
  </si>
  <si>
    <t>As per Loan Card  Confirmation, Borrower ALITA ,LAN- 351253757 , Has paid to 01 Emi  Amount of Rs.3,550/- to LO Kamlesh Damor/SF0071792  on  05-07-24 Rs.3,550/-,  But LO Kamlesh Damor/SF0071792 Has 05-07-24 Rs.2240 FIMO On Borrower Respective Loan ID.But LOKamlesh Damor/SF0071792  Has Not posted Remaining Amount of Rs.1,310/- in FIMO On Borrower Respective Loan ID..</t>
  </si>
  <si>
    <t>As per Loan Card Confirmation, Borrower LALITA ,LAN- 351253757, Has paid to 01 Emi Amount of Rs.3550/- to LO Kamlesh Damor/SF0071792 on 05-08-24 Rs.3,550/- But LO Kamlesh Damor/SF0071792 Has not posted Collected EMI Amount of Rs.3550/- and Borrower Respective Loan ID.
Note:-  Signature Mismatch Date Of 05-02-25. &amp; 05-03-25</t>
  </si>
  <si>
    <t>As per the Old Loan Card,  ((Because Borrower RAJIYA DAMOR not aware any New Vishwas loan LAN-357396048 Disbursed on 02-Jun-2024)) , Borrower RAJIYA DAMOR LAN - 351259853, borrower Has paid Installment of Rs.2400/- to LO-Kamlesh Damor/SF0071792 on date :- 02-Jul-2024 for Jul-2024 Installment but LO update only Rs.1810/- on 01-Jul-2024 but Remaining amount of Rs.590/- not update in FIMO On Borrower Respective Loan ID</t>
  </si>
  <si>
    <t>As per old loan Card  (Because Borrower RAJIYA DAMOR not aware any New Vishwas loan LAN-357396048 Disbursed on 02-Jun-2024) , Borrower RAJIYA DAMOR LAN - 351259853, Has paid Installment of Rs.2400/- to LO-Kamlesh Damor/SF0071792 on date :- 02-Jun-2024 for Jun-2024 EMI But LO Has not posted Collected EMI Amount of Rs.2400/- in FIMO On Borrower Respective Loan ID.</t>
  </si>
  <si>
    <t>As per old loan Card  (Because Borrower RAJIYA DAMOR not aware any New Vishwas loan LAN-357396048 Disbursed on 02-Jun-2024) , Borrower RAJIYA DAMOR LAN - 351259853, Has paid Installment of Rs.2400/- to LO-Kamlesh Damor/SF0071792 on date :- 02-Apr-2024 for Apr-2024 EMI But LO Has not posted Collected EMI Amount of Rs.2400/- in FIMO On Borrower Respective Loan ID</t>
  </si>
  <si>
    <t>Saddam Deshwali/SF0045092</t>
  </si>
  <si>
    <t>Rajesh Kumar Yogi/SF0081901</t>
  </si>
  <si>
    <t>Terminated</t>
  </si>
  <si>
    <t>IA</t>
  </si>
  <si>
    <t>FN25-26-02323</t>
  </si>
  <si>
    <t>FIR Not Filled</t>
  </si>
  <si>
    <r>
      <t xml:space="preserve">Dear Team,
As per the findings of the Internal Audit (IA) Team during the verification conducted in </t>
    </r>
    <r>
      <rPr>
        <b/>
        <u/>
        <sz val="10"/>
        <rFont val="Calibri"/>
        <family val="2"/>
        <scheme val="minor"/>
      </rPr>
      <t>Sep 2025</t>
    </r>
    <r>
      <rPr>
        <sz val="10"/>
        <rFont val="Calibri"/>
        <family val="2"/>
        <scheme val="minor"/>
      </rPr>
      <t xml:space="preserve">, it was observed that a fraud amounting to Rs. </t>
    </r>
    <r>
      <rPr>
        <b/>
        <sz val="10"/>
        <rFont val="Calibri"/>
        <family val="2"/>
        <scheme val="minor"/>
      </rPr>
      <t>1654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 xml:space="preserve">/- has taken place. Specifically, the </t>
    </r>
    <r>
      <rPr>
        <b/>
        <u/>
        <sz val="10"/>
        <rFont val="Calibri"/>
        <family val="2"/>
        <scheme val="minor"/>
      </rPr>
      <t>Loan Officer, Kamlesh Damor/SF0071792</t>
    </r>
    <r>
      <rPr>
        <sz val="10"/>
        <rFont val="Calibri"/>
        <family val="2"/>
        <scheme val="minor"/>
      </rPr>
      <t xml:space="preserve">, collected amounts from borrowers but failed to perform the following actions:
The collected amount was not posted in FIMO.
The collected amount was not deposited in the branch.
Additionally, it was observed that the </t>
    </r>
    <r>
      <rPr>
        <b/>
        <u/>
        <sz val="10"/>
        <rFont val="Calibri"/>
        <family val="2"/>
        <scheme val="minor"/>
      </rPr>
      <t>Loan Officer</t>
    </r>
    <r>
      <rPr>
        <sz val="10"/>
        <rFont val="Calibri"/>
        <family val="2"/>
        <scheme val="minor"/>
      </rPr>
      <t xml:space="preserve"> collected EMI payments from borrowers, amounting to Rs. </t>
    </r>
    <r>
      <rPr>
        <b/>
        <sz val="10"/>
        <rFont val="Calibri"/>
        <family val="2"/>
        <scheme val="minor"/>
      </rPr>
      <t>16,54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>/-, which have amount of Rs.</t>
    </r>
    <r>
      <rPr>
        <b/>
        <u/>
        <sz val="10"/>
        <rFont val="Calibri"/>
        <family val="2"/>
        <scheme val="minor"/>
      </rPr>
      <t>4,050/-</t>
    </r>
    <r>
      <rPr>
        <sz val="10"/>
        <rFont val="Calibri"/>
        <family val="2"/>
        <scheme val="minor"/>
      </rPr>
      <t xml:space="preserve"> has been recovered and posted in FIMO and the rest amount of Rs.</t>
    </r>
    <r>
      <rPr>
        <b/>
        <sz val="10"/>
        <rFont val="Calibri"/>
        <family val="2"/>
        <scheme val="minor"/>
      </rPr>
      <t>12,49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 xml:space="preserve"> again failed to record these transactions in FIMO.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</si>
</sst>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10881</v>
      </c>
      <c r="I5" s="61">
        <v>45923</v>
      </c>
      <c r="J5" s="74" t="str">
        <f>IF('Physical Cash at Safe'!D28="Yes",'Physical Cash at Safe'!E28,IF('Borrower Wise Details'!D5&lt;&gt;"",'Borrower Wise Details'!D5,""))</f>
        <v>FN25-26-02323</v>
      </c>
      <c r="K5" s="81">
        <v>1</v>
      </c>
      <c r="L5" s="82">
        <v>4860</v>
      </c>
      <c r="M5" s="82">
        <v>0</v>
      </c>
      <c r="N5" s="82" t="s">
        <v>10878</v>
      </c>
      <c r="O5" s="82" t="s">
        <v>10879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Kamlesh Damor</v>
      </c>
      <c r="S5" s="74" t="str">
        <f>IF('Physical Cash at Safe'!$D$28="Yes", 'Physical Cash at Safe'!$C$28, IF('Borrower Wise Details'!H5&lt;&gt;"", 'Borrower Wise Details'!H5, ""))</f>
        <v>Loan Offier</v>
      </c>
      <c r="T5" s="74" t="str">
        <f>IF('Physical Cash at Safe'!$D$28="Yes", 'Physical Cash at Safe'!$B$28, IF('Borrower Wise Details'!G5&lt;&gt;"", 'Borrower Wise Details'!G5, ""))</f>
        <v>SF0071792</v>
      </c>
      <c r="U5" s="77" t="s">
        <v>10880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4050</v>
      </c>
      <c r="AE5" s="126">
        <f>IF(AND(AC5="", AD5=""), "", IF(AD5="", AC5, AC5 - IF(ISNUMBER(AD5), AD5, 0)))</f>
        <v>12490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45925</v>
      </c>
      <c r="AH5" s="70" t="s">
        <v>10884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Kamlesh Damor</v>
      </c>
      <c r="E5" s="68" t="str">
        <f>IF(OR('Fraud Investigation Report'!T5="", 'Fraud Investigation Report'!T5=0), "", 'Fraud Investigation Report'!T5)</f>
        <v>SF0071792</v>
      </c>
      <c r="F5" s="68" t="str">
        <f>IF(OR('Fraud Investigation Report'!S5="", 'Fraud Investigation Report'!S5=0), "", 'Fraud Investigation Report'!S5)</f>
        <v>Loan Offier</v>
      </c>
      <c r="G5" s="50" t="str">
        <f>IF('Fraud Investigation Report'!J5="", "", 'Fraud Investigation Report'!J5)</f>
        <v>FN25-26-02323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16540</v>
      </c>
      <c r="O5" s="69">
        <f>IF('Fraud Investigation Report'!AD5="", "", 'Fraud Investigation Report'!AD5)</f>
        <v>4050</v>
      </c>
      <c r="P5" s="126">
        <f>IF(AND(N5="", O5=""), "", IF(O5="", N5, N5 - IF(ISNUMBER(O5), O5, 0)))</f>
        <v>12490</v>
      </c>
      <c r="Q5" s="49"/>
      <c r="R5" s="84" t="s">
        <v>10883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R1" zoomScaleNormal="100" workbookViewId="0">
      <selection activeCell="W6" sqref="W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90.8867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10882</v>
      </c>
      <c r="E5" s="65">
        <v>45923</v>
      </c>
      <c r="F5" s="38" t="s">
        <v>10870</v>
      </c>
      <c r="G5" s="49" t="s">
        <v>10871</v>
      </c>
      <c r="H5" s="49" t="s">
        <v>10872</v>
      </c>
      <c r="I5" s="120" t="s">
        <v>2136</v>
      </c>
      <c r="J5" s="120" t="s">
        <v>3079</v>
      </c>
      <c r="K5" s="120" t="s">
        <v>3080</v>
      </c>
      <c r="L5" s="11">
        <v>351253757</v>
      </c>
      <c r="M5" s="65" t="s">
        <v>7164</v>
      </c>
      <c r="N5" s="124">
        <v>65959</v>
      </c>
      <c r="O5" s="124">
        <v>3550</v>
      </c>
      <c r="P5" s="121" t="s">
        <v>139</v>
      </c>
      <c r="Q5" s="80">
        <v>45478</v>
      </c>
      <c r="R5" s="124">
        <v>3550</v>
      </c>
      <c r="S5" s="124">
        <v>2240</v>
      </c>
      <c r="T5" s="124">
        <v>0</v>
      </c>
      <c r="U5" s="125">
        <f t="shared" ref="U5" si="0">IF(AND(ISBLANK(R5),ISBLANK(S5),ISBLANK(T5)),"",R5-(S5+T5))</f>
        <v>1310</v>
      </c>
      <c r="V5" s="117" t="s">
        <v>202</v>
      </c>
      <c r="W5" s="122" t="s">
        <v>10873</v>
      </c>
    </row>
    <row r="6" spans="1:23" ht="24.9" customHeight="1" x14ac:dyDescent="0.3">
      <c r="A6" s="64">
        <v>2</v>
      </c>
      <c r="B6" s="60" t="str">
        <f>IF(J6&lt;&gt;"", $B$5, "")</f>
        <v>RJ3197</v>
      </c>
      <c r="C6" s="119" t="str">
        <f>IF(J6&lt;&gt;"", $C$5, "")</f>
        <v>Genji</v>
      </c>
      <c r="D6" s="41" t="str">
        <f>IF(J6&lt;&gt;"", $D$5, "")</f>
        <v>FN25-26-02323</v>
      </c>
      <c r="E6" s="65">
        <v>45923</v>
      </c>
      <c r="F6" s="38" t="str">
        <f>IF(J6&lt;&gt;"", $F$5, "")</f>
        <v>Kamlesh Damor</v>
      </c>
      <c r="G6" s="49" t="str">
        <f>IF(J6&lt;&gt;"", $G$5, "")</f>
        <v>SF0071792</v>
      </c>
      <c r="H6" s="49" t="str">
        <f>IF(J6&lt;&gt;"", $H$5, "")</f>
        <v>Loan Offier</v>
      </c>
      <c r="I6" s="120" t="s">
        <v>2136</v>
      </c>
      <c r="J6" s="120" t="s">
        <v>3079</v>
      </c>
      <c r="K6" s="120" t="s">
        <v>3080</v>
      </c>
      <c r="L6" s="11">
        <v>351253757</v>
      </c>
      <c r="M6" s="65" t="s">
        <v>7164</v>
      </c>
      <c r="N6" s="124">
        <v>65959</v>
      </c>
      <c r="O6" s="124">
        <v>3550</v>
      </c>
      <c r="P6" s="121" t="s">
        <v>139</v>
      </c>
      <c r="Q6" s="80">
        <v>45509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202</v>
      </c>
      <c r="W6" s="122" t="s">
        <v>10874</v>
      </c>
    </row>
    <row r="7" spans="1:23" ht="24.9" customHeight="1" x14ac:dyDescent="0.3">
      <c r="A7" s="64">
        <v>3</v>
      </c>
      <c r="B7" s="60" t="str">
        <f t="shared" ref="B7:B70" si="2">IF(J7&lt;&gt;"", $B$5, "")</f>
        <v>RJ3197</v>
      </c>
      <c r="C7" s="119" t="str">
        <f t="shared" ref="C7:C70" si="3">IF(J7&lt;&gt;"", $C$5, "")</f>
        <v>Genji</v>
      </c>
      <c r="D7" s="41" t="str">
        <f t="shared" ref="D7:D70" si="4">IF(J7&lt;&gt;"", $D$5, "")</f>
        <v>FN25-26-02323</v>
      </c>
      <c r="E7" s="65">
        <v>45923</v>
      </c>
      <c r="F7" s="38" t="s">
        <v>10870</v>
      </c>
      <c r="G7" s="49" t="s">
        <v>10871</v>
      </c>
      <c r="H7" s="49" t="s">
        <v>10872</v>
      </c>
      <c r="I7" s="120" t="s">
        <v>2116</v>
      </c>
      <c r="J7" s="120" t="s">
        <v>4866</v>
      </c>
      <c r="K7" s="120" t="s">
        <v>4867</v>
      </c>
      <c r="L7" s="11">
        <v>356003311</v>
      </c>
      <c r="M7" s="65" t="s">
        <v>7786</v>
      </c>
      <c r="N7" s="124">
        <v>38000</v>
      </c>
      <c r="O7" s="124">
        <v>2030</v>
      </c>
      <c r="P7" s="121" t="s">
        <v>139</v>
      </c>
      <c r="Q7" s="80">
        <v>45420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10867</v>
      </c>
    </row>
    <row r="8" spans="1:23" ht="24.9" customHeight="1" x14ac:dyDescent="0.3">
      <c r="A8" s="64">
        <v>4</v>
      </c>
      <c r="B8" s="60" t="str">
        <f t="shared" si="2"/>
        <v>RJ3197</v>
      </c>
      <c r="C8" s="119" t="str">
        <f t="shared" si="3"/>
        <v>Genji</v>
      </c>
      <c r="D8" s="41" t="str">
        <f t="shared" si="4"/>
        <v>FN25-26-02323</v>
      </c>
      <c r="E8" s="65">
        <v>45923</v>
      </c>
      <c r="F8" s="38" t="s">
        <v>10870</v>
      </c>
      <c r="G8" s="49" t="s">
        <v>10871</v>
      </c>
      <c r="H8" s="49" t="s">
        <v>10872</v>
      </c>
      <c r="I8" s="120" t="s">
        <v>1298</v>
      </c>
      <c r="J8" s="120" t="s">
        <v>5412</v>
      </c>
      <c r="K8" s="120" t="s">
        <v>5413</v>
      </c>
      <c r="L8" s="11">
        <v>357396048</v>
      </c>
      <c r="M8" s="65" t="s">
        <v>6925</v>
      </c>
      <c r="N8" s="124">
        <v>28000</v>
      </c>
      <c r="O8" s="124">
        <v>1880</v>
      </c>
      <c r="P8" s="121" t="s">
        <v>139</v>
      </c>
      <c r="Q8" s="80">
        <v>45384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 t="s">
        <v>10877</v>
      </c>
    </row>
    <row r="9" spans="1:23" ht="24.9" customHeight="1" x14ac:dyDescent="0.3">
      <c r="A9" s="64">
        <v>5</v>
      </c>
      <c r="B9" s="60" t="str">
        <f t="shared" si="2"/>
        <v>RJ3197</v>
      </c>
      <c r="C9" s="119" t="str">
        <f t="shared" si="3"/>
        <v>Genji</v>
      </c>
      <c r="D9" s="41" t="str">
        <f t="shared" si="4"/>
        <v>FN25-26-02323</v>
      </c>
      <c r="E9" s="65">
        <v>45923</v>
      </c>
      <c r="F9" s="38" t="s">
        <v>10870</v>
      </c>
      <c r="G9" s="49" t="s">
        <v>10871</v>
      </c>
      <c r="H9" s="49" t="s">
        <v>10872</v>
      </c>
      <c r="I9" s="120" t="s">
        <v>1298</v>
      </c>
      <c r="J9" s="120" t="s">
        <v>5412</v>
      </c>
      <c r="K9" s="120" t="s">
        <v>5413</v>
      </c>
      <c r="L9" s="11">
        <v>357396048</v>
      </c>
      <c r="M9" s="65" t="s">
        <v>6925</v>
      </c>
      <c r="N9" s="124">
        <v>28000</v>
      </c>
      <c r="O9" s="124">
        <v>1880</v>
      </c>
      <c r="P9" s="121" t="s">
        <v>139</v>
      </c>
      <c r="Q9" s="80">
        <v>45445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202</v>
      </c>
      <c r="W9" s="122" t="s">
        <v>10876</v>
      </c>
    </row>
    <row r="10" spans="1:23" ht="24.9" customHeight="1" x14ac:dyDescent="0.3">
      <c r="A10" s="64">
        <v>6</v>
      </c>
      <c r="B10" s="60" t="str">
        <f t="shared" si="2"/>
        <v>RJ3197</v>
      </c>
      <c r="C10" s="119" t="str">
        <f t="shared" si="3"/>
        <v>Genji</v>
      </c>
      <c r="D10" s="41" t="str">
        <f t="shared" si="4"/>
        <v>FN25-26-02323</v>
      </c>
      <c r="E10" s="65">
        <v>45923</v>
      </c>
      <c r="F10" s="38" t="s">
        <v>10870</v>
      </c>
      <c r="G10" s="49" t="s">
        <v>10871</v>
      </c>
      <c r="H10" s="49" t="s">
        <v>10872</v>
      </c>
      <c r="I10" s="120" t="s">
        <v>1298</v>
      </c>
      <c r="J10" s="120" t="s">
        <v>5412</v>
      </c>
      <c r="K10" s="120" t="s">
        <v>5413</v>
      </c>
      <c r="L10" s="11">
        <v>357396048</v>
      </c>
      <c r="M10" s="65" t="s">
        <v>6925</v>
      </c>
      <c r="N10" s="124">
        <v>28000</v>
      </c>
      <c r="O10" s="124">
        <v>1880</v>
      </c>
      <c r="P10" s="121" t="s">
        <v>139</v>
      </c>
      <c r="Q10" s="80">
        <v>45475</v>
      </c>
      <c r="R10" s="124">
        <v>2400</v>
      </c>
      <c r="S10" s="124">
        <v>1810</v>
      </c>
      <c r="T10" s="124">
        <v>0</v>
      </c>
      <c r="U10" s="125">
        <f t="shared" si="1"/>
        <v>590</v>
      </c>
      <c r="V10" s="117" t="s">
        <v>202</v>
      </c>
      <c r="W10" s="122" t="s">
        <v>10875</v>
      </c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20" si="8">IF(J16&lt;&gt;"", $F$5, "")</f>
        <v/>
      </c>
      <c r="G16" s="49" t="str">
        <f t="shared" ref="G16:G20" si="9">IF(J16&lt;&gt;"", $G$5, "")</f>
        <v/>
      </c>
      <c r="H16" s="49" t="str">
        <f t="shared" ref="H16:H20" si="10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3" zoomScale="102" zoomScaleNormal="102" workbookViewId="0">
      <selection activeCell="BL4" sqref="BL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 t="s">
        <v>10868</v>
      </c>
      <c r="BI51" s="38" t="s">
        <v>110</v>
      </c>
      <c r="BJ51" s="85">
        <v>45925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10860</v>
      </c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 t="s">
        <v>10868</v>
      </c>
      <c r="BI58" s="38" t="s">
        <v>110</v>
      </c>
      <c r="BJ58" s="85">
        <v>45925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10860</v>
      </c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 t="s">
        <v>10868</v>
      </c>
      <c r="BI61" s="38" t="s">
        <v>110</v>
      </c>
      <c r="BJ61" s="85">
        <v>45925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10860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 t="s">
        <v>10868</v>
      </c>
      <c r="BI62" s="38" t="s">
        <v>110</v>
      </c>
      <c r="BJ62" s="85">
        <v>45925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10860</v>
      </c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10868</v>
      </c>
      <c r="BI74" s="38" t="s">
        <v>110</v>
      </c>
      <c r="BJ74" s="85">
        <v>45923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10860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10868</v>
      </c>
      <c r="BI158" s="38" t="s">
        <v>110</v>
      </c>
      <c r="BJ158" s="85">
        <v>45924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10860</v>
      </c>
    </row>
    <row r="159" spans="1:70" s="113" customFormat="1" ht="15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10868</v>
      </c>
      <c r="BI159" s="38" t="s">
        <v>110</v>
      </c>
      <c r="BJ159" s="85">
        <v>45924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10860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10868</v>
      </c>
      <c r="BI174" s="38" t="s">
        <v>110</v>
      </c>
      <c r="BJ174" s="85">
        <v>45924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10860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10868</v>
      </c>
      <c r="BI178" s="38" t="s">
        <v>110</v>
      </c>
      <c r="BJ178" s="85">
        <v>45924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10860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10868</v>
      </c>
      <c r="BI185" s="38" t="s">
        <v>110</v>
      </c>
      <c r="BJ185" s="85">
        <v>45924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10860</v>
      </c>
    </row>
    <row r="186" spans="1:70" s="113" customFormat="1" ht="15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10868</v>
      </c>
      <c r="BI186" s="38" t="s">
        <v>110</v>
      </c>
      <c r="BJ186" s="85">
        <v>45924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10860</v>
      </c>
    </row>
    <row r="187" spans="1:70" s="113" customFormat="1" ht="15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10868</v>
      </c>
      <c r="BI187" s="38" t="s">
        <v>110</v>
      </c>
      <c r="BJ187" s="85">
        <v>45924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10860</v>
      </c>
    </row>
    <row r="188" spans="1:70" s="113" customFormat="1" ht="15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10868</v>
      </c>
      <c r="BI188" s="38" t="s">
        <v>110</v>
      </c>
      <c r="BJ188" s="85">
        <v>45924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10860</v>
      </c>
    </row>
    <row r="189" spans="1:70" s="113" customFormat="1" ht="15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10868</v>
      </c>
      <c r="BI189" s="38" t="s">
        <v>110</v>
      </c>
      <c r="BJ189" s="85">
        <v>45924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10860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10868</v>
      </c>
      <c r="BI192" s="38" t="s">
        <v>110</v>
      </c>
      <c r="BJ192" s="85">
        <v>45924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10860</v>
      </c>
    </row>
    <row r="193" spans="1:70" s="113" customFormat="1" ht="15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10868</v>
      </c>
      <c r="BI193" s="38" t="s">
        <v>110</v>
      </c>
      <c r="BJ193" s="85">
        <v>45924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10860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10865</v>
      </c>
      <c r="BI237" s="38" t="s">
        <v>110</v>
      </c>
      <c r="BJ237" s="85">
        <v>45923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10860</v>
      </c>
    </row>
    <row r="238" spans="1:70" s="113" customFormat="1" ht="15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 t="s">
        <v>10865</v>
      </c>
      <c r="BI238" s="38" t="s">
        <v>110</v>
      </c>
      <c r="BJ238" s="85">
        <v>45925</v>
      </c>
      <c r="BK238" s="84"/>
      <c r="BL238" s="38" t="s">
        <v>115</v>
      </c>
      <c r="BM238" s="115"/>
      <c r="BN238" s="116" t="s">
        <v>201</v>
      </c>
      <c r="BO238" s="84"/>
      <c r="BP238" s="84"/>
      <c r="BQ238" s="117"/>
      <c r="BR238" s="118" t="s">
        <v>10860</v>
      </c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10865</v>
      </c>
      <c r="BI249" s="38" t="s">
        <v>110</v>
      </c>
      <c r="BJ249" s="85">
        <v>45923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10860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 t="s">
        <v>10865</v>
      </c>
      <c r="BI325" s="38" t="s">
        <v>110</v>
      </c>
      <c r="BJ325" s="85">
        <v>45924</v>
      </c>
      <c r="BK325" s="84"/>
      <c r="BL325" s="38" t="s">
        <v>115</v>
      </c>
      <c r="BM325" s="115"/>
      <c r="BN325" s="116" t="s">
        <v>201</v>
      </c>
      <c r="BO325" s="84"/>
      <c r="BP325" s="84"/>
      <c r="BQ325" s="117"/>
      <c r="BR325" s="118" t="s">
        <v>10860</v>
      </c>
    </row>
    <row r="326" spans="1:70" s="113" customFormat="1" ht="15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 t="s">
        <v>10865</v>
      </c>
      <c r="BI326" s="38" t="s">
        <v>110</v>
      </c>
      <c r="BJ326" s="85">
        <v>45924</v>
      </c>
      <c r="BK326" s="84"/>
      <c r="BL326" s="38" t="s">
        <v>115</v>
      </c>
      <c r="BM326" s="115"/>
      <c r="BN326" s="116" t="s">
        <v>201</v>
      </c>
      <c r="BO326" s="84"/>
      <c r="BP326" s="84"/>
      <c r="BQ326" s="117"/>
      <c r="BR326" s="118" t="s">
        <v>10860</v>
      </c>
    </row>
    <row r="327" spans="1:70" s="113" customFormat="1" ht="15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 t="s">
        <v>10865</v>
      </c>
      <c r="BI327" s="38" t="s">
        <v>110</v>
      </c>
      <c r="BJ327" s="85">
        <v>45924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10860</v>
      </c>
    </row>
    <row r="328" spans="1:70" s="113" customFormat="1" ht="15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 t="s">
        <v>10865</v>
      </c>
      <c r="BI328" s="38" t="s">
        <v>110</v>
      </c>
      <c r="BJ328" s="85">
        <v>45924</v>
      </c>
      <c r="BK328" s="84"/>
      <c r="BL328" s="38" t="s">
        <v>115</v>
      </c>
      <c r="BM328" s="115"/>
      <c r="BN328" s="116" t="s">
        <v>201</v>
      </c>
      <c r="BO328" s="84"/>
      <c r="BP328" s="84"/>
      <c r="BQ328" s="117"/>
      <c r="BR328" s="118" t="s">
        <v>10860</v>
      </c>
    </row>
    <row r="329" spans="1:70" s="113" customFormat="1" ht="15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 t="s">
        <v>10865</v>
      </c>
      <c r="BI329" s="38" t="s">
        <v>110</v>
      </c>
      <c r="BJ329" s="85">
        <v>45924</v>
      </c>
      <c r="BK329" s="84"/>
      <c r="BL329" s="38" t="s">
        <v>115</v>
      </c>
      <c r="BM329" s="115"/>
      <c r="BN329" s="116" t="s">
        <v>201</v>
      </c>
      <c r="BO329" s="84"/>
      <c r="BP329" s="84"/>
      <c r="BQ329" s="117"/>
      <c r="BR329" s="118" t="s">
        <v>10860</v>
      </c>
    </row>
    <row r="330" spans="1:70" s="113" customFormat="1" ht="15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 t="s">
        <v>10865</v>
      </c>
      <c r="BI330" s="38" t="s">
        <v>110</v>
      </c>
      <c r="BJ330" s="85">
        <v>45924</v>
      </c>
      <c r="BK330" s="84"/>
      <c r="BL330" s="38" t="s">
        <v>115</v>
      </c>
      <c r="BM330" s="115"/>
      <c r="BN330" s="116" t="s">
        <v>201</v>
      </c>
      <c r="BO330" s="84"/>
      <c r="BP330" s="84"/>
      <c r="BQ330" s="117"/>
      <c r="BR330" s="118" t="s">
        <v>10860</v>
      </c>
    </row>
    <row r="331" spans="1:70" s="113" customFormat="1" ht="15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 t="s">
        <v>10865</v>
      </c>
      <c r="BI331" s="38" t="s">
        <v>110</v>
      </c>
      <c r="BJ331" s="85">
        <v>45924</v>
      </c>
      <c r="BK331" s="84"/>
      <c r="BL331" s="38" t="s">
        <v>115</v>
      </c>
      <c r="BM331" s="115"/>
      <c r="BN331" s="116" t="s">
        <v>201</v>
      </c>
      <c r="BO331" s="84"/>
      <c r="BP331" s="84"/>
      <c r="BQ331" s="117"/>
      <c r="BR331" s="118" t="s">
        <v>10860</v>
      </c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10868</v>
      </c>
      <c r="BI353" s="38" t="s">
        <v>110</v>
      </c>
      <c r="BJ353" s="85">
        <v>45925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10860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 t="s">
        <v>10865</v>
      </c>
      <c r="BI373" s="38" t="s">
        <v>110</v>
      </c>
      <c r="BJ373" s="85">
        <v>45925</v>
      </c>
      <c r="BK373" s="84"/>
      <c r="BL373" s="38" t="s">
        <v>115</v>
      </c>
      <c r="BM373" s="115"/>
      <c r="BN373" s="116" t="s">
        <v>201</v>
      </c>
      <c r="BO373" s="84"/>
      <c r="BP373" s="84"/>
      <c r="BQ373" s="117"/>
      <c r="BR373" s="118" t="s">
        <v>10860</v>
      </c>
    </row>
    <row r="374" spans="1:70" s="113" customFormat="1" ht="15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 t="s">
        <v>10865</v>
      </c>
      <c r="BI374" s="38" t="s">
        <v>110</v>
      </c>
      <c r="BJ374" s="85">
        <v>45925</v>
      </c>
      <c r="BK374" s="84"/>
      <c r="BL374" s="38" t="s">
        <v>115</v>
      </c>
      <c r="BM374" s="115"/>
      <c r="BN374" s="116" t="s">
        <v>201</v>
      </c>
      <c r="BO374" s="84"/>
      <c r="BP374" s="84"/>
      <c r="BQ374" s="117"/>
      <c r="BR374" s="118" t="s">
        <v>10860</v>
      </c>
    </row>
    <row r="375" spans="1:70" s="113" customFormat="1" ht="15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 t="s">
        <v>10865</v>
      </c>
      <c r="BI375" s="38" t="s">
        <v>110</v>
      </c>
      <c r="BJ375" s="85">
        <v>45925</v>
      </c>
      <c r="BK375" s="84"/>
      <c r="BL375" s="38" t="s">
        <v>115</v>
      </c>
      <c r="BM375" s="115"/>
      <c r="BN375" s="116" t="s">
        <v>201</v>
      </c>
      <c r="BO375" s="84"/>
      <c r="BP375" s="84"/>
      <c r="BQ375" s="117"/>
      <c r="BR375" s="118" t="s">
        <v>10860</v>
      </c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 t="s">
        <v>10865</v>
      </c>
      <c r="BI389" s="38" t="s">
        <v>110</v>
      </c>
      <c r="BJ389" s="85">
        <v>45925</v>
      </c>
      <c r="BK389" s="84"/>
      <c r="BL389" s="38" t="s">
        <v>115</v>
      </c>
      <c r="BM389" s="115"/>
      <c r="BN389" s="116" t="s">
        <v>201</v>
      </c>
      <c r="BO389" s="84"/>
      <c r="BP389" s="84"/>
      <c r="BQ389" s="117"/>
      <c r="BR389" s="118" t="s">
        <v>10860</v>
      </c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10868</v>
      </c>
      <c r="BI398" s="38" t="s">
        <v>110</v>
      </c>
      <c r="BJ398" s="85">
        <v>45925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10860</v>
      </c>
    </row>
    <row r="399" spans="1:70" s="113" customFormat="1" ht="15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10868</v>
      </c>
      <c r="BI399" s="38" t="s">
        <v>110</v>
      </c>
      <c r="BJ399" s="85">
        <v>45925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10860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10868</v>
      </c>
      <c r="BI407" s="38" t="s">
        <v>110</v>
      </c>
      <c r="BJ407" s="85">
        <v>45925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10860</v>
      </c>
    </row>
    <row r="408" spans="1:70" s="113" customFormat="1" ht="15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10868</v>
      </c>
      <c r="BI408" s="38" t="s">
        <v>110</v>
      </c>
      <c r="BJ408" s="85">
        <v>45925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10860</v>
      </c>
    </row>
    <row r="409" spans="1:70" s="113" customFormat="1" ht="15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10868</v>
      </c>
      <c r="BI409" s="38" t="s">
        <v>110</v>
      </c>
      <c r="BJ409" s="85">
        <v>45925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10860</v>
      </c>
    </row>
    <row r="410" spans="1:70" s="113" customFormat="1" ht="15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10868</v>
      </c>
      <c r="BI410" s="38" t="s">
        <v>110</v>
      </c>
      <c r="BJ410" s="85">
        <v>45925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10860</v>
      </c>
    </row>
    <row r="411" spans="1:70" s="113" customFormat="1" ht="15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10868</v>
      </c>
      <c r="BI411" s="38" t="s">
        <v>110</v>
      </c>
      <c r="BJ411" s="85">
        <v>45925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10860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10868</v>
      </c>
      <c r="BI422" s="38" t="s">
        <v>110</v>
      </c>
      <c r="BJ422" s="85">
        <v>45925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10860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10868</v>
      </c>
      <c r="BI429" s="38" t="s">
        <v>110</v>
      </c>
      <c r="BJ429" s="85">
        <v>45925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10860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10868</v>
      </c>
      <c r="BI439" s="38" t="s">
        <v>110</v>
      </c>
      <c r="BJ439" s="85">
        <v>45923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10860</v>
      </c>
    </row>
    <row r="440" spans="1:70" s="113" customFormat="1" ht="15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10868</v>
      </c>
      <c r="BI440" s="38" t="s">
        <v>110</v>
      </c>
      <c r="BJ440" s="85">
        <v>45923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10860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10868</v>
      </c>
      <c r="BI442" s="38" t="s">
        <v>110</v>
      </c>
      <c r="BJ442" s="85">
        <v>45923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10860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10868</v>
      </c>
      <c r="BI462" s="38" t="s">
        <v>110</v>
      </c>
      <c r="BJ462" s="85">
        <v>45924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10860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10868</v>
      </c>
      <c r="BI469" s="38" t="s">
        <v>110</v>
      </c>
      <c r="BJ469" s="85">
        <v>45924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10860</v>
      </c>
    </row>
    <row r="470" spans="1:70" s="113" customFormat="1" ht="15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10868</v>
      </c>
      <c r="BI470" s="38" t="s">
        <v>110</v>
      </c>
      <c r="BJ470" s="85">
        <v>45924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10860</v>
      </c>
    </row>
    <row r="471" spans="1:70" s="113" customFormat="1" ht="15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10868</v>
      </c>
      <c r="BI471" s="38" t="s">
        <v>110</v>
      </c>
      <c r="BJ471" s="85">
        <v>45925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10860</v>
      </c>
    </row>
    <row r="472" spans="1:70" s="113" customFormat="1" ht="15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10868</v>
      </c>
      <c r="BI472" s="38" t="s">
        <v>110</v>
      </c>
      <c r="BJ472" s="85">
        <v>45924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10860</v>
      </c>
    </row>
    <row r="473" spans="1:70" s="113" customFormat="1" ht="15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10868</v>
      </c>
      <c r="BI473" s="38" t="s">
        <v>110</v>
      </c>
      <c r="BJ473" s="85">
        <v>45924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10860</v>
      </c>
    </row>
    <row r="474" spans="1:70" s="113" customFormat="1" ht="15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10868</v>
      </c>
      <c r="BI474" s="38" t="s">
        <v>110</v>
      </c>
      <c r="BJ474" s="85">
        <v>45924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10860</v>
      </c>
    </row>
    <row r="475" spans="1:70" s="113" customFormat="1" ht="15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10868</v>
      </c>
      <c r="BI475" s="38" t="s">
        <v>110</v>
      </c>
      <c r="BJ475" s="85">
        <v>45924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10860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10865</v>
      </c>
      <c r="BI517" s="38" t="s">
        <v>110</v>
      </c>
      <c r="BJ517" s="85">
        <v>45923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10860</v>
      </c>
    </row>
    <row r="518" spans="1:70" s="113" customFormat="1" ht="15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10865</v>
      </c>
      <c r="BI518" s="38" t="s">
        <v>110</v>
      </c>
      <c r="BJ518" s="85">
        <v>45923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10860</v>
      </c>
    </row>
    <row r="519" spans="1:70" s="113" customFormat="1" ht="15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10865</v>
      </c>
      <c r="BI519" s="38" t="s">
        <v>110</v>
      </c>
      <c r="BJ519" s="85">
        <v>45923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10860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10868</v>
      </c>
      <c r="BI613" s="38" t="s">
        <v>110</v>
      </c>
      <c r="BJ613" s="85">
        <v>45924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10860</v>
      </c>
    </row>
    <row r="614" spans="1:70" s="113" customFormat="1" ht="15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10868</v>
      </c>
      <c r="BI614" s="38" t="s">
        <v>110</v>
      </c>
      <c r="BJ614" s="85">
        <v>45924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10860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 t="s">
        <v>10868</v>
      </c>
      <c r="BI634" s="38" t="s">
        <v>110</v>
      </c>
      <c r="BJ634" s="85">
        <v>45925</v>
      </c>
      <c r="BK634" s="84"/>
      <c r="BL634" s="38" t="s">
        <v>115</v>
      </c>
      <c r="BM634" s="115"/>
      <c r="BN634" s="116" t="s">
        <v>201</v>
      </c>
      <c r="BO634" s="84"/>
      <c r="BP634" s="84"/>
      <c r="BQ634" s="117"/>
      <c r="BR634" s="118" t="s">
        <v>10860</v>
      </c>
    </row>
    <row r="635" spans="1:70" s="113" customFormat="1" ht="15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 t="s">
        <v>10868</v>
      </c>
      <c r="BI635" s="38" t="s">
        <v>110</v>
      </c>
      <c r="BJ635" s="85">
        <v>45925</v>
      </c>
      <c r="BK635" s="84"/>
      <c r="BL635" s="38" t="s">
        <v>115</v>
      </c>
      <c r="BM635" s="115"/>
      <c r="BN635" s="116" t="s">
        <v>201</v>
      </c>
      <c r="BO635" s="84"/>
      <c r="BP635" s="84"/>
      <c r="BQ635" s="117"/>
      <c r="BR635" s="118" t="s">
        <v>10860</v>
      </c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 t="s">
        <v>10865</v>
      </c>
      <c r="BI645" s="38" t="s">
        <v>110</v>
      </c>
      <c r="BJ645" s="85">
        <v>45925</v>
      </c>
      <c r="BK645" s="84"/>
      <c r="BL645" s="38" t="s">
        <v>115</v>
      </c>
      <c r="BM645" s="115"/>
      <c r="BN645" s="116" t="s">
        <v>200</v>
      </c>
      <c r="BO645" s="84"/>
      <c r="BP645" s="84"/>
      <c r="BQ645" s="117"/>
      <c r="BR645" s="118" t="s">
        <v>10864</v>
      </c>
    </row>
    <row r="646" spans="1:70" s="113" customFormat="1" ht="15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10868</v>
      </c>
      <c r="BI646" s="38" t="s">
        <v>110</v>
      </c>
      <c r="BJ646" s="85">
        <v>45925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10860</v>
      </c>
    </row>
    <row r="647" spans="1:70" s="113" customFormat="1" ht="15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 t="s">
        <v>10865</v>
      </c>
      <c r="BI647" s="38" t="s">
        <v>110</v>
      </c>
      <c r="BJ647" s="85">
        <v>45925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10860</v>
      </c>
    </row>
    <row r="648" spans="1:70" s="113" customFormat="1" ht="15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 t="s">
        <v>10868</v>
      </c>
      <c r="BI648" s="38" t="s">
        <v>110</v>
      </c>
      <c r="BJ648" s="85">
        <v>45925</v>
      </c>
      <c r="BK648" s="84"/>
      <c r="BL648" s="38" t="s">
        <v>115</v>
      </c>
      <c r="BM648" s="115"/>
      <c r="BN648" s="116" t="s">
        <v>201</v>
      </c>
      <c r="BO648" s="84"/>
      <c r="BP648" s="84"/>
      <c r="BQ648" s="117"/>
      <c r="BR648" s="118" t="s">
        <v>10860</v>
      </c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10868</v>
      </c>
      <c r="BI701" s="38" t="s">
        <v>110</v>
      </c>
      <c r="BJ701" s="85">
        <v>45925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10860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10868</v>
      </c>
      <c r="BI703" s="38" t="s">
        <v>110</v>
      </c>
      <c r="BJ703" s="85">
        <v>45925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10860</v>
      </c>
    </row>
    <row r="704" spans="1:70" s="113" customFormat="1" ht="15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10868</v>
      </c>
      <c r="BI704" s="38" t="s">
        <v>110</v>
      </c>
      <c r="BJ704" s="85">
        <v>45925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10860</v>
      </c>
    </row>
    <row r="705" spans="1:70" s="113" customFormat="1" ht="15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10868</v>
      </c>
      <c r="BI705" s="38" t="s">
        <v>110</v>
      </c>
      <c r="BJ705" s="85">
        <v>45925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10860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10865</v>
      </c>
      <c r="BI731" s="38" t="s">
        <v>110</v>
      </c>
      <c r="BJ731" s="85">
        <v>45923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10860</v>
      </c>
    </row>
    <row r="732" spans="1:70" s="113" customFormat="1" ht="15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10865</v>
      </c>
      <c r="BI732" s="38" t="s">
        <v>110</v>
      </c>
      <c r="BJ732" s="85">
        <v>45923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10860</v>
      </c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10865</v>
      </c>
      <c r="BI733" s="38" t="s">
        <v>110</v>
      </c>
      <c r="BJ733" s="85">
        <v>45923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10860</v>
      </c>
    </row>
    <row r="734" spans="1:70" s="113" customFormat="1" ht="15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10865</v>
      </c>
      <c r="BI734" s="38" t="s">
        <v>110</v>
      </c>
      <c r="BJ734" s="85">
        <v>45923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10860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10868</v>
      </c>
      <c r="BI738" s="38" t="s">
        <v>110</v>
      </c>
      <c r="BJ738" s="85">
        <v>45925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10860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 t="s">
        <v>10865</v>
      </c>
      <c r="BI879" s="38" t="s">
        <v>110</v>
      </c>
      <c r="BJ879" s="85">
        <v>45925</v>
      </c>
      <c r="BK879" s="84"/>
      <c r="BL879" s="38" t="s">
        <v>115</v>
      </c>
      <c r="BM879" s="115"/>
      <c r="BN879" s="116" t="s">
        <v>201</v>
      </c>
      <c r="BO879" s="84"/>
      <c r="BP879" s="84"/>
      <c r="BQ879" s="117"/>
      <c r="BR879" s="118" t="s">
        <v>10860</v>
      </c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10868</v>
      </c>
      <c r="BI1043" s="38" t="s">
        <v>110</v>
      </c>
      <c r="BJ1043" s="85">
        <v>45924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10860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10868</v>
      </c>
      <c r="BI1057" s="38" t="s">
        <v>110</v>
      </c>
      <c r="BJ1057" s="85">
        <v>45924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10860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10868</v>
      </c>
      <c r="BI1069" s="38" t="s">
        <v>110</v>
      </c>
      <c r="BJ1069" s="85">
        <v>45924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10860</v>
      </c>
    </row>
    <row r="1070" spans="1:70" s="113" customFormat="1" ht="15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 t="s">
        <v>10868</v>
      </c>
      <c r="BI1070" s="38" t="s">
        <v>110</v>
      </c>
      <c r="BJ1070" s="85">
        <v>45925</v>
      </c>
      <c r="BK1070" s="84"/>
      <c r="BL1070" s="38" t="s">
        <v>115</v>
      </c>
      <c r="BM1070" s="115"/>
      <c r="BN1070" s="116" t="s">
        <v>201</v>
      </c>
      <c r="BO1070" s="84"/>
      <c r="BP1070" s="84"/>
      <c r="BQ1070" s="117"/>
      <c r="BR1070" s="118" t="s">
        <v>10860</v>
      </c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10868</v>
      </c>
      <c r="BI1074" s="38" t="s">
        <v>110</v>
      </c>
      <c r="BJ1074" s="85">
        <v>45925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10860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10865</v>
      </c>
      <c r="BI1076" s="38" t="s">
        <v>110</v>
      </c>
      <c r="BJ1076" s="85">
        <v>45923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10860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 t="s">
        <v>10865</v>
      </c>
      <c r="BI1097" s="38" t="s">
        <v>110</v>
      </c>
      <c r="BJ1097" s="85">
        <v>45924</v>
      </c>
      <c r="BK1097" s="84"/>
      <c r="BL1097" s="38" t="s">
        <v>115</v>
      </c>
      <c r="BM1097" s="115"/>
      <c r="BN1097" s="116" t="s">
        <v>201</v>
      </c>
      <c r="BO1097" s="84"/>
      <c r="BP1097" s="84"/>
      <c r="BQ1097" s="117"/>
      <c r="BR1097" s="118" t="s">
        <v>10860</v>
      </c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10868</v>
      </c>
      <c r="BI1141" s="38" t="s">
        <v>110</v>
      </c>
      <c r="BJ1141" s="85">
        <v>45925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10860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10868</v>
      </c>
      <c r="BI1158" s="38" t="s">
        <v>110</v>
      </c>
      <c r="BJ1158" s="85">
        <v>45925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10860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 t="s">
        <v>10865</v>
      </c>
      <c r="BI1166" s="38" t="s">
        <v>110</v>
      </c>
      <c r="BJ1166" s="85">
        <v>45925</v>
      </c>
      <c r="BK1166" s="84"/>
      <c r="BL1166" s="38" t="s">
        <v>115</v>
      </c>
      <c r="BM1166" s="115"/>
      <c r="BN1166" s="116" t="s">
        <v>201</v>
      </c>
      <c r="BO1166" s="84"/>
      <c r="BP1166" s="84"/>
      <c r="BQ1166" s="117"/>
      <c r="BR1166" s="118" t="s">
        <v>10860</v>
      </c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 t="s">
        <v>10865</v>
      </c>
      <c r="BI1169" s="38" t="s">
        <v>110</v>
      </c>
      <c r="BJ1169" s="85">
        <v>45925</v>
      </c>
      <c r="BK1169" s="84"/>
      <c r="BL1169" s="38" t="s">
        <v>115</v>
      </c>
      <c r="BM1169" s="115"/>
      <c r="BN1169" s="116" t="s">
        <v>201</v>
      </c>
      <c r="BO1169" s="84"/>
      <c r="BP1169" s="84"/>
      <c r="BQ1169" s="117"/>
      <c r="BR1169" s="118" t="s">
        <v>10860</v>
      </c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10868</v>
      </c>
      <c r="BI1200" s="38" t="s">
        <v>110</v>
      </c>
      <c r="BJ1200" s="85">
        <v>45925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10860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10865</v>
      </c>
      <c r="BI1245" s="38" t="s">
        <v>110</v>
      </c>
      <c r="BJ1245" s="85">
        <v>45923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10860</v>
      </c>
    </row>
    <row r="1246" spans="1:70" s="113" customFormat="1" ht="15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10868</v>
      </c>
      <c r="BI1246" s="38" t="s">
        <v>110</v>
      </c>
      <c r="BJ1246" s="85">
        <v>45925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10860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10868</v>
      </c>
      <c r="BI1253" s="38" t="s">
        <v>110</v>
      </c>
      <c r="BJ1253" s="85">
        <v>45925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10860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10868</v>
      </c>
      <c r="BI1268" s="38" t="s">
        <v>110</v>
      </c>
      <c r="BJ1268" s="85">
        <v>45924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10860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 t="s">
        <v>10865</v>
      </c>
      <c r="BI1270" s="38" t="s">
        <v>110</v>
      </c>
      <c r="BJ1270" s="85">
        <v>45924</v>
      </c>
      <c r="BK1270" s="84"/>
      <c r="BL1270" s="38" t="s">
        <v>115</v>
      </c>
      <c r="BM1270" s="115"/>
      <c r="BN1270" s="116" t="s">
        <v>201</v>
      </c>
      <c r="BO1270" s="84"/>
      <c r="BP1270" s="84"/>
      <c r="BQ1270" s="117"/>
      <c r="BR1270" s="118" t="s">
        <v>10860</v>
      </c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 t="s">
        <v>10865</v>
      </c>
      <c r="BI1275" s="38" t="s">
        <v>110</v>
      </c>
      <c r="BJ1275" s="85">
        <v>45924</v>
      </c>
      <c r="BK1275" s="84"/>
      <c r="BL1275" s="38" t="s">
        <v>115</v>
      </c>
      <c r="BM1275" s="115"/>
      <c r="BN1275" s="116" t="s">
        <v>201</v>
      </c>
      <c r="BO1275" s="84"/>
      <c r="BP1275" s="84"/>
      <c r="BQ1275" s="117"/>
      <c r="BR1275" s="118" t="s">
        <v>10860</v>
      </c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10868</v>
      </c>
      <c r="BI1283" s="38" t="s">
        <v>110</v>
      </c>
      <c r="BJ1283" s="85">
        <v>45925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10860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10868</v>
      </c>
      <c r="BI1287" s="38" t="s">
        <v>110</v>
      </c>
      <c r="BJ1287" s="85">
        <v>45924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10860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 t="s">
        <v>10865</v>
      </c>
      <c r="BI1307" s="38" t="s">
        <v>110</v>
      </c>
      <c r="BJ1307" s="85">
        <v>45924</v>
      </c>
      <c r="BK1307" s="84"/>
      <c r="BL1307" s="38" t="s">
        <v>115</v>
      </c>
      <c r="BM1307" s="115"/>
      <c r="BN1307" s="116" t="s">
        <v>201</v>
      </c>
      <c r="BO1307" s="84"/>
      <c r="BP1307" s="84"/>
      <c r="BQ1307" s="117"/>
      <c r="BR1307" s="118" t="s">
        <v>10860</v>
      </c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10865</v>
      </c>
      <c r="BI1311" s="38" t="s">
        <v>110</v>
      </c>
      <c r="BJ1311" s="85">
        <v>45923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10860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 t="s">
        <v>10865</v>
      </c>
      <c r="BI1317" s="38" t="s">
        <v>110</v>
      </c>
      <c r="BJ1317" s="85">
        <v>45924</v>
      </c>
      <c r="BK1317" s="84"/>
      <c r="BL1317" s="38" t="s">
        <v>115</v>
      </c>
      <c r="BM1317" s="115"/>
      <c r="BN1317" s="116" t="s">
        <v>201</v>
      </c>
      <c r="BO1317" s="84"/>
      <c r="BP1317" s="84"/>
      <c r="BQ1317" s="117"/>
      <c r="BR1317" s="118" t="s">
        <v>10860</v>
      </c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 t="s">
        <v>10865</v>
      </c>
      <c r="BI1320" s="38" t="s">
        <v>110</v>
      </c>
      <c r="BJ1320" s="85">
        <v>45925</v>
      </c>
      <c r="BK1320" s="84"/>
      <c r="BL1320" s="38" t="s">
        <v>115</v>
      </c>
      <c r="BM1320" s="115"/>
      <c r="BN1320" s="116" t="s">
        <v>201</v>
      </c>
      <c r="BO1320" s="84"/>
      <c r="BP1320" s="84"/>
      <c r="BQ1320" s="117"/>
      <c r="BR1320" s="118" t="s">
        <v>10860</v>
      </c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10868</v>
      </c>
      <c r="BI1325" s="38" t="s">
        <v>110</v>
      </c>
      <c r="BJ1325" s="85">
        <v>45924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10860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10865</v>
      </c>
      <c r="BI1328" s="38" t="s">
        <v>110</v>
      </c>
      <c r="BJ1328" s="85">
        <v>45923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10860</v>
      </c>
    </row>
    <row r="1329" spans="1:70" s="113" customFormat="1" ht="15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10865</v>
      </c>
      <c r="BI1329" s="38" t="s">
        <v>110</v>
      </c>
      <c r="BJ1329" s="85">
        <v>45923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10860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 t="s">
        <v>10865</v>
      </c>
      <c r="BI1338" s="38" t="s">
        <v>110</v>
      </c>
      <c r="BJ1338" s="85">
        <v>45924</v>
      </c>
      <c r="BK1338" s="84"/>
      <c r="BL1338" s="38" t="s">
        <v>115</v>
      </c>
      <c r="BM1338" s="115"/>
      <c r="BN1338" s="116" t="s">
        <v>201</v>
      </c>
      <c r="BO1338" s="84"/>
      <c r="BP1338" s="84"/>
      <c r="BQ1338" s="117"/>
      <c r="BR1338" s="118" t="s">
        <v>10860</v>
      </c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10865</v>
      </c>
      <c r="BI1346" s="38" t="s">
        <v>110</v>
      </c>
      <c r="BJ1346" s="85">
        <v>45923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10860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10865</v>
      </c>
      <c r="BI1352" s="38" t="s">
        <v>110</v>
      </c>
      <c r="BJ1352" s="85">
        <v>45923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10860</v>
      </c>
    </row>
    <row r="1353" spans="1:70" s="113" customFormat="1" ht="15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 t="s">
        <v>10865</v>
      </c>
      <c r="BI1353" s="38" t="s">
        <v>110</v>
      </c>
      <c r="BJ1353" s="85">
        <v>45924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10860</v>
      </c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 t="s">
        <v>10865</v>
      </c>
      <c r="BI1357" s="38" t="s">
        <v>110</v>
      </c>
      <c r="BJ1357" s="85">
        <v>45924</v>
      </c>
      <c r="BK1357" s="84"/>
      <c r="BL1357" s="38" t="s">
        <v>115</v>
      </c>
      <c r="BM1357" s="115"/>
      <c r="BN1357" s="116" t="s">
        <v>201</v>
      </c>
      <c r="BO1357" s="84"/>
      <c r="BP1357" s="84"/>
      <c r="BQ1357" s="117"/>
      <c r="BR1357" s="118" t="s">
        <v>10860</v>
      </c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 t="s">
        <v>10865</v>
      </c>
      <c r="BI1359" s="38" t="s">
        <v>110</v>
      </c>
      <c r="BJ1359" s="85">
        <v>45925</v>
      </c>
      <c r="BK1359" s="84"/>
      <c r="BL1359" s="38" t="s">
        <v>115</v>
      </c>
      <c r="BM1359" s="115"/>
      <c r="BN1359" s="116" t="s">
        <v>201</v>
      </c>
      <c r="BO1359" s="84"/>
      <c r="BP1359" s="84"/>
      <c r="BQ1359" s="117"/>
      <c r="BR1359" s="118" t="s">
        <v>10860</v>
      </c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10868</v>
      </c>
      <c r="BI1368" s="38" t="s">
        <v>110</v>
      </c>
      <c r="BJ1368" s="85">
        <v>45925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10860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 t="s">
        <v>10868</v>
      </c>
      <c r="BI1378" s="38" t="s">
        <v>110</v>
      </c>
      <c r="BJ1378" s="85">
        <v>45923</v>
      </c>
      <c r="BK1378" s="84"/>
      <c r="BL1378" s="38" t="s">
        <v>115</v>
      </c>
      <c r="BM1378" s="115"/>
      <c r="BN1378" s="116" t="s">
        <v>200</v>
      </c>
      <c r="BO1378" s="84" t="s">
        <v>245</v>
      </c>
      <c r="BP1378" s="84">
        <v>7100</v>
      </c>
      <c r="BQ1378" s="117" t="s">
        <v>202</v>
      </c>
      <c r="BR1378" s="130" t="s">
        <v>10869</v>
      </c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10868</v>
      </c>
      <c r="BI1408" s="38" t="s">
        <v>110</v>
      </c>
      <c r="BJ1408" s="85">
        <v>45925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10860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10865</v>
      </c>
      <c r="BI1416" s="38" t="s">
        <v>110</v>
      </c>
      <c r="BJ1416" s="85">
        <v>45923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10860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10865</v>
      </c>
      <c r="BI1418" s="38" t="s">
        <v>110</v>
      </c>
      <c r="BJ1418" s="85">
        <v>45923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10860</v>
      </c>
    </row>
    <row r="1419" spans="1:70" s="113" customFormat="1" ht="15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10865</v>
      </c>
      <c r="BI1419" s="38" t="s">
        <v>110</v>
      </c>
      <c r="BJ1419" s="85">
        <v>45923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10860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10868</v>
      </c>
      <c r="BI1422" s="38" t="s">
        <v>110</v>
      </c>
      <c r="BJ1422" s="85">
        <v>45924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10860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 t="s">
        <v>10865</v>
      </c>
      <c r="BI1425" s="38" t="s">
        <v>110</v>
      </c>
      <c r="BJ1425" s="85">
        <v>45924</v>
      </c>
      <c r="BK1425" s="84"/>
      <c r="BL1425" s="38" t="s">
        <v>115</v>
      </c>
      <c r="BM1425" s="115"/>
      <c r="BN1425" s="116" t="s">
        <v>201</v>
      </c>
      <c r="BO1425" s="84"/>
      <c r="BP1425" s="84"/>
      <c r="BQ1425" s="117"/>
      <c r="BR1425" s="118" t="s">
        <v>10860</v>
      </c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 t="s">
        <v>10865</v>
      </c>
      <c r="BI1427" s="38" t="s">
        <v>110</v>
      </c>
      <c r="BJ1427" s="85">
        <v>45924</v>
      </c>
      <c r="BK1427" s="84"/>
      <c r="BL1427" s="38" t="s">
        <v>115</v>
      </c>
      <c r="BM1427" s="115"/>
      <c r="BN1427" s="116" t="s">
        <v>200</v>
      </c>
      <c r="BO1427" s="84"/>
      <c r="BP1427" s="84"/>
      <c r="BQ1427" s="117"/>
      <c r="BR1427" s="118" t="s">
        <v>10866</v>
      </c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 t="s">
        <v>10865</v>
      </c>
      <c r="BI1435" s="38" t="s">
        <v>110</v>
      </c>
      <c r="BJ1435" s="85">
        <v>45924</v>
      </c>
      <c r="BK1435" s="84"/>
      <c r="BL1435" s="38" t="s">
        <v>115</v>
      </c>
      <c r="BM1435" s="115"/>
      <c r="BN1435" s="116" t="s">
        <v>200</v>
      </c>
      <c r="BO1435" s="84"/>
      <c r="BP1435" s="84"/>
      <c r="BQ1435" s="117"/>
      <c r="BR1435" s="118" t="s">
        <v>10859</v>
      </c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 t="s">
        <v>10865</v>
      </c>
      <c r="BI1452" s="38" t="s">
        <v>110</v>
      </c>
      <c r="BJ1452" s="85">
        <v>45925</v>
      </c>
      <c r="BK1452" s="84"/>
      <c r="BL1452" s="38" t="s">
        <v>114</v>
      </c>
      <c r="BM1452" s="115" t="s">
        <v>119</v>
      </c>
      <c r="BN1452" s="116" t="s">
        <v>201</v>
      </c>
      <c r="BO1452" s="84"/>
      <c r="BP1452" s="84"/>
      <c r="BQ1452" s="117"/>
      <c r="BR1452" s="118" t="s">
        <v>10861</v>
      </c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10865</v>
      </c>
      <c r="BI1454" s="38" t="s">
        <v>110</v>
      </c>
      <c r="BJ1454" s="85">
        <v>45923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10860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 t="s">
        <v>10865</v>
      </c>
      <c r="BI1470" s="38" t="s">
        <v>110</v>
      </c>
      <c r="BJ1470" s="85">
        <v>45924</v>
      </c>
      <c r="BK1470" s="84"/>
      <c r="BL1470" s="38" t="s">
        <v>114</v>
      </c>
      <c r="BM1470" s="115" t="s">
        <v>119</v>
      </c>
      <c r="BN1470" s="116" t="s">
        <v>200</v>
      </c>
      <c r="BO1470" s="84"/>
      <c r="BP1470" s="84"/>
      <c r="BQ1470" s="117"/>
      <c r="BR1470" s="118" t="s">
        <v>10866</v>
      </c>
    </row>
    <row r="1471" spans="1:70" s="113" customFormat="1" ht="15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 t="s">
        <v>10865</v>
      </c>
      <c r="BI1471" s="38" t="s">
        <v>110</v>
      </c>
      <c r="BJ1471" s="85">
        <v>45924</v>
      </c>
      <c r="BK1471" s="84"/>
      <c r="BL1471" s="38" t="s">
        <v>115</v>
      </c>
      <c r="BM1471" s="115"/>
      <c r="BN1471" s="116" t="s">
        <v>201</v>
      </c>
      <c r="BO1471" s="84"/>
      <c r="BP1471" s="84"/>
      <c r="BQ1471" s="117"/>
      <c r="BR1471" s="118" t="s">
        <v>10860</v>
      </c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10868</v>
      </c>
      <c r="BI1480" s="38" t="s">
        <v>110</v>
      </c>
      <c r="BJ1480" s="85">
        <v>45923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10860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 t="s">
        <v>10865</v>
      </c>
      <c r="BI1501" s="38" t="s">
        <v>110</v>
      </c>
      <c r="BJ1501" s="85">
        <v>45924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10860</v>
      </c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 t="s">
        <v>10865</v>
      </c>
      <c r="BI1503" s="38" t="s">
        <v>110</v>
      </c>
      <c r="BJ1503" s="85">
        <v>45925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10860</v>
      </c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10865</v>
      </c>
      <c r="BI1524" s="38" t="s">
        <v>110</v>
      </c>
      <c r="BJ1524" s="85">
        <v>45923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10860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 t="s">
        <v>10868</v>
      </c>
      <c r="BI1532" s="38" t="s">
        <v>110</v>
      </c>
      <c r="BJ1532" s="85">
        <v>45924</v>
      </c>
      <c r="BK1532" s="84"/>
      <c r="BL1532" s="38" t="s">
        <v>115</v>
      </c>
      <c r="BM1532" s="115"/>
      <c r="BN1532" s="116" t="s">
        <v>201</v>
      </c>
      <c r="BO1532" s="84"/>
      <c r="BP1532" s="84"/>
      <c r="BQ1532" s="117"/>
      <c r="BR1532" s="118" t="s">
        <v>10860</v>
      </c>
    </row>
    <row r="1533" spans="1:70" s="113" customFormat="1" ht="15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10868</v>
      </c>
      <c r="BI1533" s="38" t="s">
        <v>110</v>
      </c>
      <c r="BJ1533" s="85">
        <v>45924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10860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10868</v>
      </c>
      <c r="BI1539" s="38" t="s">
        <v>110</v>
      </c>
      <c r="BJ1539" s="85">
        <v>45925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10860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 t="s">
        <v>10865</v>
      </c>
      <c r="BI1549" s="38" t="s">
        <v>110</v>
      </c>
      <c r="BJ1549" s="85">
        <v>45924</v>
      </c>
      <c r="BK1549" s="84"/>
      <c r="BL1549" s="38" t="s">
        <v>115</v>
      </c>
      <c r="BM1549" s="115"/>
      <c r="BN1549" s="116" t="s">
        <v>200</v>
      </c>
      <c r="BO1549" s="84"/>
      <c r="BP1549" s="84"/>
      <c r="BQ1549" s="117"/>
      <c r="BR1549" s="118" t="s">
        <v>10859</v>
      </c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10868</v>
      </c>
      <c r="BI1574" s="38" t="s">
        <v>110</v>
      </c>
      <c r="BJ1574" s="85">
        <v>45924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10860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10868</v>
      </c>
      <c r="BI1582" s="38" t="s">
        <v>110</v>
      </c>
      <c r="BJ1582" s="85">
        <v>45925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10860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 t="s">
        <v>10865</v>
      </c>
      <c r="BI1591" s="38" t="s">
        <v>110</v>
      </c>
      <c r="BJ1591" s="85">
        <v>45925</v>
      </c>
      <c r="BK1591" s="84"/>
      <c r="BL1591" s="38" t="s">
        <v>115</v>
      </c>
      <c r="BM1591" s="115"/>
      <c r="BN1591" s="116" t="s">
        <v>200</v>
      </c>
      <c r="BO1591" s="84"/>
      <c r="BP1591" s="84"/>
      <c r="BQ1591" s="117"/>
      <c r="BR1591" s="118" t="s">
        <v>10859</v>
      </c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10865</v>
      </c>
      <c r="BI1598" s="38" t="s">
        <v>110</v>
      </c>
      <c r="BJ1598" s="85">
        <v>45923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10860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 t="s">
        <v>10865</v>
      </c>
      <c r="BI1637" s="38" t="s">
        <v>110</v>
      </c>
      <c r="BJ1637" s="85">
        <v>45924</v>
      </c>
      <c r="BK1637" s="84"/>
      <c r="BL1637" s="38" t="s">
        <v>115</v>
      </c>
      <c r="BM1637" s="115"/>
      <c r="BN1637" s="116" t="s">
        <v>201</v>
      </c>
      <c r="BO1637" s="84"/>
      <c r="BP1637" s="84"/>
      <c r="BQ1637" s="117"/>
      <c r="BR1637" s="118" t="s">
        <v>10860</v>
      </c>
    </row>
    <row r="1638" spans="1:70" s="113" customFormat="1" ht="15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10868</v>
      </c>
      <c r="BI1638" s="38" t="s">
        <v>110</v>
      </c>
      <c r="BJ1638" s="85">
        <v>45923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10860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 t="s">
        <v>10865</v>
      </c>
      <c r="BI1650" s="38" t="s">
        <v>110</v>
      </c>
      <c r="BJ1650" s="85">
        <v>45924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10860</v>
      </c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 t="s">
        <v>10865</v>
      </c>
      <c r="BI1662" s="38" t="s">
        <v>110</v>
      </c>
      <c r="BJ1662" s="85">
        <v>45924</v>
      </c>
      <c r="BK1662" s="84"/>
      <c r="BL1662" s="38" t="s">
        <v>115</v>
      </c>
      <c r="BM1662" s="115"/>
      <c r="BN1662" s="116" t="s">
        <v>200</v>
      </c>
      <c r="BO1662" s="84"/>
      <c r="BP1662" s="84"/>
      <c r="BQ1662" s="117"/>
      <c r="BR1662" s="130" t="s">
        <v>10866</v>
      </c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 t="s">
        <v>10865</v>
      </c>
      <c r="BI1671" s="38" t="s">
        <v>111</v>
      </c>
      <c r="BJ1671" s="85">
        <v>45924</v>
      </c>
      <c r="BK1671" s="84"/>
      <c r="BL1671" s="38"/>
      <c r="BM1671" s="115" t="s">
        <v>119</v>
      </c>
      <c r="BN1671" s="116" t="s">
        <v>200</v>
      </c>
      <c r="BO1671" s="84"/>
      <c r="BP1671" s="84"/>
      <c r="BQ1671" s="117"/>
      <c r="BR1671" s="130" t="s">
        <v>10866</v>
      </c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10868</v>
      </c>
      <c r="BI1673" s="38" t="s">
        <v>110</v>
      </c>
      <c r="BJ1673" s="85">
        <v>45924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10860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10865</v>
      </c>
      <c r="BI1676" s="38" t="s">
        <v>110</v>
      </c>
      <c r="BJ1676" s="85">
        <v>45923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10860</v>
      </c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 t="s">
        <v>10865</v>
      </c>
      <c r="BI1682" s="38" t="s">
        <v>110</v>
      </c>
      <c r="BJ1682" s="85">
        <v>45924</v>
      </c>
      <c r="BK1682" s="84"/>
      <c r="BL1682" s="38" t="s">
        <v>114</v>
      </c>
      <c r="BM1682" s="115" t="s">
        <v>119</v>
      </c>
      <c r="BN1682" s="116" t="s">
        <v>200</v>
      </c>
      <c r="BO1682" s="84"/>
      <c r="BP1682" s="84"/>
      <c r="BQ1682" s="117"/>
      <c r="BR1682" s="118" t="s">
        <v>10862</v>
      </c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10868</v>
      </c>
      <c r="BI1717" s="38" t="s">
        <v>110</v>
      </c>
      <c r="BJ1717" s="85">
        <v>45923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10860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 t="s">
        <v>10865</v>
      </c>
      <c r="BI1720" s="38" t="s">
        <v>110</v>
      </c>
      <c r="BJ1720" s="85">
        <v>45924</v>
      </c>
      <c r="BK1720" s="84"/>
      <c r="BL1720" s="38" t="s">
        <v>114</v>
      </c>
      <c r="BM1720" s="115" t="s">
        <v>119</v>
      </c>
      <c r="BN1720" s="116" t="s">
        <v>200</v>
      </c>
      <c r="BO1720" s="84"/>
      <c r="BP1720" s="84"/>
      <c r="BQ1720" s="117"/>
      <c r="BR1720" s="118" t="s">
        <v>10862</v>
      </c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10868</v>
      </c>
      <c r="BI1722" s="38" t="s">
        <v>110</v>
      </c>
      <c r="BJ1722" s="85">
        <v>45923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10860</v>
      </c>
    </row>
    <row r="1723" spans="1:70" s="113" customFormat="1" ht="15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10868</v>
      </c>
      <c r="BI1723" s="38" t="s">
        <v>110</v>
      </c>
      <c r="BJ1723" s="85">
        <v>45923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10860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 t="s">
        <v>10865</v>
      </c>
      <c r="BI1727" s="38" t="s">
        <v>110</v>
      </c>
      <c r="BJ1727" s="85">
        <v>45924</v>
      </c>
      <c r="BK1727" s="84"/>
      <c r="BL1727" s="38" t="s">
        <v>115</v>
      </c>
      <c r="BM1727" s="115"/>
      <c r="BN1727" s="116" t="s">
        <v>201</v>
      </c>
      <c r="BO1727" s="84"/>
      <c r="BP1727" s="84"/>
      <c r="BQ1727" s="117"/>
      <c r="BR1727" s="118" t="s">
        <v>10860</v>
      </c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 t="s">
        <v>10865</v>
      </c>
      <c r="BI1749" s="38" t="s">
        <v>110</v>
      </c>
      <c r="BJ1749" s="85">
        <v>45924</v>
      </c>
      <c r="BK1749" s="84"/>
      <c r="BL1749" s="38" t="s">
        <v>115</v>
      </c>
      <c r="BM1749" s="115"/>
      <c r="BN1749" s="116" t="s">
        <v>201</v>
      </c>
      <c r="BO1749" s="84"/>
      <c r="BP1749" s="84"/>
      <c r="BQ1749" s="117"/>
      <c r="BR1749" s="118" t="s">
        <v>10860</v>
      </c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 t="s">
        <v>10865</v>
      </c>
      <c r="BI1757" s="38" t="s">
        <v>110</v>
      </c>
      <c r="BJ1757" s="85">
        <v>45925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10859</v>
      </c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10868</v>
      </c>
      <c r="BI1781" s="38" t="s">
        <v>110</v>
      </c>
      <c r="BJ1781" s="85">
        <v>45925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10860</v>
      </c>
    </row>
    <row r="1782" spans="1:70" s="113" customFormat="1" ht="15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 t="s">
        <v>10865</v>
      </c>
      <c r="BI1782" s="38" t="s">
        <v>110</v>
      </c>
      <c r="BJ1782" s="85">
        <v>45924</v>
      </c>
      <c r="BK1782" s="84"/>
      <c r="BL1782" s="38" t="s">
        <v>115</v>
      </c>
      <c r="BM1782" s="115"/>
      <c r="BN1782" s="116" t="s">
        <v>201</v>
      </c>
      <c r="BO1782" s="84"/>
      <c r="BP1782" s="84"/>
      <c r="BQ1782" s="117"/>
      <c r="BR1782" s="118" t="s">
        <v>10860</v>
      </c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10868</v>
      </c>
      <c r="BI1785" s="38" t="s">
        <v>110</v>
      </c>
      <c r="BJ1785" s="85">
        <v>45924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10860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10868</v>
      </c>
      <c r="BI1791" s="38" t="s">
        <v>110</v>
      </c>
      <c r="BJ1791" s="85">
        <v>45925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10860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 t="s">
        <v>10865</v>
      </c>
      <c r="BI1808" s="38" t="s">
        <v>110</v>
      </c>
      <c r="BJ1808" s="85">
        <v>45925</v>
      </c>
      <c r="BK1808" s="84"/>
      <c r="BL1808" s="38" t="s">
        <v>115</v>
      </c>
      <c r="BM1808" s="115"/>
      <c r="BN1808" s="116" t="s">
        <v>201</v>
      </c>
      <c r="BO1808" s="84"/>
      <c r="BP1808" s="84"/>
      <c r="BQ1808" s="117"/>
      <c r="BR1808" s="118" t="s">
        <v>10860</v>
      </c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 t="s">
        <v>10865</v>
      </c>
      <c r="BI1826" s="38" t="s">
        <v>110</v>
      </c>
      <c r="BJ1826" s="85">
        <v>45925</v>
      </c>
      <c r="BK1826" s="84"/>
      <c r="BL1826" s="38" t="s">
        <v>115</v>
      </c>
      <c r="BM1826" s="115"/>
      <c r="BN1826" s="116" t="s">
        <v>200</v>
      </c>
      <c r="BO1826" s="84"/>
      <c r="BP1826" s="84"/>
      <c r="BQ1826" s="117"/>
      <c r="BR1826" s="118" t="s">
        <v>10859</v>
      </c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10868</v>
      </c>
      <c r="BI1841" s="38" t="s">
        <v>110</v>
      </c>
      <c r="BJ1841" s="85">
        <v>45924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10860</v>
      </c>
    </row>
    <row r="1842" spans="1:70" s="113" customFormat="1" ht="15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10868</v>
      </c>
      <c r="BI1842" s="38" t="s">
        <v>110</v>
      </c>
      <c r="BJ1842" s="85">
        <v>45924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10860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 t="s">
        <v>10865</v>
      </c>
      <c r="BI1853" s="38" t="s">
        <v>110</v>
      </c>
      <c r="BJ1853" s="85">
        <v>45924</v>
      </c>
      <c r="BK1853" s="84"/>
      <c r="BL1853" s="38" t="s">
        <v>115</v>
      </c>
      <c r="BM1853" s="115"/>
      <c r="BN1853" s="116" t="s">
        <v>201</v>
      </c>
      <c r="BO1853" s="84"/>
      <c r="BP1853" s="84"/>
      <c r="BQ1853" s="117"/>
      <c r="BR1853" s="118" t="s">
        <v>10860</v>
      </c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10868</v>
      </c>
      <c r="BI1864" s="38" t="s">
        <v>110</v>
      </c>
      <c r="BJ1864" s="85">
        <v>45925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10860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10865</v>
      </c>
      <c r="BI1867" s="38" t="s">
        <v>110</v>
      </c>
      <c r="BJ1867" s="85">
        <v>45923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10860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 t="s">
        <v>10868</v>
      </c>
      <c r="BI1871" s="38" t="s">
        <v>110</v>
      </c>
      <c r="BJ1871" s="85">
        <v>45924</v>
      </c>
      <c r="BK1871" s="84"/>
      <c r="BL1871" s="38" t="s">
        <v>115</v>
      </c>
      <c r="BM1871" s="115"/>
      <c r="BN1871" s="116" t="s">
        <v>201</v>
      </c>
      <c r="BO1871" s="84"/>
      <c r="BP1871" s="84"/>
      <c r="BQ1871" s="117"/>
      <c r="BR1871" s="118" t="s">
        <v>10860</v>
      </c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10868</v>
      </c>
      <c r="BI1875" s="38" t="s">
        <v>110</v>
      </c>
      <c r="BJ1875" s="85">
        <v>45923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10860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 t="s">
        <v>10865</v>
      </c>
      <c r="BI1881" s="38" t="s">
        <v>110</v>
      </c>
      <c r="BJ1881" s="85">
        <v>45925</v>
      </c>
      <c r="BK1881" s="84"/>
      <c r="BL1881" s="38" t="s">
        <v>114</v>
      </c>
      <c r="BM1881" s="115" t="s">
        <v>119</v>
      </c>
      <c r="BN1881" s="116" t="s">
        <v>200</v>
      </c>
      <c r="BO1881" s="84"/>
      <c r="BP1881" s="84"/>
      <c r="BQ1881" s="117"/>
      <c r="BR1881" s="118" t="s">
        <v>10862</v>
      </c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 t="s">
        <v>10865</v>
      </c>
      <c r="BI1899" s="38" t="s">
        <v>110</v>
      </c>
      <c r="BJ1899" s="85">
        <v>45925</v>
      </c>
      <c r="BK1899" s="84"/>
      <c r="BL1899" s="38" t="s">
        <v>114</v>
      </c>
      <c r="BM1899" s="115" t="s">
        <v>119</v>
      </c>
      <c r="BN1899" s="116" t="s">
        <v>201</v>
      </c>
      <c r="BO1899" s="84"/>
      <c r="BP1899" s="84"/>
      <c r="BQ1899" s="117"/>
      <c r="BR1899" s="118" t="s">
        <v>10861</v>
      </c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10868</v>
      </c>
      <c r="BI1910" s="38" t="s">
        <v>110</v>
      </c>
      <c r="BJ1910" s="85">
        <v>45923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10860</v>
      </c>
    </row>
    <row r="1911" spans="1:70" s="113" customFormat="1" ht="15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 t="s">
        <v>10868</v>
      </c>
      <c r="BI1911" s="38" t="s">
        <v>110</v>
      </c>
      <c r="BJ1911" s="85">
        <v>45924</v>
      </c>
      <c r="BK1911" s="84"/>
      <c r="BL1911" s="38" t="s">
        <v>115</v>
      </c>
      <c r="BM1911" s="115"/>
      <c r="BN1911" s="116" t="s">
        <v>201</v>
      </c>
      <c r="BO1911" s="84"/>
      <c r="BP1911" s="84"/>
      <c r="BQ1911" s="117"/>
      <c r="BR1911" s="118" t="s">
        <v>10860</v>
      </c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 t="s">
        <v>10865</v>
      </c>
      <c r="BI1913" s="38" t="s">
        <v>110</v>
      </c>
      <c r="BJ1913" s="85">
        <v>45925</v>
      </c>
      <c r="BK1913" s="84"/>
      <c r="BL1913" s="38" t="s">
        <v>115</v>
      </c>
      <c r="BM1913" s="115"/>
      <c r="BN1913" s="116" t="s">
        <v>200</v>
      </c>
      <c r="BO1913" s="84"/>
      <c r="BP1913" s="84"/>
      <c r="BQ1913" s="117"/>
      <c r="BR1913" s="118" t="s">
        <v>10859</v>
      </c>
    </row>
    <row r="1914" spans="1:70" s="113" customFormat="1" ht="15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 t="s">
        <v>10865</v>
      </c>
      <c r="BI1914" s="38" t="s">
        <v>110</v>
      </c>
      <c r="BJ1914" s="85">
        <v>45925</v>
      </c>
      <c r="BK1914" s="84"/>
      <c r="BL1914" s="38" t="s">
        <v>115</v>
      </c>
      <c r="BM1914" s="115"/>
      <c r="BN1914" s="116" t="s">
        <v>200</v>
      </c>
      <c r="BO1914" s="84"/>
      <c r="BP1914" s="84"/>
      <c r="BQ1914" s="117"/>
      <c r="BR1914" s="118" t="s">
        <v>10859</v>
      </c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 t="s">
        <v>10865</v>
      </c>
      <c r="BI1923" s="38" t="s">
        <v>110</v>
      </c>
      <c r="BJ1923" s="85">
        <v>45924</v>
      </c>
      <c r="BK1923" s="84"/>
      <c r="BL1923" s="38" t="s">
        <v>114</v>
      </c>
      <c r="BM1923" s="115" t="s">
        <v>119</v>
      </c>
      <c r="BN1923" s="116" t="s">
        <v>200</v>
      </c>
      <c r="BO1923" s="84"/>
      <c r="BP1923" s="84"/>
      <c r="BQ1923" s="117"/>
      <c r="BR1923" s="118" t="s">
        <v>10862</v>
      </c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10868</v>
      </c>
      <c r="BI1928" s="38" t="s">
        <v>110</v>
      </c>
      <c r="BJ1928" s="85">
        <v>45925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10860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10868</v>
      </c>
      <c r="BI1947" s="38" t="s">
        <v>110</v>
      </c>
      <c r="BJ1947" s="85">
        <v>45925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10860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10868</v>
      </c>
      <c r="BI1957" s="38" t="s">
        <v>110</v>
      </c>
      <c r="BJ1957" s="85">
        <v>45924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10860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 t="s">
        <v>10868</v>
      </c>
      <c r="BI1960" s="38" t="s">
        <v>110</v>
      </c>
      <c r="BJ1960" s="85">
        <v>45924</v>
      </c>
      <c r="BK1960" s="84"/>
      <c r="BL1960" s="38" t="s">
        <v>115</v>
      </c>
      <c r="BM1960" s="115"/>
      <c r="BN1960" s="116" t="s">
        <v>200</v>
      </c>
      <c r="BO1960" s="84"/>
      <c r="BP1960" s="84"/>
      <c r="BQ1960" s="117"/>
      <c r="BR1960" s="130" t="s">
        <v>10866</v>
      </c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 t="s">
        <v>10865</v>
      </c>
      <c r="BI1985" s="38" t="s">
        <v>110</v>
      </c>
      <c r="BJ1985" s="85">
        <v>45925</v>
      </c>
      <c r="BK1985" s="84"/>
      <c r="BL1985" s="38" t="s">
        <v>115</v>
      </c>
      <c r="BM1985" s="115"/>
      <c r="BN1985" s="116" t="s">
        <v>201</v>
      </c>
      <c r="BO1985" s="84"/>
      <c r="BP1985" s="84"/>
      <c r="BQ1985" s="117"/>
      <c r="BR1985" s="118" t="s">
        <v>10860</v>
      </c>
    </row>
    <row r="1986" spans="1:70" s="113" customFormat="1" ht="15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 t="s">
        <v>10865</v>
      </c>
      <c r="BI1986" s="38" t="s">
        <v>110</v>
      </c>
      <c r="BJ1986" s="85">
        <v>45925</v>
      </c>
      <c r="BK1986" s="84"/>
      <c r="BL1986" s="38" t="s">
        <v>115</v>
      </c>
      <c r="BM1986" s="115"/>
      <c r="BN1986" s="116" t="s">
        <v>200</v>
      </c>
      <c r="BO1986" s="84"/>
      <c r="BP1986" s="84"/>
      <c r="BQ1986" s="117"/>
      <c r="BR1986" s="118" t="s">
        <v>10859</v>
      </c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10868</v>
      </c>
      <c r="BI1995" s="38" t="s">
        <v>110</v>
      </c>
      <c r="BJ1995" s="85">
        <v>45923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10860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10868</v>
      </c>
      <c r="BI1997" s="38" t="s">
        <v>110</v>
      </c>
      <c r="BJ1997" s="85">
        <v>45923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10860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10868</v>
      </c>
      <c r="BI2004" s="38" t="s">
        <v>110</v>
      </c>
      <c r="BJ2004" s="85">
        <v>45924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10860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 t="s">
        <v>10865</v>
      </c>
      <c r="BI2016" s="38" t="s">
        <v>110</v>
      </c>
      <c r="BJ2016" s="85">
        <v>45925</v>
      </c>
      <c r="BK2016" s="84"/>
      <c r="BL2016" s="38" t="s">
        <v>114</v>
      </c>
      <c r="BM2016" s="115" t="s">
        <v>119</v>
      </c>
      <c r="BN2016" s="116" t="s">
        <v>201</v>
      </c>
      <c r="BO2016" s="84"/>
      <c r="BP2016" s="84"/>
      <c r="BQ2016" s="117"/>
      <c r="BR2016" s="118" t="s">
        <v>10861</v>
      </c>
    </row>
    <row r="2017" spans="1:70" s="113" customFormat="1" ht="15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 t="s">
        <v>10865</v>
      </c>
      <c r="BI2017" s="38" t="s">
        <v>110</v>
      </c>
      <c r="BJ2017" s="85">
        <v>45925</v>
      </c>
      <c r="BK2017" s="84"/>
      <c r="BL2017" s="38" t="s">
        <v>115</v>
      </c>
      <c r="BM2017" s="115"/>
      <c r="BN2017" s="116" t="s">
        <v>201</v>
      </c>
      <c r="BO2017" s="84"/>
      <c r="BP2017" s="84"/>
      <c r="BQ2017" s="117"/>
      <c r="BR2017" s="118" t="s">
        <v>10860</v>
      </c>
    </row>
    <row r="2018" spans="1:70" s="113" customFormat="1" ht="15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 t="s">
        <v>10865</v>
      </c>
      <c r="BI2018" s="38" t="s">
        <v>110</v>
      </c>
      <c r="BJ2018" s="85">
        <v>45925</v>
      </c>
      <c r="BK2018" s="84"/>
      <c r="BL2018" s="38" t="s">
        <v>115</v>
      </c>
      <c r="BM2018" s="115"/>
      <c r="BN2018" s="116" t="s">
        <v>200</v>
      </c>
      <c r="BO2018" s="84"/>
      <c r="BP2018" s="84"/>
      <c r="BQ2018" s="117"/>
      <c r="BR2018" s="118" t="s">
        <v>10859</v>
      </c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 t="s">
        <v>10865</v>
      </c>
      <c r="BI2019" s="38" t="s">
        <v>110</v>
      </c>
      <c r="BJ2019" s="85">
        <v>45925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10859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10868</v>
      </c>
      <c r="BI2020" s="38" t="s">
        <v>110</v>
      </c>
      <c r="BJ2020" s="85">
        <v>45923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10860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 t="s">
        <v>10865</v>
      </c>
      <c r="BI2032" s="38" t="s">
        <v>110</v>
      </c>
      <c r="BJ2032" s="85">
        <v>45924</v>
      </c>
      <c r="BK2032" s="84"/>
      <c r="BL2032" s="38" t="s">
        <v>115</v>
      </c>
      <c r="BM2032" s="115"/>
      <c r="BN2032" s="116" t="s">
        <v>200</v>
      </c>
      <c r="BO2032" s="84"/>
      <c r="BP2032" s="84"/>
      <c r="BQ2032" s="117"/>
      <c r="BR2032" s="118" t="s">
        <v>10859</v>
      </c>
    </row>
    <row r="2033" spans="1:70" s="113" customFormat="1" ht="15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10868</v>
      </c>
      <c r="BI2033" s="38" t="s">
        <v>110</v>
      </c>
      <c r="BJ2033" s="85">
        <v>45924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10860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 t="s">
        <v>10865</v>
      </c>
      <c r="BI2035" s="38" t="s">
        <v>110</v>
      </c>
      <c r="BJ2035" s="85">
        <v>45925</v>
      </c>
      <c r="BK2035" s="84"/>
      <c r="BL2035" s="38" t="s">
        <v>115</v>
      </c>
      <c r="BM2035" s="115"/>
      <c r="BN2035" s="116" t="s">
        <v>200</v>
      </c>
      <c r="BO2035" s="84"/>
      <c r="BP2035" s="84"/>
      <c r="BQ2035" s="117"/>
      <c r="BR2035" s="118" t="s">
        <v>10859</v>
      </c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10868</v>
      </c>
      <c r="BI2039" s="38" t="s">
        <v>110</v>
      </c>
      <c r="BJ2039" s="85">
        <v>45925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10860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 t="s">
        <v>10865</v>
      </c>
      <c r="BI2046" s="38" t="s">
        <v>110</v>
      </c>
      <c r="BJ2046" s="85">
        <v>45924</v>
      </c>
      <c r="BK2046" s="84"/>
      <c r="BL2046" s="38" t="s">
        <v>115</v>
      </c>
      <c r="BM2046" s="115"/>
      <c r="BN2046" s="116" t="s">
        <v>200</v>
      </c>
      <c r="BO2046" s="84"/>
      <c r="BP2046" s="84"/>
      <c r="BQ2046" s="117"/>
      <c r="BR2046" s="118" t="s">
        <v>10859</v>
      </c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 t="s">
        <v>10868</v>
      </c>
      <c r="BI2048" s="38" t="s">
        <v>110</v>
      </c>
      <c r="BJ2048" s="85">
        <v>45924</v>
      </c>
      <c r="BK2048" s="84"/>
      <c r="BL2048" s="38" t="s">
        <v>115</v>
      </c>
      <c r="BM2048" s="115"/>
      <c r="BN2048" s="116" t="s">
        <v>201</v>
      </c>
      <c r="BO2048" s="84"/>
      <c r="BP2048" s="84"/>
      <c r="BQ2048" s="117"/>
      <c r="BR2048" s="118" t="s">
        <v>10860</v>
      </c>
    </row>
    <row r="2049" spans="1:70" s="113" customFormat="1" ht="15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 t="s">
        <v>10868</v>
      </c>
      <c r="BI2049" s="38" t="s">
        <v>110</v>
      </c>
      <c r="BJ2049" s="85">
        <v>45924</v>
      </c>
      <c r="BK2049" s="84"/>
      <c r="BL2049" s="38" t="s">
        <v>115</v>
      </c>
      <c r="BM2049" s="115"/>
      <c r="BN2049" s="116" t="s">
        <v>201</v>
      </c>
      <c r="BO2049" s="84"/>
      <c r="BP2049" s="84"/>
      <c r="BQ2049" s="117"/>
      <c r="BR2049" s="118" t="s">
        <v>10860</v>
      </c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 t="s">
        <v>10865</v>
      </c>
      <c r="BI2054" s="38" t="s">
        <v>110</v>
      </c>
      <c r="BJ2054" s="85">
        <v>45924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10860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 t="s">
        <v>10868</v>
      </c>
      <c r="BI2056" s="38" t="s">
        <v>110</v>
      </c>
      <c r="BJ2056" s="85">
        <v>45924</v>
      </c>
      <c r="BK2056" s="84"/>
      <c r="BL2056" s="38" t="s">
        <v>115</v>
      </c>
      <c r="BM2056" s="115"/>
      <c r="BN2056" s="116" t="s">
        <v>201</v>
      </c>
      <c r="BO2056" s="84"/>
      <c r="BP2056" s="84"/>
      <c r="BQ2056" s="117"/>
      <c r="BR2056" s="118" t="s">
        <v>10860</v>
      </c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 t="s">
        <v>10865</v>
      </c>
      <c r="BI2060" s="38" t="s">
        <v>110</v>
      </c>
      <c r="BJ2060" s="85">
        <v>45925</v>
      </c>
      <c r="BK2060" s="84"/>
      <c r="BL2060" s="38" t="s">
        <v>115</v>
      </c>
      <c r="BM2060" s="115"/>
      <c r="BN2060" s="116" t="s">
        <v>201</v>
      </c>
      <c r="BO2060" s="84"/>
      <c r="BP2060" s="84"/>
      <c r="BQ2060" s="117"/>
      <c r="BR2060" s="118" t="s">
        <v>10860</v>
      </c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10868</v>
      </c>
      <c r="BI2064" s="38" t="s">
        <v>110</v>
      </c>
      <c r="BJ2064" s="85">
        <v>45923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10860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10868</v>
      </c>
      <c r="BI2069" s="38" t="s">
        <v>110</v>
      </c>
      <c r="BJ2069" s="85">
        <v>45924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10860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 t="s">
        <v>10868</v>
      </c>
      <c r="BI2071" s="38" t="s">
        <v>110</v>
      </c>
      <c r="BJ2071" s="85">
        <v>45924</v>
      </c>
      <c r="BK2071" s="84"/>
      <c r="BL2071" s="38" t="s">
        <v>115</v>
      </c>
      <c r="BM2071" s="115"/>
      <c r="BN2071" s="116" t="s">
        <v>201</v>
      </c>
      <c r="BO2071" s="84"/>
      <c r="BP2071" s="84"/>
      <c r="BQ2071" s="117"/>
      <c r="BR2071" s="118" t="s">
        <v>10860</v>
      </c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10868</v>
      </c>
      <c r="BI2073" s="38" t="s">
        <v>110</v>
      </c>
      <c r="BJ2073" s="85">
        <v>45924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10860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10868</v>
      </c>
      <c r="BI2075" s="38" t="s">
        <v>110</v>
      </c>
      <c r="BJ2075" s="85">
        <v>45925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10860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 t="s">
        <v>10865</v>
      </c>
      <c r="BI2083" s="38" t="s">
        <v>110</v>
      </c>
      <c r="BJ2083" s="85">
        <v>45924</v>
      </c>
      <c r="BK2083" s="84"/>
      <c r="BL2083" s="38" t="s">
        <v>115</v>
      </c>
      <c r="BM2083" s="115"/>
      <c r="BN2083" s="116" t="s">
        <v>201</v>
      </c>
      <c r="BO2083" s="84"/>
      <c r="BP2083" s="84"/>
      <c r="BQ2083" s="117"/>
      <c r="BR2083" s="118" t="s">
        <v>10860</v>
      </c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 t="s">
        <v>10865</v>
      </c>
      <c r="BI2107" s="38" t="s">
        <v>110</v>
      </c>
      <c r="BJ2107" s="85">
        <v>45924</v>
      </c>
      <c r="BK2107" s="84"/>
      <c r="BL2107" s="38" t="s">
        <v>115</v>
      </c>
      <c r="BM2107" s="115"/>
      <c r="BN2107" s="116" t="s">
        <v>201</v>
      </c>
      <c r="BO2107" s="84"/>
      <c r="BP2107" s="84"/>
      <c r="BQ2107" s="117"/>
      <c r="BR2107" s="118" t="s">
        <v>10860</v>
      </c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 t="s">
        <v>10865</v>
      </c>
      <c r="BI2117" s="38" t="s">
        <v>110</v>
      </c>
      <c r="BJ2117" s="85">
        <v>45924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10860</v>
      </c>
    </row>
    <row r="2118" spans="1:70" s="113" customFormat="1" ht="15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10868</v>
      </c>
      <c r="BI2118" s="38" t="s">
        <v>110</v>
      </c>
      <c r="BJ2118" s="85">
        <v>45924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10860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10868</v>
      </c>
      <c r="BI2137" s="38" t="s">
        <v>110</v>
      </c>
      <c r="BJ2137" s="85">
        <v>45923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10860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10868</v>
      </c>
      <c r="BI2140" s="38" t="s">
        <v>110</v>
      </c>
      <c r="BJ2140" s="85">
        <v>45925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10860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 t="s">
        <v>10865</v>
      </c>
      <c r="BI2147" s="38" t="s">
        <v>110</v>
      </c>
      <c r="BJ2147" s="85">
        <v>45925</v>
      </c>
      <c r="BK2147" s="84"/>
      <c r="BL2147" s="38" t="s">
        <v>115</v>
      </c>
      <c r="BM2147" s="115"/>
      <c r="BN2147" s="116" t="s">
        <v>201</v>
      </c>
      <c r="BO2147" s="84"/>
      <c r="BP2147" s="84"/>
      <c r="BQ2147" s="117"/>
      <c r="BR2147" s="118" t="s">
        <v>10860</v>
      </c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 t="s">
        <v>10865</v>
      </c>
      <c r="BI2151" s="38" t="s">
        <v>110</v>
      </c>
      <c r="BJ2151" s="85">
        <v>45924</v>
      </c>
      <c r="BK2151" s="84"/>
      <c r="BL2151" s="38" t="s">
        <v>115</v>
      </c>
      <c r="BM2151" s="115"/>
      <c r="BN2151" s="116" t="s">
        <v>201</v>
      </c>
      <c r="BO2151" s="84"/>
      <c r="BP2151" s="84"/>
      <c r="BQ2151" s="117"/>
      <c r="BR2151" s="118" t="s">
        <v>10860</v>
      </c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10868</v>
      </c>
      <c r="BI2160" s="38" t="s">
        <v>110</v>
      </c>
      <c r="BJ2160" s="85">
        <v>45923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10860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 t="s">
        <v>10865</v>
      </c>
      <c r="BI2163" s="38" t="s">
        <v>110</v>
      </c>
      <c r="BJ2163" s="85">
        <v>45924</v>
      </c>
      <c r="BK2163" s="84"/>
      <c r="BL2163" s="38" t="s">
        <v>114</v>
      </c>
      <c r="BM2163" s="115" t="s">
        <v>119</v>
      </c>
      <c r="BN2163" s="116" t="s">
        <v>200</v>
      </c>
      <c r="BO2163" s="84"/>
      <c r="BP2163" s="84"/>
      <c r="BQ2163" s="117"/>
      <c r="BR2163" s="118" t="s">
        <v>10866</v>
      </c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 t="s">
        <v>10865</v>
      </c>
      <c r="BI2168" s="38" t="s">
        <v>110</v>
      </c>
      <c r="BJ2168" s="85">
        <v>45924</v>
      </c>
      <c r="BK2168" s="84"/>
      <c r="BL2168" s="38" t="s">
        <v>115</v>
      </c>
      <c r="BM2168" s="115"/>
      <c r="BN2168" s="116" t="s">
        <v>200</v>
      </c>
      <c r="BO2168" s="84"/>
      <c r="BP2168" s="84"/>
      <c r="BQ2168" s="117"/>
      <c r="BR2168" s="118" t="s">
        <v>10859</v>
      </c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 t="s">
        <v>10865</v>
      </c>
      <c r="BI2171" s="38" t="s">
        <v>110</v>
      </c>
      <c r="BJ2171" s="85">
        <v>45924</v>
      </c>
      <c r="BK2171" s="84"/>
      <c r="BL2171" s="38" t="s">
        <v>115</v>
      </c>
      <c r="BM2171" s="115"/>
      <c r="BN2171" s="116" t="s">
        <v>200</v>
      </c>
      <c r="BO2171" s="84"/>
      <c r="BP2171" s="84"/>
      <c r="BQ2171" s="117"/>
      <c r="BR2171" s="118" t="s">
        <v>10859</v>
      </c>
    </row>
    <row r="2172" spans="1:70" s="113" customFormat="1" ht="15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 t="s">
        <v>10865</v>
      </c>
      <c r="BI2172" s="38" t="s">
        <v>110</v>
      </c>
      <c r="BJ2172" s="85">
        <v>45925</v>
      </c>
      <c r="BK2172" s="84"/>
      <c r="BL2172" s="38" t="s">
        <v>115</v>
      </c>
      <c r="BM2172" s="115"/>
      <c r="BN2172" s="116" t="s">
        <v>200</v>
      </c>
      <c r="BO2172" s="84"/>
      <c r="BP2172" s="84"/>
      <c r="BQ2172" s="117"/>
      <c r="BR2172" s="118" t="s">
        <v>10859</v>
      </c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10868</v>
      </c>
      <c r="BI2181" s="38" t="s">
        <v>110</v>
      </c>
      <c r="BJ2181" s="85">
        <v>45923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10860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 t="s">
        <v>10865</v>
      </c>
      <c r="BI2188" s="38" t="s">
        <v>110</v>
      </c>
      <c r="BJ2188" s="85">
        <v>45924</v>
      </c>
      <c r="BK2188" s="84"/>
      <c r="BL2188" s="38" t="s">
        <v>115</v>
      </c>
      <c r="BM2188" s="115"/>
      <c r="BN2188" s="116" t="s">
        <v>201</v>
      </c>
      <c r="BO2188" s="84"/>
      <c r="BP2188" s="84"/>
      <c r="BQ2188" s="117"/>
      <c r="BR2188" s="118" t="s">
        <v>10860</v>
      </c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10868</v>
      </c>
      <c r="BI2194" s="38" t="s">
        <v>110</v>
      </c>
      <c r="BJ2194" s="85">
        <v>45923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10860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10868</v>
      </c>
      <c r="BI2197" s="38" t="s">
        <v>110</v>
      </c>
      <c r="BJ2197" s="85">
        <v>45923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10860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10868</v>
      </c>
      <c r="BI2239" s="38" t="s">
        <v>110</v>
      </c>
      <c r="BJ2239" s="85">
        <v>45923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10860</v>
      </c>
    </row>
    <row r="2240" spans="1:70" s="113" customFormat="1" ht="15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 t="s">
        <v>10865</v>
      </c>
      <c r="BI2240" s="38" t="s">
        <v>110</v>
      </c>
      <c r="BJ2240" s="85">
        <v>45924</v>
      </c>
      <c r="BK2240" s="84"/>
      <c r="BL2240" s="38" t="s">
        <v>114</v>
      </c>
      <c r="BM2240" s="115" t="s">
        <v>119</v>
      </c>
      <c r="BN2240" s="116" t="s">
        <v>201</v>
      </c>
      <c r="BO2240" s="84"/>
      <c r="BP2240" s="84"/>
      <c r="BQ2240" s="117"/>
      <c r="BR2240" s="118" t="s">
        <v>10861</v>
      </c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 t="s">
        <v>10865</v>
      </c>
      <c r="BI2243" s="38" t="s">
        <v>110</v>
      </c>
      <c r="BJ2243" s="85">
        <v>45924</v>
      </c>
      <c r="BK2243" s="84"/>
      <c r="BL2243" s="38" t="s">
        <v>115</v>
      </c>
      <c r="BM2243" s="115"/>
      <c r="BN2243" s="116" t="s">
        <v>200</v>
      </c>
      <c r="BO2243" s="84"/>
      <c r="BP2243" s="84"/>
      <c r="BQ2243" s="117"/>
      <c r="BR2243" s="118" t="s">
        <v>10859</v>
      </c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 t="s">
        <v>10865</v>
      </c>
      <c r="BI2249" s="38" t="s">
        <v>110</v>
      </c>
      <c r="BJ2249" s="85">
        <v>45925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10859</v>
      </c>
    </row>
    <row r="2250" spans="1:70" s="113" customFormat="1" ht="15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 t="s">
        <v>10865</v>
      </c>
      <c r="BI2250" s="38" t="s">
        <v>110</v>
      </c>
      <c r="BJ2250" s="85">
        <v>45925</v>
      </c>
      <c r="BK2250" s="84"/>
      <c r="BL2250" s="38" t="s">
        <v>115</v>
      </c>
      <c r="BM2250" s="115"/>
      <c r="BN2250" s="116" t="s">
        <v>200</v>
      </c>
      <c r="BO2250" s="84"/>
      <c r="BP2250" s="84"/>
      <c r="BQ2250" s="117"/>
      <c r="BR2250" s="118" t="s">
        <v>10859</v>
      </c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 t="s">
        <v>10865</v>
      </c>
      <c r="BI2253" s="38" t="s">
        <v>110</v>
      </c>
      <c r="BJ2253" s="85">
        <v>45925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10859</v>
      </c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10868</v>
      </c>
      <c r="BI2260" s="38" t="s">
        <v>110</v>
      </c>
      <c r="BJ2260" s="85">
        <v>45925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10860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10868</v>
      </c>
      <c r="BI2270" s="38" t="s">
        <v>110</v>
      </c>
      <c r="BJ2270" s="85">
        <v>45923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10860</v>
      </c>
    </row>
    <row r="2271" spans="1:70" s="113" customFormat="1" ht="15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10868</v>
      </c>
      <c r="BI2271" s="38" t="s">
        <v>110</v>
      </c>
      <c r="BJ2271" s="85">
        <v>45925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10860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10868</v>
      </c>
      <c r="BI2287" s="38" t="s">
        <v>110</v>
      </c>
      <c r="BJ2287" s="85">
        <v>45923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10860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10868</v>
      </c>
      <c r="BI2316" s="38" t="s">
        <v>110</v>
      </c>
      <c r="BJ2316" s="85">
        <v>45923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10860</v>
      </c>
    </row>
    <row r="2317" spans="1:70" s="113" customFormat="1" ht="15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 t="s">
        <v>10865</v>
      </c>
      <c r="BI2317" s="38" t="s">
        <v>110</v>
      </c>
      <c r="BJ2317" s="85">
        <v>45924</v>
      </c>
      <c r="BK2317" s="84"/>
      <c r="BL2317" s="38" t="s">
        <v>115</v>
      </c>
      <c r="BM2317" s="115"/>
      <c r="BN2317" s="116" t="s">
        <v>200</v>
      </c>
      <c r="BO2317" s="84"/>
      <c r="BP2317" s="84"/>
      <c r="BQ2317" s="117"/>
      <c r="BR2317" s="118" t="s">
        <v>10866</v>
      </c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10868</v>
      </c>
      <c r="BI2319" s="38" t="s">
        <v>110</v>
      </c>
      <c r="BJ2319" s="85">
        <v>45924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10860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10868</v>
      </c>
      <c r="BI2329" s="38" t="s">
        <v>110</v>
      </c>
      <c r="BJ2329" s="85">
        <v>45925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10860</v>
      </c>
    </row>
    <row r="2330" spans="1:70" s="113" customFormat="1" ht="15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10868</v>
      </c>
      <c r="BI2330" s="38" t="s">
        <v>110</v>
      </c>
      <c r="BJ2330" s="85">
        <v>45923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10860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10868</v>
      </c>
      <c r="BI2342" s="38" t="s">
        <v>110</v>
      </c>
      <c r="BJ2342" s="85">
        <v>45925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10860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 t="s">
        <v>10865</v>
      </c>
      <c r="BI2345" s="38" t="s">
        <v>110</v>
      </c>
      <c r="BJ2345" s="85">
        <v>45924</v>
      </c>
      <c r="BK2345" s="84"/>
      <c r="BL2345" s="38" t="s">
        <v>115</v>
      </c>
      <c r="BM2345" s="115"/>
      <c r="BN2345" s="116" t="s">
        <v>200</v>
      </c>
      <c r="BO2345" s="84"/>
      <c r="BP2345" s="84"/>
      <c r="BQ2345" s="117"/>
      <c r="BR2345" s="118" t="s">
        <v>10859</v>
      </c>
    </row>
    <row r="2346" spans="1:70" s="113" customFormat="1" ht="15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 t="s">
        <v>10865</v>
      </c>
      <c r="BI2346" s="38" t="s">
        <v>110</v>
      </c>
      <c r="BJ2346" s="85">
        <v>45925</v>
      </c>
      <c r="BK2346" s="84"/>
      <c r="BL2346" s="38" t="s">
        <v>115</v>
      </c>
      <c r="BM2346" s="115"/>
      <c r="BN2346" s="116" t="s">
        <v>200</v>
      </c>
      <c r="BO2346" s="84"/>
      <c r="BP2346" s="84"/>
      <c r="BQ2346" s="117"/>
      <c r="BR2346" s="118" t="s">
        <v>10859</v>
      </c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 t="s">
        <v>10865</v>
      </c>
      <c r="BI2351" s="38" t="s">
        <v>110</v>
      </c>
      <c r="BJ2351" s="85">
        <v>45924</v>
      </c>
      <c r="BK2351" s="84"/>
      <c r="BL2351" s="38" t="s">
        <v>115</v>
      </c>
      <c r="BM2351" s="115"/>
      <c r="BN2351" s="116" t="s">
        <v>201</v>
      </c>
      <c r="BO2351" s="84"/>
      <c r="BP2351" s="84"/>
      <c r="BQ2351" s="117"/>
      <c r="BR2351" s="118" t="s">
        <v>10860</v>
      </c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 t="s">
        <v>10865</v>
      </c>
      <c r="BI2360" s="38" t="s">
        <v>110</v>
      </c>
      <c r="BJ2360" s="85">
        <v>45923</v>
      </c>
      <c r="BK2360" s="84"/>
      <c r="BL2360" s="38" t="s">
        <v>115</v>
      </c>
      <c r="BM2360" s="115"/>
      <c r="BN2360" s="116" t="s">
        <v>200</v>
      </c>
      <c r="BO2360" s="84" t="s">
        <v>245</v>
      </c>
      <c r="BP2360" s="84">
        <v>2240</v>
      </c>
      <c r="BQ2360" s="117" t="s">
        <v>202</v>
      </c>
      <c r="BR2360" s="130" t="s">
        <v>10867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10868</v>
      </c>
      <c r="BI2364" s="38" t="s">
        <v>110</v>
      </c>
      <c r="BJ2364" s="85">
        <v>45923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10860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10868</v>
      </c>
      <c r="BI2375" s="38" t="s">
        <v>110</v>
      </c>
      <c r="BJ2375" s="85">
        <v>45925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10860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 t="s">
        <v>10865</v>
      </c>
      <c r="BI2409" s="38" t="s">
        <v>110</v>
      </c>
      <c r="BJ2409" s="85">
        <v>45924</v>
      </c>
      <c r="BK2409" s="84"/>
      <c r="BL2409" s="38" t="s">
        <v>114</v>
      </c>
      <c r="BM2409" s="115" t="s">
        <v>119</v>
      </c>
      <c r="BN2409" s="116" t="s">
        <v>200</v>
      </c>
      <c r="BO2409" s="84"/>
      <c r="BP2409" s="84"/>
      <c r="BQ2409" s="117"/>
      <c r="BR2409" s="118" t="s">
        <v>10862</v>
      </c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10868</v>
      </c>
      <c r="BI2413" s="38" t="s">
        <v>110</v>
      </c>
      <c r="BJ2413" s="85">
        <v>45923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10860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10868</v>
      </c>
      <c r="BI2417" s="38" t="s">
        <v>110</v>
      </c>
      <c r="BJ2417" s="85">
        <v>45925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10860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10868</v>
      </c>
      <c r="BI2429" s="38" t="s">
        <v>110</v>
      </c>
      <c r="BJ2429" s="85">
        <v>45924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10860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10868</v>
      </c>
      <c r="BI2436" s="38" t="s">
        <v>110</v>
      </c>
      <c r="BJ2436" s="85">
        <v>45923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10860</v>
      </c>
    </row>
    <row r="2437" spans="1:70" s="113" customFormat="1" ht="15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10865</v>
      </c>
      <c r="BI2437" s="38" t="s">
        <v>110</v>
      </c>
      <c r="BJ2437" s="85">
        <v>45923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10860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10868</v>
      </c>
      <c r="BI2439" s="38" t="s">
        <v>110</v>
      </c>
      <c r="BJ2439" s="85">
        <v>45925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10860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10865</v>
      </c>
      <c r="BI2445" s="38" t="s">
        <v>110</v>
      </c>
      <c r="BJ2445" s="85">
        <v>45923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10860</v>
      </c>
    </row>
    <row r="2446" spans="1:70" s="113" customFormat="1" ht="15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10868</v>
      </c>
      <c r="BI2446" s="38" t="s">
        <v>110</v>
      </c>
      <c r="BJ2446" s="85">
        <v>45924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10860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10865</v>
      </c>
      <c r="BI2460" s="38" t="s">
        <v>110</v>
      </c>
      <c r="BJ2460" s="85">
        <v>45923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10860</v>
      </c>
    </row>
    <row r="2461" spans="1:70" s="113" customFormat="1" ht="15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10865</v>
      </c>
      <c r="BI2461" s="38" t="s">
        <v>110</v>
      </c>
      <c r="BJ2461" s="85">
        <v>45923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10860</v>
      </c>
    </row>
    <row r="2462" spans="1:70" s="113" customFormat="1" ht="15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10865</v>
      </c>
      <c r="BI2462" s="38" t="s">
        <v>110</v>
      </c>
      <c r="BJ2462" s="85">
        <v>45923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10860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10868</v>
      </c>
      <c r="BI2470" s="38" t="s">
        <v>110</v>
      </c>
      <c r="BJ2470" s="85">
        <v>45925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10860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 t="s">
        <v>10865</v>
      </c>
      <c r="BI2472" s="38" t="s">
        <v>110</v>
      </c>
      <c r="BJ2472" s="85">
        <v>45925</v>
      </c>
      <c r="BK2472" s="84"/>
      <c r="BL2472" s="38" t="s">
        <v>114</v>
      </c>
      <c r="BM2472" s="115" t="s">
        <v>119</v>
      </c>
      <c r="BN2472" s="116" t="s">
        <v>200</v>
      </c>
      <c r="BO2472" s="84"/>
      <c r="BP2472" s="84"/>
      <c r="BQ2472" s="117"/>
      <c r="BR2472" s="118" t="s">
        <v>10862</v>
      </c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10868</v>
      </c>
      <c r="BI2474" s="38" t="s">
        <v>110</v>
      </c>
      <c r="BJ2474" s="85">
        <v>45925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10860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10865</v>
      </c>
      <c r="BI2479" s="38" t="s">
        <v>110</v>
      </c>
      <c r="BJ2479" s="85">
        <v>45925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10860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10868</v>
      </c>
      <c r="BI2487" s="38" t="s">
        <v>110</v>
      </c>
      <c r="BJ2487" s="85">
        <v>45924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10860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10865</v>
      </c>
      <c r="BI2506" s="38" t="s">
        <v>110</v>
      </c>
      <c r="BJ2506" s="85">
        <v>45925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10860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10865</v>
      </c>
      <c r="BI2508" s="38" t="s">
        <v>110</v>
      </c>
      <c r="BJ2508" s="85">
        <v>45925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10860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10868</v>
      </c>
      <c r="BI2528" s="38" t="s">
        <v>110</v>
      </c>
      <c r="BJ2528" s="85">
        <v>45924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10860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 t="s">
        <v>10865</v>
      </c>
      <c r="BI2556" s="38" t="s">
        <v>110</v>
      </c>
      <c r="BJ2556" s="85">
        <v>45925</v>
      </c>
      <c r="BK2556" s="84"/>
      <c r="BL2556" s="38" t="s">
        <v>115</v>
      </c>
      <c r="BM2556" s="115"/>
      <c r="BN2556" s="116" t="s">
        <v>201</v>
      </c>
      <c r="BO2556" s="84"/>
      <c r="BP2556" s="84"/>
      <c r="BQ2556" s="117"/>
      <c r="BR2556" s="118" t="s">
        <v>10860</v>
      </c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10868</v>
      </c>
      <c r="BI2564" s="38" t="s">
        <v>110</v>
      </c>
      <c r="BJ2564" s="85">
        <v>45924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10860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10868</v>
      </c>
      <c r="BI2566" s="38" t="s">
        <v>110</v>
      </c>
      <c r="BJ2566" s="85">
        <v>45924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10860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 t="s">
        <v>10865</v>
      </c>
      <c r="BI2572" s="38" t="s">
        <v>111</v>
      </c>
      <c r="BJ2572" s="85">
        <v>45924</v>
      </c>
      <c r="BK2572" s="84"/>
      <c r="BL2572" s="38"/>
      <c r="BM2572" s="115" t="s">
        <v>119</v>
      </c>
      <c r="BN2572" s="116" t="s">
        <v>200</v>
      </c>
      <c r="BO2572" s="84"/>
      <c r="BP2572" s="84"/>
      <c r="BQ2572" s="117"/>
      <c r="BR2572" s="118" t="s">
        <v>10858</v>
      </c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 t="s">
        <v>10865</v>
      </c>
      <c r="BI2576" s="38" t="s">
        <v>110</v>
      </c>
      <c r="BJ2576" s="85">
        <v>45924</v>
      </c>
      <c r="BK2576" s="84"/>
      <c r="BL2576" s="38" t="s">
        <v>115</v>
      </c>
      <c r="BM2576" s="115"/>
      <c r="BN2576" s="116" t="s">
        <v>201</v>
      </c>
      <c r="BO2576" s="84"/>
      <c r="BP2576" s="84"/>
      <c r="BQ2576" s="117"/>
      <c r="BR2576" s="118" t="s">
        <v>10860</v>
      </c>
    </row>
    <row r="2577" spans="1:70" s="113" customFormat="1" ht="15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10865</v>
      </c>
      <c r="BI2577" s="38" t="s">
        <v>110</v>
      </c>
      <c r="BJ2577" s="85">
        <v>45925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10860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10865</v>
      </c>
      <c r="BI2582" s="38" t="s">
        <v>110</v>
      </c>
      <c r="BJ2582" s="85">
        <v>45925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10860</v>
      </c>
    </row>
    <row r="2583" spans="1:70" s="113" customFormat="1" ht="15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10868</v>
      </c>
      <c r="BI2583" s="38" t="s">
        <v>110</v>
      </c>
      <c r="BJ2583" s="85">
        <v>45924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10860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10865</v>
      </c>
      <c r="BI2605" s="38" t="s">
        <v>110</v>
      </c>
      <c r="BJ2605" s="85">
        <v>45923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10860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10865</v>
      </c>
      <c r="BI2620" s="38" t="s">
        <v>110</v>
      </c>
      <c r="BJ2620" s="85">
        <v>45925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10860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 t="s">
        <v>10865</v>
      </c>
      <c r="BI2627" s="38" t="s">
        <v>110</v>
      </c>
      <c r="BJ2627" s="85">
        <v>45924</v>
      </c>
      <c r="BK2627" s="84"/>
      <c r="BL2627" s="38" t="s">
        <v>115</v>
      </c>
      <c r="BM2627" s="115"/>
      <c r="BN2627" s="116" t="s">
        <v>201</v>
      </c>
      <c r="BO2627" s="84"/>
      <c r="BP2627" s="84"/>
      <c r="BQ2627" s="117"/>
      <c r="BR2627" s="118" t="s">
        <v>10860</v>
      </c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 t="s">
        <v>10865</v>
      </c>
      <c r="BI2630" s="38" t="s">
        <v>110</v>
      </c>
      <c r="BJ2630" s="85">
        <v>45924</v>
      </c>
      <c r="BK2630" s="84"/>
      <c r="BL2630" s="38" t="s">
        <v>115</v>
      </c>
      <c r="BM2630" s="115"/>
      <c r="BN2630" s="116" t="s">
        <v>200</v>
      </c>
      <c r="BO2630" s="84"/>
      <c r="BP2630" s="84"/>
      <c r="BQ2630" s="117"/>
      <c r="BR2630" s="118" t="s">
        <v>10859</v>
      </c>
    </row>
    <row r="2631" spans="1:70" s="113" customFormat="1" ht="15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 t="s">
        <v>10865</v>
      </c>
      <c r="BI2631" s="38" t="s">
        <v>110</v>
      </c>
      <c r="BJ2631" s="85">
        <v>45924</v>
      </c>
      <c r="BK2631" s="84"/>
      <c r="BL2631" s="38" t="s">
        <v>115</v>
      </c>
      <c r="BM2631" s="115"/>
      <c r="BN2631" s="116" t="s">
        <v>201</v>
      </c>
      <c r="BO2631" s="84"/>
      <c r="BP2631" s="84"/>
      <c r="BQ2631" s="117"/>
      <c r="BR2631" s="118" t="s">
        <v>10860</v>
      </c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 t="s">
        <v>10865</v>
      </c>
      <c r="BI2634" s="38" t="s">
        <v>110</v>
      </c>
      <c r="BJ2634" s="85">
        <v>45925</v>
      </c>
      <c r="BK2634" s="84"/>
      <c r="BL2634" s="38" t="s">
        <v>115</v>
      </c>
      <c r="BM2634" s="115"/>
      <c r="BN2634" s="116" t="s">
        <v>201</v>
      </c>
      <c r="BO2634" s="84"/>
      <c r="BP2634" s="84"/>
      <c r="BQ2634" s="117"/>
      <c r="BR2634" s="118" t="s">
        <v>10860</v>
      </c>
    </row>
    <row r="2635" spans="1:70" s="113" customFormat="1" ht="15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 t="s">
        <v>10865</v>
      </c>
      <c r="BI2635" s="38" t="s">
        <v>110</v>
      </c>
      <c r="BJ2635" s="85">
        <v>45925</v>
      </c>
      <c r="BK2635" s="84"/>
      <c r="BL2635" s="38" t="s">
        <v>115</v>
      </c>
      <c r="BM2635" s="115"/>
      <c r="BN2635" s="116" t="s">
        <v>201</v>
      </c>
      <c r="BO2635" s="84"/>
      <c r="BP2635" s="84"/>
      <c r="BQ2635" s="117"/>
      <c r="BR2635" s="118" t="s">
        <v>10860</v>
      </c>
    </row>
    <row r="2636" spans="1:70" s="113" customFormat="1" ht="15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 t="s">
        <v>10865</v>
      </c>
      <c r="BI2636" s="38" t="s">
        <v>110</v>
      </c>
      <c r="BJ2636" s="85">
        <v>45925</v>
      </c>
      <c r="BK2636" s="84"/>
      <c r="BL2636" s="38" t="s">
        <v>114</v>
      </c>
      <c r="BM2636" s="115" t="s">
        <v>119</v>
      </c>
      <c r="BN2636" s="116" t="s">
        <v>200</v>
      </c>
      <c r="BO2636" s="84"/>
      <c r="BP2636" s="84"/>
      <c r="BQ2636" s="117"/>
      <c r="BR2636" s="118" t="s">
        <v>10862</v>
      </c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 t="s">
        <v>10865</v>
      </c>
      <c r="BI2645" s="38" t="s">
        <v>110</v>
      </c>
      <c r="BJ2645" s="85">
        <v>45925</v>
      </c>
      <c r="BK2645" s="84"/>
      <c r="BL2645" s="38" t="s">
        <v>114</v>
      </c>
      <c r="BM2645" s="115" t="s">
        <v>119</v>
      </c>
      <c r="BN2645" s="116" t="s">
        <v>200</v>
      </c>
      <c r="BO2645" s="84"/>
      <c r="BP2645" s="84"/>
      <c r="BQ2645" s="117"/>
      <c r="BR2645" s="118" t="s">
        <v>10862</v>
      </c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10868</v>
      </c>
      <c r="BI2653" s="38" t="s">
        <v>110</v>
      </c>
      <c r="BJ2653" s="85">
        <v>45924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10860</v>
      </c>
    </row>
    <row r="2654" spans="1:70" s="113" customFormat="1" ht="15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10868</v>
      </c>
      <c r="BI2654" s="38" t="s">
        <v>110</v>
      </c>
      <c r="BJ2654" s="85">
        <v>45924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10860</v>
      </c>
    </row>
    <row r="2655" spans="1:70" s="113" customFormat="1" ht="15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10865</v>
      </c>
      <c r="BI2655" s="38" t="s">
        <v>110</v>
      </c>
      <c r="BJ2655" s="85">
        <v>45924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10860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 t="s">
        <v>10865</v>
      </c>
      <c r="BI2657" s="38" t="s">
        <v>110</v>
      </c>
      <c r="BJ2657" s="85">
        <v>45925</v>
      </c>
      <c r="BK2657" s="84"/>
      <c r="BL2657" s="38" t="s">
        <v>114</v>
      </c>
      <c r="BM2657" s="115" t="s">
        <v>119</v>
      </c>
      <c r="BN2657" s="116" t="s">
        <v>200</v>
      </c>
      <c r="BO2657" s="84"/>
      <c r="BP2657" s="84"/>
      <c r="BQ2657" s="117"/>
      <c r="BR2657" s="118" t="s">
        <v>10862</v>
      </c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10865</v>
      </c>
      <c r="BI2678" s="38" t="s">
        <v>110</v>
      </c>
      <c r="BJ2678" s="85">
        <v>45923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10860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 t="s">
        <v>10865</v>
      </c>
      <c r="BI2682" s="38" t="s">
        <v>110</v>
      </c>
      <c r="BJ2682" s="85">
        <v>45923</v>
      </c>
      <c r="BK2682" s="84"/>
      <c r="BL2682" s="38" t="s">
        <v>115</v>
      </c>
      <c r="BM2682" s="115"/>
      <c r="BN2682" s="116" t="s">
        <v>200</v>
      </c>
      <c r="BO2682" s="84" t="s">
        <v>245</v>
      </c>
      <c r="BP2682" s="84">
        <v>7200</v>
      </c>
      <c r="BQ2682" s="117" t="s">
        <v>202</v>
      </c>
      <c r="BR2682" s="130" t="s">
        <v>10863</v>
      </c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10865</v>
      </c>
      <c r="BI2696" s="38" t="s">
        <v>110</v>
      </c>
      <c r="BJ2696" s="85">
        <v>45923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10860</v>
      </c>
    </row>
    <row r="2697" spans="1:70" s="113" customFormat="1" ht="15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10865</v>
      </c>
      <c r="BI2697" s="38" t="s">
        <v>110</v>
      </c>
      <c r="BJ2697" s="85">
        <v>45925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10860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 t="s">
        <v>10865</v>
      </c>
      <c r="BI2703" s="38" t="s">
        <v>110</v>
      </c>
      <c r="BJ2703" s="85">
        <v>45925</v>
      </c>
      <c r="BK2703" s="84"/>
      <c r="BL2703" s="38" t="s">
        <v>115</v>
      </c>
      <c r="BM2703" s="115"/>
      <c r="BN2703" s="116" t="s">
        <v>201</v>
      </c>
      <c r="BO2703" s="84"/>
      <c r="BP2703" s="84"/>
      <c r="BQ2703" s="117"/>
      <c r="BR2703" s="118" t="s">
        <v>10860</v>
      </c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 t="s">
        <v>10865</v>
      </c>
      <c r="BI2708" s="38" t="s">
        <v>110</v>
      </c>
      <c r="BJ2708" s="85">
        <v>45925</v>
      </c>
      <c r="BK2708" s="84"/>
      <c r="BL2708" s="38" t="s">
        <v>115</v>
      </c>
      <c r="BM2708" s="115"/>
      <c r="BN2708" s="116" t="s">
        <v>201</v>
      </c>
      <c r="BO2708" s="84"/>
      <c r="BP2708" s="84"/>
      <c r="BQ2708" s="117"/>
      <c r="BR2708" s="118" t="s">
        <v>10860</v>
      </c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 t="s">
        <v>10865</v>
      </c>
      <c r="BI2716" s="38" t="s">
        <v>110</v>
      </c>
      <c r="BJ2716" s="85">
        <v>45924</v>
      </c>
      <c r="BK2716" s="84"/>
      <c r="BL2716" s="38" t="s">
        <v>115</v>
      </c>
      <c r="BM2716" s="115"/>
      <c r="BN2716" s="116" t="s">
        <v>201</v>
      </c>
      <c r="BO2716" s="84"/>
      <c r="BP2716" s="84"/>
      <c r="BQ2716" s="117"/>
      <c r="BR2716" s="118" t="s">
        <v>10860</v>
      </c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 t="s">
        <v>10865</v>
      </c>
      <c r="BI2722" s="38" t="s">
        <v>110</v>
      </c>
      <c r="BJ2722" s="85">
        <v>45924</v>
      </c>
      <c r="BK2722" s="84"/>
      <c r="BL2722" s="38" t="s">
        <v>115</v>
      </c>
      <c r="BM2722" s="115"/>
      <c r="BN2722" s="116" t="s">
        <v>201</v>
      </c>
      <c r="BO2722" s="84"/>
      <c r="BP2722" s="84"/>
      <c r="BQ2722" s="117"/>
      <c r="BR2722" s="118" t="s">
        <v>10860</v>
      </c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10865</v>
      </c>
      <c r="BI2724" s="38" t="s">
        <v>110</v>
      </c>
      <c r="BJ2724" s="85">
        <v>45924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10860</v>
      </c>
    </row>
    <row r="2725" spans="1:70" s="113" customFormat="1" ht="15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 t="s">
        <v>10865</v>
      </c>
      <c r="BI2725" s="38" t="s">
        <v>110</v>
      </c>
      <c r="BJ2725" s="85">
        <v>45925</v>
      </c>
      <c r="BK2725" s="84"/>
      <c r="BL2725" s="38" t="s">
        <v>115</v>
      </c>
      <c r="BM2725" s="115"/>
      <c r="BN2725" s="116" t="s">
        <v>201</v>
      </c>
      <c r="BO2725" s="84"/>
      <c r="BP2725" s="84"/>
      <c r="BQ2725" s="117"/>
      <c r="BR2725" s="118" t="s">
        <v>10860</v>
      </c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 t="s">
        <v>10865</v>
      </c>
      <c r="BI2728" s="38" t="s">
        <v>110</v>
      </c>
      <c r="BJ2728" s="85">
        <v>45925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10860</v>
      </c>
    </row>
    <row r="2729" spans="1:70" s="113" customFormat="1" ht="15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10865</v>
      </c>
      <c r="BI2729" s="38" t="s">
        <v>110</v>
      </c>
      <c r="BJ2729" s="85">
        <v>45923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10860</v>
      </c>
    </row>
    <row r="2730" spans="1:70" s="113" customFormat="1" ht="15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 t="s">
        <v>10865</v>
      </c>
      <c r="BI2730" s="38" t="s">
        <v>111</v>
      </c>
      <c r="BJ2730" s="85">
        <v>45925</v>
      </c>
      <c r="BK2730" s="84"/>
      <c r="BL2730" s="38"/>
      <c r="BM2730" s="115" t="s">
        <v>119</v>
      </c>
      <c r="BN2730" s="116" t="s">
        <v>200</v>
      </c>
      <c r="BO2730" s="84"/>
      <c r="BP2730" s="84"/>
      <c r="BQ2730" s="117"/>
      <c r="BR2730" s="130" t="s">
        <v>10866</v>
      </c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 t="s">
        <v>10865</v>
      </c>
      <c r="BI2742" s="38" t="s">
        <v>110</v>
      </c>
      <c r="BJ2742" s="85">
        <v>45925</v>
      </c>
      <c r="BK2742" s="84"/>
      <c r="BL2742" s="38" t="s">
        <v>115</v>
      </c>
      <c r="BM2742" s="115"/>
      <c r="BN2742" s="116" t="s">
        <v>201</v>
      </c>
      <c r="BO2742" s="84"/>
      <c r="BP2742" s="84"/>
      <c r="BQ2742" s="117"/>
      <c r="BR2742" s="118" t="s">
        <v>10860</v>
      </c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10865</v>
      </c>
      <c r="BI2747" s="38" t="s">
        <v>110</v>
      </c>
      <c r="BJ2747" s="85">
        <v>45923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10860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 t="s">
        <v>10865</v>
      </c>
      <c r="BI2749" s="38" t="s">
        <v>110</v>
      </c>
      <c r="BJ2749" s="85">
        <v>45925</v>
      </c>
      <c r="BK2749" s="84"/>
      <c r="BL2749" s="38" t="s">
        <v>115</v>
      </c>
      <c r="BM2749" s="115"/>
      <c r="BN2749" s="116" t="s">
        <v>201</v>
      </c>
      <c r="BO2749" s="84"/>
      <c r="BP2749" s="84"/>
      <c r="BQ2749" s="117"/>
      <c r="BR2749" s="118" t="s">
        <v>10860</v>
      </c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10865</v>
      </c>
      <c r="BI2765" s="38" t="s">
        <v>110</v>
      </c>
      <c r="BJ2765" s="85">
        <v>45923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10860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 t="s">
        <v>10865</v>
      </c>
      <c r="BI2768" s="38" t="s">
        <v>110</v>
      </c>
      <c r="BJ2768" s="85">
        <v>45925</v>
      </c>
      <c r="BK2768" s="84"/>
      <c r="BL2768" s="38" t="s">
        <v>115</v>
      </c>
      <c r="BM2768" s="115"/>
      <c r="BN2768" s="116" t="s">
        <v>200</v>
      </c>
      <c r="BO2768" s="84"/>
      <c r="BP2768" s="84"/>
      <c r="BQ2768" s="117"/>
      <c r="BR2768" s="118" t="s">
        <v>10859</v>
      </c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 t="s">
        <v>10865</v>
      </c>
      <c r="BI2776" s="38" t="s">
        <v>110</v>
      </c>
      <c r="BJ2776" s="85">
        <v>45925</v>
      </c>
      <c r="BK2776" s="84"/>
      <c r="BL2776" s="38" t="s">
        <v>115</v>
      </c>
      <c r="BM2776" s="115"/>
      <c r="BN2776" s="116" t="s">
        <v>200</v>
      </c>
      <c r="BO2776" s="84"/>
      <c r="BP2776" s="84"/>
      <c r="BQ2776" s="117"/>
      <c r="BR2776" s="118" t="s">
        <v>10859</v>
      </c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 t="s">
        <v>10865</v>
      </c>
      <c r="BI2784" s="38" t="s">
        <v>110</v>
      </c>
      <c r="BJ2784" s="85">
        <v>45925</v>
      </c>
      <c r="BK2784" s="84"/>
      <c r="BL2784" s="38" t="s">
        <v>115</v>
      </c>
      <c r="BM2784" s="115"/>
      <c r="BN2784" s="116" t="s">
        <v>201</v>
      </c>
      <c r="BO2784" s="84"/>
      <c r="BP2784" s="84"/>
      <c r="BQ2784" s="117"/>
      <c r="BR2784" s="118" t="s">
        <v>10860</v>
      </c>
    </row>
    <row r="2785" spans="1:70" s="113" customFormat="1" ht="15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10865</v>
      </c>
      <c r="BI2785" s="38" t="s">
        <v>110</v>
      </c>
      <c r="BJ2785" s="85">
        <v>45923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10860</v>
      </c>
    </row>
    <row r="2786" spans="1:70" s="113" customFormat="1" ht="15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10865</v>
      </c>
      <c r="BI2786" s="38" t="s">
        <v>110</v>
      </c>
      <c r="BJ2786" s="85">
        <v>45923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10860</v>
      </c>
    </row>
    <row r="2787" spans="1:70" s="113" customFormat="1" ht="15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10865</v>
      </c>
      <c r="BI2787" s="38" t="s">
        <v>110</v>
      </c>
      <c r="BJ2787" s="85">
        <v>45923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10860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10865</v>
      </c>
      <c r="BI2795" s="38" t="s">
        <v>110</v>
      </c>
      <c r="BJ2795" s="85">
        <v>45924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10860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10865</v>
      </c>
      <c r="BI2822" s="38" t="s">
        <v>110</v>
      </c>
      <c r="BJ2822" s="85">
        <v>45923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10860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10865</v>
      </c>
      <c r="BI2828" s="38" t="s">
        <v>110</v>
      </c>
      <c r="BJ2828" s="85">
        <v>45924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10860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10865</v>
      </c>
      <c r="BI2834" s="38" t="s">
        <v>110</v>
      </c>
      <c r="BJ2834" s="85">
        <v>45924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10860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 t="s">
        <v>10865</v>
      </c>
      <c r="BI2838" s="38" t="s">
        <v>110</v>
      </c>
      <c r="BJ2838" s="85">
        <v>45924</v>
      </c>
      <c r="BK2838" s="84"/>
      <c r="BL2838" s="38" t="s">
        <v>115</v>
      </c>
      <c r="BM2838" s="115"/>
      <c r="BN2838" s="116" t="s">
        <v>201</v>
      </c>
      <c r="BO2838" s="84"/>
      <c r="BP2838" s="84"/>
      <c r="BQ2838" s="117"/>
      <c r="BR2838" s="118" t="s">
        <v>10860</v>
      </c>
    </row>
    <row r="2839" spans="1:70" s="113" customFormat="1" ht="15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 t="s">
        <v>10865</v>
      </c>
      <c r="BI2839" s="38" t="s">
        <v>110</v>
      </c>
      <c r="BJ2839" s="85">
        <v>45924</v>
      </c>
      <c r="BK2839" s="84"/>
      <c r="BL2839" s="38" t="s">
        <v>115</v>
      </c>
      <c r="BM2839" s="115"/>
      <c r="BN2839" s="116" t="s">
        <v>201</v>
      </c>
      <c r="BO2839" s="84"/>
      <c r="BP2839" s="84"/>
      <c r="BQ2839" s="117"/>
      <c r="BR2839" s="118" t="s">
        <v>10860</v>
      </c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 t="s">
        <v>10865</v>
      </c>
      <c r="BI2880" s="38" t="s">
        <v>110</v>
      </c>
      <c r="BJ2880" s="85">
        <v>45924</v>
      </c>
      <c r="BK2880" s="84"/>
      <c r="BL2880" s="38" t="s">
        <v>115</v>
      </c>
      <c r="BM2880" s="115"/>
      <c r="BN2880" s="116" t="s">
        <v>201</v>
      </c>
      <c r="BO2880" s="84"/>
      <c r="BP2880" s="84"/>
      <c r="BQ2880" s="117"/>
      <c r="BR2880" s="118" t="s">
        <v>10860</v>
      </c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10865</v>
      </c>
      <c r="BI2909" s="38" t="s">
        <v>110</v>
      </c>
      <c r="BJ2909" s="85">
        <v>45923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10860</v>
      </c>
    </row>
    <row r="2910" spans="1:70" s="113" customFormat="1" ht="15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10865</v>
      </c>
      <c r="BI2910" s="38" t="s">
        <v>110</v>
      </c>
      <c r="BJ2910" s="85">
        <v>45923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10860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 t="s">
        <v>10865</v>
      </c>
      <c r="BI2917" s="38" t="s">
        <v>110</v>
      </c>
      <c r="BJ2917" s="85">
        <v>45925</v>
      </c>
      <c r="BK2917" s="84"/>
      <c r="BL2917" s="38" t="s">
        <v>115</v>
      </c>
      <c r="BM2917" s="115"/>
      <c r="BN2917" s="116" t="s">
        <v>201</v>
      </c>
      <c r="BO2917" s="84"/>
      <c r="BP2917" s="84"/>
      <c r="BQ2917" s="117"/>
      <c r="BR2917" s="118" t="s">
        <v>10860</v>
      </c>
    </row>
    <row r="2918" spans="1:70" s="113" customFormat="1" ht="15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 t="s">
        <v>10865</v>
      </c>
      <c r="BI2918" s="38" t="s">
        <v>110</v>
      </c>
      <c r="BJ2918" s="85">
        <v>45925</v>
      </c>
      <c r="BK2918" s="84"/>
      <c r="BL2918" s="38" t="s">
        <v>115</v>
      </c>
      <c r="BM2918" s="115"/>
      <c r="BN2918" s="116" t="s">
        <v>201</v>
      </c>
      <c r="BO2918" s="84"/>
      <c r="BP2918" s="84"/>
      <c r="BQ2918" s="117"/>
      <c r="BR2918" s="118" t="s">
        <v>10860</v>
      </c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 t="s">
        <v>10865</v>
      </c>
      <c r="BI2923" s="38" t="s">
        <v>111</v>
      </c>
      <c r="BJ2923" s="85">
        <v>45925</v>
      </c>
      <c r="BK2923" s="84"/>
      <c r="BL2923" s="38"/>
      <c r="BM2923" s="115" t="s">
        <v>119</v>
      </c>
      <c r="BN2923" s="116" t="s">
        <v>200</v>
      </c>
      <c r="BO2923" s="84"/>
      <c r="BP2923" s="84"/>
      <c r="BQ2923" s="117"/>
      <c r="BR2923" s="130" t="s">
        <v>10866</v>
      </c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10865</v>
      </c>
      <c r="BI2934" s="38" t="s">
        <v>110</v>
      </c>
      <c r="BJ2934" s="85">
        <v>45925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10860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2025-09-25T07:09:40Z</dcterms:modified>
</cp:coreProperties>
</file>