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Hindupur-4\"/>
    </mc:Choice>
  </mc:AlternateContent>
  <xr:revisionPtr revIDLastSave="0" documentId="13_ncr:1_{9907FFF6-AE6B-45DC-BE05-AAD627F83DD6}" xr6:coauthVersionLast="47" xr6:coauthVersionMax="47" xr10:uidLastSave="{00000000-0000-0000-0000-000000000000}"/>
  <bookViews>
    <workbookView xWindow="-110" yWindow="-110" windowWidth="19420" windowHeight="10300" activeTab="1" xr2:uid="{4FE2402B-80E2-401A-8BED-4338FEBE16FA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U12" i="1"/>
  <c r="Y6" i="1"/>
  <c r="Y5" i="1"/>
  <c r="T12" i="1"/>
  <c r="U11" i="1"/>
  <c r="T11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<sst xmlns="http://schemas.openxmlformats.org/spreadsheetml/2006/main" count="64" uniqueCount="54">
  <si>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</si>
  <si>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</si>
  <si>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</si>
  <si>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</si>
  <si>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</si>
  <si>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</si>
  <si>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</si>
  <si>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</si>
  <si>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</si>
  <si>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</si>
  <si>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</si>
  <si>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</si>
  <si>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</si>
  <si>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</si>
  <si>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</si>
  <si>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</si>
  <si>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</si>
  <si>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</si>
  <si>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</si>
  <si>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</si>
  <si>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</si>
  <si>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</si>
  <si>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</si>
  <si>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</si>
  <si>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</si>
  <si>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</si>
  <si>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</si>
  <si>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</si>
  <si>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AP3923</t>
  </si>
  <si>
    <t>Hindupur-4</t>
  </si>
  <si>
    <t>FN25-26-02368</t>
  </si>
  <si>
    <t>Ravichandra Ravichandra SL</t>
  </si>
  <si>
    <t>SF0083750</t>
  </si>
  <si>
    <t>Credit Assistant</t>
  </si>
  <si>
    <t>Lepakshi C1</t>
  </si>
  <si>
    <t>SSF4754796</t>
  </si>
  <si>
    <t>S SUVARNA</t>
  </si>
  <si>
    <t>Pre-Closure Amount Misappropriated</t>
  </si>
  <si>
    <t>Cash Receipt</t>
  </si>
  <si>
    <t>Borrower Preclosed her loan Paid Rs.16,420 on 02-Mar-25 to LO Ravi Chandra, He Posted Rs13,440 (2240*6) on Mar'25,Apr'25,May'25,Jun'25,Jul'25,Aug'25, Remaining Amount Rs.2980/- did not posted in FIMO</t>
  </si>
  <si>
    <t>504732</t>
  </si>
  <si>
    <t>SSF4751451</t>
  </si>
  <si>
    <t>PAHIMA</t>
  </si>
  <si>
    <t>Borrower Preclosed her loan Paid Rs.15,680/- on 06-May-25 to LO Ravi Chandra, He Posted Rs.8960/- (2240*4) on May'25,Jun'25,Jul'25,Aug'25, Remaining Amount Rs.6720/- did not posted in FIMO</t>
  </si>
  <si>
    <t>SSF6330458</t>
  </si>
  <si>
    <t>JABEENA</t>
  </si>
  <si>
    <t>Collection Amount Misappropriated</t>
  </si>
  <si>
    <t>Loan Card</t>
  </si>
  <si>
    <t>Remarks</t>
  </si>
  <si>
    <t>Preclosed</t>
  </si>
  <si>
    <t>Difference</t>
  </si>
  <si>
    <t>TotalCollection</t>
  </si>
  <si>
    <t>OD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</si>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</sst>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6A5933D0-2812-4269-B52C-9B3402C7AAB1}"/>
    <cellStyle name="Normal 2 2" xfId="4" xr:uid="{5195A857-FB04-42EA-AE45-9253D8536328}"/>
    <cellStyle name="Normal 3 19 2" xfId="3" xr:uid="{8A58AE1B-DE8F-4923-8B7A-EC4F43FC6DCF}"/>
    <cellStyle name="Normal 3 2" xfId="5" xr:uid="{7BB05572-176C-4FEE-B515-C47FB6448A97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8D3ED-13AC-EBFC-15EA-477BAE3E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59CF46-7DDB-AAC2-F502-ED3C14AF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4-Dec-25\Hindupur-4\Copy%20of%20Hindupur-4%20Fraud%20Report.xlsx" TargetMode="External"/><Relationship Id="rId1" Type="http://schemas.openxmlformats.org/officeDocument/2006/relationships/externalLinkPath" Target="Copy%20of%20Hindupur-4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F317-289A-46C8-8468-3180832DD15C}">
  <dimension ref="A1:AA14"/>
  <sheetViews>
    <sheetView workbookViewId="0">
      <selection activeCell="D5" sqref="D5"/>
    </sheetView>
  </sheetViews>
  <sheetFormatPr defaultRowHeight="14.5" x14ac:dyDescent="0.35"/>
  <cols>
    <col min="1" max="1" width="9.9062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23.726562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2.90625" customWidth="1"/>
    <col min="21" max="21" width="14.26953125" customWidth="1"/>
    <col min="22" max="22" width="15.1796875" bestFit="1" customWidth="1"/>
    <col min="23" max="25" width="15.1796875" customWidth="1"/>
    <col min="26" max="26" width="18.36328125" bestFit="1" customWidth="1"/>
    <col min="27" max="27" width="153.7265625" bestFit="1" customWidth="1"/>
  </cols>
  <sheetData>
    <row r="1" spans="1:27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/>
      <c r="Z3" s="3" t="s">
        <v>4</v>
      </c>
      <c r="AA3" s="10"/>
    </row>
    <row r="4" spans="1:27" s="26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8" t="s">
        <v>48</v>
      </c>
      <c r="X4" s="28" t="s">
        <v>49</v>
      </c>
      <c r="Y4" s="28" t="s">
        <v>50</v>
      </c>
      <c r="Z4" s="5" t="s">
        <v>26</v>
      </c>
      <c r="AA4" s="5" t="s">
        <v>27</v>
      </c>
    </row>
    <row r="5" spans="1:27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45951</v>
      </c>
      <c r="F5" s="8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353422336</v>
      </c>
      <c r="M5" s="20"/>
      <c r="N5" s="16">
        <v>45231</v>
      </c>
      <c r="O5" s="21">
        <v>42000</v>
      </c>
      <c r="P5" s="21">
        <v>2240</v>
      </c>
      <c r="Q5" s="22" t="s">
        <v>37</v>
      </c>
      <c r="R5" s="23">
        <v>45718</v>
      </c>
      <c r="S5" s="21">
        <v>16420</v>
      </c>
      <c r="T5" s="21">
        <v>13440</v>
      </c>
      <c r="U5" s="21">
        <v>0</v>
      </c>
      <c r="V5" s="27">
        <v>2980</v>
      </c>
      <c r="W5" s="27" t="s">
        <v>52</v>
      </c>
      <c r="X5" s="27">
        <v>6826</v>
      </c>
      <c r="Y5" s="27">
        <f>V5-X5</f>
        <v>-3846</v>
      </c>
      <c r="Z5" s="9" t="s">
        <v>38</v>
      </c>
      <c r="AA5" s="24" t="s">
        <v>39</v>
      </c>
    </row>
    <row r="6" spans="1:27" x14ac:dyDescent="0.35">
      <c r="A6" s="7">
        <v>2</v>
      </c>
      <c r="B6" s="13" t="s">
        <v>28</v>
      </c>
      <c r="C6" s="14" t="s">
        <v>29</v>
      </c>
      <c r="D6" s="25" t="str">
        <f>IF(J6&lt;&gt;"", $D$5, "")</f>
        <v>FN25-26-02368</v>
      </c>
      <c r="E6" s="16">
        <v>45951</v>
      </c>
      <c r="F6" s="9" t="str">
        <f>IF(J6&lt;&gt;"", $F$5, "")</f>
        <v>Ravichandra Ravichandra SL</v>
      </c>
      <c r="G6" s="18" t="str">
        <f>IF(J6&lt;&gt;"", $G$5, "")</f>
        <v>SF0083750</v>
      </c>
      <c r="H6" s="18" t="str">
        <f>IF(J6&lt;&gt;"", $H$5, "")</f>
        <v>Credit Assistant</v>
      </c>
      <c r="I6" s="19" t="s">
        <v>40</v>
      </c>
      <c r="J6" s="19" t="s">
        <v>41</v>
      </c>
      <c r="K6" s="19" t="s">
        <v>42</v>
      </c>
      <c r="L6" s="20">
        <v>353416783</v>
      </c>
      <c r="M6" s="20"/>
      <c r="N6" s="16">
        <v>45227</v>
      </c>
      <c r="O6" s="21">
        <v>42000</v>
      </c>
      <c r="P6" s="21">
        <v>2240</v>
      </c>
      <c r="Q6" s="22" t="s">
        <v>37</v>
      </c>
      <c r="R6" s="23">
        <v>45783</v>
      </c>
      <c r="S6" s="21">
        <v>15680</v>
      </c>
      <c r="T6" s="21">
        <v>8960</v>
      </c>
      <c r="U6" s="21">
        <v>0</v>
      </c>
      <c r="V6" s="27">
        <v>6720</v>
      </c>
      <c r="W6" s="27" t="s">
        <v>52</v>
      </c>
      <c r="X6" s="27">
        <v>7197</v>
      </c>
      <c r="Y6" s="27">
        <f>V6-X6</f>
        <v>-477</v>
      </c>
      <c r="Z6" s="9" t="s">
        <v>38</v>
      </c>
      <c r="AA6" s="24" t="s">
        <v>43</v>
      </c>
    </row>
    <row r="7" spans="1:27" x14ac:dyDescent="0.35">
      <c r="A7" s="7">
        <v>3</v>
      </c>
      <c r="B7" s="13" t="s">
        <v>28</v>
      </c>
      <c r="C7" s="14" t="s">
        <v>29</v>
      </c>
      <c r="D7" s="25" t="str">
        <f>IF(J7&lt;&gt;"", $D$5, "")</f>
        <v>FN25-26-02368</v>
      </c>
      <c r="E7" s="16">
        <v>45951</v>
      </c>
      <c r="F7" s="9" t="str">
        <f>IF(J7&lt;&gt;"", $F$5, "")</f>
        <v>Ravichandra Ravichandra SL</v>
      </c>
      <c r="G7" s="18" t="str">
        <f>IF(J7&lt;&gt;"", $G$5, "")</f>
        <v>SF0083750</v>
      </c>
      <c r="H7" s="18" t="str">
        <f>IF(J7&lt;&gt;"", $H$5, "")</f>
        <v>Credit Assistant</v>
      </c>
      <c r="I7" s="19" t="s">
        <v>40</v>
      </c>
      <c r="J7" s="19" t="s">
        <v>44</v>
      </c>
      <c r="K7" s="19" t="s">
        <v>45</v>
      </c>
      <c r="L7" s="20">
        <v>357538719</v>
      </c>
      <c r="M7" s="20"/>
      <c r="N7" s="16">
        <v>45482</v>
      </c>
      <c r="O7" s="21">
        <v>42000</v>
      </c>
      <c r="P7" s="21">
        <v>2240</v>
      </c>
      <c r="Q7" s="22" t="s">
        <v>46</v>
      </c>
      <c r="R7" s="23">
        <v>45720</v>
      </c>
      <c r="S7" s="21">
        <v>2240</v>
      </c>
      <c r="T7" s="21">
        <v>0</v>
      </c>
      <c r="U7" s="21">
        <v>0</v>
      </c>
      <c r="V7" s="27">
        <v>2240</v>
      </c>
      <c r="W7" s="27" t="s">
        <v>53</v>
      </c>
      <c r="X7" s="27"/>
      <c r="Y7" s="27"/>
      <c r="Z7" s="9" t="s">
        <v>47</v>
      </c>
      <c r="AA7" s="24"/>
    </row>
    <row r="11" spans="1:27" x14ac:dyDescent="0.35">
      <c r="S11" s="29" t="s">
        <v>51</v>
      </c>
      <c r="T11" s="29">
        <f>SUM(S11:S14)</f>
        <v>16263</v>
      </c>
      <c r="U11" s="29">
        <f>SUM(S4:S7)</f>
        <v>34340</v>
      </c>
    </row>
    <row r="12" spans="1:27" x14ac:dyDescent="0.35">
      <c r="S12">
        <v>7197</v>
      </c>
      <c r="T12" s="29">
        <f>SUM(T4:T7)</f>
        <v>22400</v>
      </c>
      <c r="U12" s="30">
        <f>-SUM(Y5:Y6)</f>
        <v>4323</v>
      </c>
    </row>
    <row r="13" spans="1:27" x14ac:dyDescent="0.35">
      <c r="S13">
        <v>6826</v>
      </c>
      <c r="T13" s="29"/>
      <c r="U13" s="29"/>
    </row>
    <row r="14" spans="1:27" x14ac:dyDescent="0.35">
      <c r="S14">
        <v>2240</v>
      </c>
      <c r="T14" s="29">
        <f>SUM(T11:T12)</f>
        <v>38663</v>
      </c>
      <c r="U14" s="29">
        <f>SUM(U11:U12)</f>
        <v>38663</v>
      </c>
    </row>
  </sheetData>
  <conditionalFormatting sqref="L5:M7">
    <cfRule type="duplicateValues" dxfId="0" priority="2" stopIfTrue="1"/>
  </conditionalFormatting>
  <dataValidations count="9">
    <dataValidation type="custom" allowBlank="1" showInputMessage="1" showErrorMessage="1" error="Enter Valid date_x000a_" sqref="E6" xr:uid="{7174D329-D6BD-40E3-A249-F543D8731AE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" xr:uid="{61C82353-3945-4240-95C4-F9D9DCEB3421}">
      <formula1>42370</formula1>
      <formula2>47848</formula2>
    </dataValidation>
    <dataValidation type="custom" allowBlank="1" showInputMessage="1" showErrorMessage="1" error="Enter Valid Date_x000a_" sqref="E5" xr:uid="{415CDE08-2880-404F-972B-1FABF9EC9704}">
      <formula1>ISNUMBER(E5) * (E5&gt;=DATE(2023,10,1)) * (E5&lt;=DATE(2031,12,31)) * (INT(E5)=E5)</formula1>
    </dataValidation>
    <dataValidation type="custom" allowBlank="1" showInputMessage="1" showErrorMessage="1" sqref="E7" xr:uid="{105CA435-4CB8-405E-8020-B856F957C8E0}">
      <formula1>ISNUMBER(E7) * (E7&gt;=DATE(2023,10,1)) * (E7&lt;=DATE(2031,12,31)) * (INT(E7)=E7)</formula1>
    </dataValidation>
    <dataValidation type="date" allowBlank="1" showInputMessage="1" showErrorMessage="1" sqref="N4" xr:uid="{B75DC732-9D55-4B20-8DEC-256EA54B5A46}">
      <formula1>36526</formula1>
      <formula2>47848</formula2>
    </dataValidation>
    <dataValidation type="list" allowBlank="1" showInputMessage="1" showErrorMessage="1" sqref="Q5:Q7" xr:uid="{ECA3E78B-33E2-472A-8569-942391817685}">
      <formula1>Type</formula1>
    </dataValidation>
    <dataValidation type="list" allowBlank="1" showInputMessage="1" showErrorMessage="1" sqref="Z5:Z7" xr:uid="{B72EA080-233E-468C-8B7A-FAFA047B8D9E}">
      <formula1>"Loan Card,Digital Payment,Cash Receipt,Borrower Written Statement,Deliquent Staff Written Statement,Center Meeting Register,Hand Written Receipt"</formula1>
    </dataValidation>
    <dataValidation allowBlank="1" showErrorMessage="1" sqref="C5 B5:B7" xr:uid="{C7846418-A6ED-4F86-85E2-D9325599E196}"/>
    <dataValidation type="date" operator="lessThanOrEqual" allowBlank="1" showInputMessage="1" showErrorMessage="1" errorTitle="Incorrect date Entered" error="Enter in Valid Date Format_x000a_ " promptTitle="Enter Valid Date" sqref="R5:R7" xr:uid="{BDF7CF53-40EF-47DB-A43C-C5A627B411EA}">
      <formula1>IF(ISNUMBER(DATE(RIGHT(E5,4),MONTH(LEFT(MID(E5,4,3),2)&amp;"1"),LEFT(E5,2))),E5,9^9)</formula1>
    </dataValidation>
  </dataValidations>
  <hyperlinks>
    <hyperlink ref="E3" location="'Fraud Investigation Report'!G5" display="Home" xr:uid="{2C2B6FE7-1993-40A4-BDD2-EB510FC20431}"/>
    <hyperlink ref="V3" location="'Fraud Investigation Report'!G5" display="Home" xr:uid="{2FE7B23C-A239-4656-B30D-9900112D27EC}"/>
    <hyperlink ref="F3" location="'Loan Outstanding Report'!BG5" display="Loan O/s Report" xr:uid="{A9FEEB1C-33EA-47BC-9B74-D33BF8DC8D97}"/>
    <hyperlink ref="Z3" location="'Loan Outstanding Report'!BG5" display="Loan O/s Report" xr:uid="{B799B7F1-2BC7-4FF8-BA6F-BCBE034D4CA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C55E-C737-459A-8773-BBC6160276BB}">
  <dimension ref="A1"/>
  <sheetViews>
    <sheetView tabSelected="1" topLeftCell="A20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2025-12-04T06:46:48Z</dcterms:created>
  <dcterms:modified xsi:type="dcterms:W3CDTF">2025-12-04T06:58:48Z</dcterms:modified>
</cp:coreProperties>
</file>