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Hatadih Css 112161/"/>
    </mc:Choice>
  </mc:AlternateContent>
  <xr:revisionPtr revIDLastSave="22" documentId="13_ncr:1_{923BB1C9-FF05-48B6-80AA-F5E8F7F08557}" xr6:coauthVersionLast="47" xr6:coauthVersionMax="47" xr10:uidLastSave="{EBE264F9-A61B-4895-B012-A4542118E61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<sst xmlns="http://schemas.openxmlformats.org/spreadsheetml/2006/main" count="365" uniqueCount="298">
  <si>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</si>
  <si>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</si>
  <si>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</si>
  <si>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</si>
  <si>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</si>
  <si>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</si>
  <si>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</si>
  <si>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</si>
  <si>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</si>
  <si>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</si>
  <si>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</si>
  <si>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</si>
  <si>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</si>
  <si>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</si>
  <si>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</si>
  <si>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</si>
  <si>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</si>
  <si>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</si>
  <si>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</si>
  <si>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</si>
  <si>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</si>
  <si>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</si>
  <si>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</si>
  <si>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</si>
  <si>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</si>
  <si>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</si>
  <si>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</si>
  <si>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</si>
  <si>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</si>
  <si>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</si>
  <si>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</si>
  <si>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</si>
  <si>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</si>
  <si>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</si>
  <si>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</si>
  <si>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</si>
  <si>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</si>
  <si>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</si>
  <si>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</si>
  <si>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</si>
  <si>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</si>
  <si>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</si>
  <si>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</si>
  <si>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</si>
  <si>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</si>
  <si>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</si>
  <si>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</si>
  <si>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</si>
  <si>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</si>
  <si>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</si>
  <si>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</si>
  <si>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</si>
  <si>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</si>
  <si>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</si>
  <si>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</si>
  <si>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</si>
  <si>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</si>
  <si>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</si>
  <si>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</si>
  <si>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</si>
  <si>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</si>
  <si>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</si>
  <si>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</si>
  <si>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</si>
  <si>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</si>
  <si>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</si>
  <si>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</si>
  <si>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</si>
  <si>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</si>
  <si>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</si>
  <si>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</si>
  <si>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</si>
  <si>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</si>
  <si>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</si>
  <si>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</si>
  <si>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</si>
  <si>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</si>
  <si>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</si>
  <si>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</si>
  <si>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</si>
  <si>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</si>
  <si>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</si>
  <si>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</si>
  <si>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</si>
  <si>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</si>
  <si>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</si>
  <si>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</si>
  <si>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</si>
  <si>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</si>
  <si>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</si>
  <si>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</si>
  <si>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</si>
  <si>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</si>
  <si>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</si>
  <si>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</si>
  <si>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</si>
  <si>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</si>
  <si>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</si>
  <si>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</si>
  <si>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</si>
  <si>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</si>
  <si>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</si>
  <si>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</si>
  <si>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</si>
  <si>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</si>
  <si>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</si>
  <si>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</si>
  <si>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</si>
  <si>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</si>
  <si>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</si>
  <si>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</si>
  <si>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</si>
  <si>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</si>
  <si>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</si>
  <si>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</si>
  <si>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</si>
  <si>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</si>
  <si>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</si>
  <si>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</si>
  <si>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</si>
  <si>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</si>
  <si>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</si>
  <si>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</si>
  <si>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</si>
  <si>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</si>
  <si>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</si>
  <si>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</si>
  <si>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</si>
  <si>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</si>
  <si>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</si>
  <si>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</si>
  <si>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</si>
  <si>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</si>
  <si>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</si>
  <si>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</si>
  <si>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</si>
  <si>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</si>
  <si>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</si>
  <si>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</si>
  <si>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</si>
  <si>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</si>
  <si>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</si>
  <si>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</si>
  <si>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</si>
  <si>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</si>
  <si>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</si>
  <si>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</si>
  <si>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</si>
  <si>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</si>
  <si>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</si>
  <si>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</si>
  <si>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</si>
  <si>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</si>
  <si>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</si>
  <si>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</si>
  <si>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</si>
  <si>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</si>
  <si>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</si>
  <si>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</si>
  <si>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</si>
  <si>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</si>
  <si>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</si>
  <si>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</si>
  <si>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</si>
  <si>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</si>
  <si>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</si>
  <si>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</si>
  <si>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</si>
  <si>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</si>
  <si>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</si>
  <si>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</si>
  <si>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</si>
  <si>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</si>
  <si>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</si>
  <si>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</si>
  <si>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</si>
  <si>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</si>
  <si>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</si>
  <si>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</si>
  <si>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</si>
  <si>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</si>
  <si>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</si>
  <si>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</si>
  <si>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</si>
  <si>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</si>
  <si>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</si>
  <si>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</si>
  <si>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</si>
  <si>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</si>
  <si>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</si>
  <si>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</si>
  <si>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</si>
  <si>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</si>
  <si>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</si>
  <si>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</si>
  <si>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</si>
  <si>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</si>
  <si>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</si>
  <si>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</si>
  <si>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</si>
  <si>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</si>
  <si>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</si>
  <si>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</si>
  <si>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</si>
  <si>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</si>
  <si>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</si>
  <si>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</si>
  <si>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</si>
  <si>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</si>
  <si>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</si>
  <si>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</si>
  <si>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</si>
  <si>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</si>
  <si>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</si>
  <si>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</si>
  <si>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</si>
  <si>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</si>
  <si>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</si>
  <si>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</si>
  <si>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</si>
  <si>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</si>
  <si>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</si>
  <si>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</si>
  <si>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</si>
  <si>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</si>
  <si>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</si>
  <si>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</si>
  <si>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</si>
  <si>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</si>
  <si>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</si>
  <si>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</si>
  <si>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</si>
  <si>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</si>
  <si>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</si>
  <si>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</si>
  <si>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</si>
  <si>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</si>
  <si>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</si>
  <si>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</si>
  <si>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</si>
  <si>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</si>
  <si>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</si>
  <si>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</si>
  <si>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</si>
  <si>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</si>
  <si>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</si>
  <si>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</si>
  <si>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</si>
  <si>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</si>
  <si>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</si>
  <si>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</si>
  <si>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</si>
  <si>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</si>
  <si>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</si>
  <si>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</si>
  <si>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</si>
  <si>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</si>
  <si>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</si>
  <si>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</si>
  <si>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</si>
  <si>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</si>
  <si>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</si>
  <si>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OR2883</t>
  </si>
  <si>
    <t>Hatadihi</t>
  </si>
  <si>
    <t>Krutibas panda</t>
  </si>
  <si>
    <t>SF0047926</t>
  </si>
  <si>
    <t>Biswajit Malik</t>
  </si>
  <si>
    <t>SF0039085</t>
  </si>
  <si>
    <t>SF0095945</t>
  </si>
  <si>
    <t>Abinash Nayak</t>
  </si>
  <si>
    <t/>
  </si>
  <si>
    <t>Sunil Kumar Behera/SF0029643</t>
  </si>
  <si>
    <t>Terminated</t>
  </si>
  <si>
    <t>HINDU</t>
  </si>
  <si>
    <t>SC</t>
  </si>
  <si>
    <t>1</t>
  </si>
  <si>
    <t>&gt; 2 to 4 Years</t>
  </si>
  <si>
    <t>Loan Officer</t>
  </si>
  <si>
    <t>Bidyadharapur</t>
  </si>
  <si>
    <t>645777</t>
  </si>
  <si>
    <t>RAM</t>
  </si>
  <si>
    <t>SSF3619591</t>
  </si>
  <si>
    <t>Book Stall</t>
  </si>
  <si>
    <t>SABITA JENA</t>
  </si>
  <si>
    <t>23-Mar-2023</t>
  </si>
  <si>
    <t>07</t>
  </si>
  <si>
    <t>2.46 Yrs</t>
  </si>
  <si>
    <t>23 Mar 2023</t>
  </si>
  <si>
    <t>07-May-2023</t>
  </si>
  <si>
    <t>11-Aug-2025</t>
  </si>
  <si>
    <t>7894971963</t>
  </si>
  <si>
    <t>Saroj Kumar jena</t>
  </si>
  <si>
    <t>SF0091370</t>
  </si>
  <si>
    <t>As Per Borrower Statement Borrower paid her EMI on Dt.07-09-2024 of Rs-1750/- , on Dt.07-10-2024 of Rs-1750/- and on Dt.07-03-2025 of Rs-1750/- to LO Saroj Kumar jena but LO Saroj Kumar jena not posted in FIMO.</t>
  </si>
  <si>
    <t>13-09-2025</t>
  </si>
  <si>
    <t>09:00AM</t>
  </si>
  <si>
    <t>FIR Not Filled</t>
  </si>
  <si>
    <t>FN25-26-02398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</si>
</sst>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OR2883</v>
      </c>
      <c r="D5" s="63" t="str">
        <f>IF('Physical Cash at Safe'!D28="Yes", 'Physical Cash at Safe'!B4, 'Borrower Wise Details'!C5)</f>
        <v>Hatadihi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45912</v>
      </c>
      <c r="H5" s="107" t="s">
        <v>253</v>
      </c>
      <c r="I5" s="61">
        <v>45929</v>
      </c>
      <c r="J5" s="74" t="str">
        <f>IF('Physical Cash at Safe'!D28="Yes",'Physical Cash at Safe'!E28,IF('Borrower Wise Details'!D5&lt;&gt;"",'Borrower Wise Details'!D5,""))</f>
        <v>FN25-26-02398</v>
      </c>
      <c r="K5" s="81">
        <v>1</v>
      </c>
      <c r="L5" s="82">
        <v>5250</v>
      </c>
      <c r="M5" s="82">
        <v>0</v>
      </c>
      <c r="N5" s="82" t="s">
        <v>271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Saroj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SF0091370</v>
      </c>
      <c r="U5" s="77" t="s">
        <v>272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343</v>
      </c>
      <c r="AE5" s="126">
        <f>IF(AND(AC5="", AD5=""), "", IF(AD5="", AC5, AC5 - IF(ISNUMBER(AD5), AD5, 0)))</f>
        <v>4907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45929</v>
      </c>
      <c r="AH5" s="70" t="s">
        <v>293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OR2883</v>
      </c>
      <c r="C5" s="50" t="str">
        <f>IF('Fraud Investigation Report'!D5="", "", 'Fraud Investigation Report'!D5)</f>
        <v>Hatadihi</v>
      </c>
      <c r="D5" s="68" t="str">
        <f>IF(OR('Fraud Investigation Report'!R5="", 'Fraud Investigation Report'!R5=0), "", 'Fraud Investigation Report'!R5)</f>
        <v>Saroj Kumar jena</v>
      </c>
      <c r="E5" s="68" t="str">
        <f>IF(OR('Fraud Investigation Report'!T5="", 'Fraud Investigation Report'!T5=0), "", 'Fraud Investigation Report'!T5)</f>
        <v>SF0091370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5250</v>
      </c>
      <c r="O5" s="69">
        <f>IF('Fraud Investigation Report'!AD5="", "", 'Fraud Investigation Report'!AD5)</f>
        <v>343</v>
      </c>
      <c r="P5" s="126">
        <f>IF(AND(N5="", O5=""), "", IF(O5="", N5, N5 - IF(ISNUMBER(O5), O5, 0)))</f>
        <v>4907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45913</v>
      </c>
      <c r="C6" s="18">
        <v>45912</v>
      </c>
      <c r="D6" s="18">
        <v>45913</v>
      </c>
      <c r="E6" s="19">
        <v>0.5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61</v>
      </c>
      <c r="C33" s="39" t="s">
        <v>84</v>
      </c>
      <c r="D33" s="148">
        <v>62</v>
      </c>
      <c r="E33" s="149"/>
    </row>
    <row r="34" spans="1:5" ht="26" x14ac:dyDescent="0.35">
      <c r="A34" s="39" t="s">
        <v>220</v>
      </c>
      <c r="B34" s="38" t="s">
        <v>266</v>
      </c>
      <c r="C34" s="39" t="s">
        <v>221</v>
      </c>
      <c r="D34" s="150" t="s">
        <v>264</v>
      </c>
      <c r="E34" s="151"/>
    </row>
    <row r="35" spans="1:5" ht="26" x14ac:dyDescent="0.35">
      <c r="A35" s="39" t="s">
        <v>222</v>
      </c>
      <c r="B35" s="38" t="s">
        <v>267</v>
      </c>
      <c r="C35" s="39" t="s">
        <v>224</v>
      </c>
      <c r="D35" s="150" t="s">
        <v>265</v>
      </c>
      <c r="E35" s="151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50" t="s">
        <v>257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S1" sqref="S1:U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OR2883</v>
      </c>
      <c r="C5" s="119" t="str">
        <f>IF('Loan Outstanding Report'!$H$5="", "", 'Loan Outstanding Report'!$H$5)</f>
        <v>Hatadihi</v>
      </c>
      <c r="D5" s="41" t="s">
        <v>297</v>
      </c>
      <c r="E5" s="65">
        <v>45913</v>
      </c>
      <c r="F5" s="38" t="s">
        <v>291</v>
      </c>
      <c r="G5" s="49" t="s">
        <v>292</v>
      </c>
      <c r="H5" s="49" t="s">
        <v>277</v>
      </c>
      <c r="I5" s="120" t="s">
        <v>279</v>
      </c>
      <c r="J5" s="120" t="s">
        <v>281</v>
      </c>
      <c r="K5" s="120" t="s">
        <v>283</v>
      </c>
      <c r="L5" s="11">
        <v>351118559</v>
      </c>
      <c r="M5" s="65" t="s">
        <v>284</v>
      </c>
      <c r="N5" s="124">
        <v>32558</v>
      </c>
      <c r="O5" s="124">
        <v>1750</v>
      </c>
      <c r="P5" s="121" t="s">
        <v>139</v>
      </c>
      <c r="Q5" s="80">
        <v>45542</v>
      </c>
      <c r="R5" s="124">
        <v>1750</v>
      </c>
      <c r="S5" s="124">
        <v>0</v>
      </c>
      <c r="T5" s="124">
        <v>0</v>
      </c>
      <c r="U5" s="125">
        <f t="shared" ref="U5" si="0">IF(AND(ISBLANK(R5),ISBLANK(S5),ISBLANK(T5)),"",R5-(S5+T5))</f>
        <v>1750</v>
      </c>
      <c r="V5" s="117" t="s">
        <v>201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>OR2883</v>
      </c>
      <c r="C6" s="119" t="str">
        <f>IF(J6&lt;&gt;"", $C$5, "")</f>
        <v>Hatadihi</v>
      </c>
      <c r="D6" s="41" t="str">
        <f t="shared" ref="D6:D70" si="1">IF(J6&lt;&gt;"", $D$5, "")</f>
        <v>FN25-26-02398</v>
      </c>
      <c r="E6" s="65">
        <v>45913</v>
      </c>
      <c r="F6" s="38" t="str">
        <f t="shared" ref="F6:F70" si="2">IF(J6&lt;&gt;"", $F$5, "")</f>
        <v>Saroj Kumar jena</v>
      </c>
      <c r="G6" s="49" t="str">
        <f t="shared" ref="G6:G70" si="3">IF(J6&lt;&gt;"", $G$5, "")</f>
        <v>SF0091370</v>
      </c>
      <c r="H6" s="49" t="str">
        <f t="shared" ref="H6:H70" si="4">IF(J6&lt;&gt;"", $H$5, "")</f>
        <v>Loan Officer</v>
      </c>
      <c r="I6" s="120" t="s">
        <v>279</v>
      </c>
      <c r="J6" s="120" t="s">
        <v>281</v>
      </c>
      <c r="K6" s="120" t="s">
        <v>283</v>
      </c>
      <c r="L6" s="11">
        <v>351118559</v>
      </c>
      <c r="M6" s="65" t="s">
        <v>284</v>
      </c>
      <c r="N6" s="124">
        <v>32558</v>
      </c>
      <c r="O6" s="124">
        <v>1750</v>
      </c>
      <c r="P6" s="121" t="s">
        <v>139</v>
      </c>
      <c r="Q6" s="80">
        <v>45572</v>
      </c>
      <c r="R6" s="124">
        <v>1750</v>
      </c>
      <c r="S6" s="124">
        <v>0</v>
      </c>
      <c r="T6" s="124">
        <v>0</v>
      </c>
      <c r="U6" s="125">
        <f t="shared" ref="U6:U69" si="5">IF(AND(ISBLANK(R6),ISBLANK(S6),ISBLANK(T6)),"",R6-(S6+T6))</f>
        <v>1750</v>
      </c>
      <c r="V6" s="117" t="s">
        <v>201</v>
      </c>
      <c r="W6" s="122" t="s">
        <v>293</v>
      </c>
    </row>
    <row r="7" spans="1:23" ht="25" customHeight="1" x14ac:dyDescent="0.3">
      <c r="A7" s="64">
        <v>3</v>
      </c>
      <c r="B7" s="60" t="str">
        <f t="shared" ref="B7:B70" si="6">IF(J7&lt;&gt;"", $B$5, "")</f>
        <v>OR2883</v>
      </c>
      <c r="C7" s="119" t="str">
        <f t="shared" ref="C7:C70" si="7">IF(J7&lt;&gt;"", $C$5, "")</f>
        <v>Hatadihi</v>
      </c>
      <c r="D7" s="41" t="str">
        <f t="shared" si="1"/>
        <v>FN25-26-02398</v>
      </c>
      <c r="E7" s="65">
        <v>45913</v>
      </c>
      <c r="F7" s="38" t="str">
        <f t="shared" si="2"/>
        <v>Saroj Kumar jena</v>
      </c>
      <c r="G7" s="49" t="str">
        <f t="shared" si="3"/>
        <v>SF0091370</v>
      </c>
      <c r="H7" s="49" t="str">
        <f t="shared" si="4"/>
        <v>Loan Officer</v>
      </c>
      <c r="I7" s="120" t="s">
        <v>279</v>
      </c>
      <c r="J7" s="120" t="s">
        <v>281</v>
      </c>
      <c r="K7" s="120" t="s">
        <v>283</v>
      </c>
      <c r="L7" s="11">
        <v>351118559</v>
      </c>
      <c r="M7" s="65" t="s">
        <v>284</v>
      </c>
      <c r="N7" s="124">
        <v>32558</v>
      </c>
      <c r="O7" s="124">
        <v>1750</v>
      </c>
      <c r="P7" s="121" t="s">
        <v>139</v>
      </c>
      <c r="Q7" s="80">
        <v>45723</v>
      </c>
      <c r="R7" s="124">
        <v>1750</v>
      </c>
      <c r="S7" s="124">
        <v>343</v>
      </c>
      <c r="T7" s="124">
        <v>0</v>
      </c>
      <c r="U7" s="125">
        <f t="shared" si="5"/>
        <v>1407</v>
      </c>
      <c r="V7" s="117" t="s">
        <v>201</v>
      </c>
      <c r="W7" s="122" t="s">
        <v>293</v>
      </c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262</v>
      </c>
      <c r="H5" s="38" t="s">
        <v>263</v>
      </c>
      <c r="I5" s="84">
        <v>55250</v>
      </c>
      <c r="J5" s="38" t="s">
        <v>278</v>
      </c>
      <c r="K5" s="84">
        <v>55250</v>
      </c>
      <c r="L5" s="84" t="s">
        <v>268</v>
      </c>
      <c r="M5" s="38" t="s">
        <v>269</v>
      </c>
      <c r="N5" s="84">
        <v>166367</v>
      </c>
      <c r="O5" s="84" t="s">
        <v>279</v>
      </c>
      <c r="P5" s="84">
        <v>223098</v>
      </c>
      <c r="Q5" s="38" t="s">
        <v>280</v>
      </c>
      <c r="R5" s="38" t="s">
        <v>260</v>
      </c>
      <c r="S5" s="84" t="s">
        <v>281</v>
      </c>
      <c r="T5" s="84" t="s">
        <v>281</v>
      </c>
      <c r="U5" s="84" t="s">
        <v>274</v>
      </c>
      <c r="V5" s="84" t="s">
        <v>273</v>
      </c>
      <c r="W5" s="84">
        <v>541</v>
      </c>
      <c r="X5" s="38" t="s">
        <v>282</v>
      </c>
      <c r="Y5" s="84">
        <v>351118559</v>
      </c>
      <c r="Z5" s="38" t="s">
        <v>283</v>
      </c>
      <c r="AA5" s="108" t="s">
        <v>284</v>
      </c>
      <c r="AB5" s="84">
        <v>32558</v>
      </c>
      <c r="AC5" s="108" t="s">
        <v>285</v>
      </c>
      <c r="AD5" s="84">
        <v>24</v>
      </c>
      <c r="AE5" s="84" t="s">
        <v>275</v>
      </c>
      <c r="AF5" s="84" t="s">
        <v>286</v>
      </c>
      <c r="AG5" s="108" t="s">
        <v>287</v>
      </c>
      <c r="AH5" s="84" t="s">
        <v>276</v>
      </c>
      <c r="AI5" s="108" t="s">
        <v>288</v>
      </c>
      <c r="AJ5" s="84">
        <v>1870</v>
      </c>
      <c r="AK5" s="84">
        <v>1750</v>
      </c>
      <c r="AL5" s="108" t="s">
        <v>289</v>
      </c>
      <c r="AM5" s="84">
        <v>27409.61</v>
      </c>
      <c r="AN5" s="112">
        <v>9353.39</v>
      </c>
      <c r="AO5" s="112">
        <v>36763</v>
      </c>
      <c r="AP5" s="112">
        <v>5148.3900000000003</v>
      </c>
      <c r="AQ5" s="112">
        <v>208.61</v>
      </c>
      <c r="AR5" s="112">
        <v>5357</v>
      </c>
      <c r="AS5" s="112">
        <v>5148.3900000000003</v>
      </c>
      <c r="AT5" s="112">
        <v>208.61</v>
      </c>
      <c r="AU5" s="112">
        <v>5357</v>
      </c>
      <c r="AV5" s="84">
        <v>28</v>
      </c>
      <c r="AW5" s="84"/>
      <c r="AX5" s="84"/>
      <c r="AY5" s="108"/>
      <c r="AZ5" s="84"/>
      <c r="BA5" s="84"/>
      <c r="BB5" s="84" t="s">
        <v>261</v>
      </c>
      <c r="BC5" s="84" t="s">
        <v>270</v>
      </c>
      <c r="BD5" s="108"/>
      <c r="BE5" s="84">
        <v>0</v>
      </c>
      <c r="BF5" s="38" t="s">
        <v>281</v>
      </c>
      <c r="BG5" s="84" t="s">
        <v>290</v>
      </c>
      <c r="BH5" s="114" t="s">
        <v>251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5250</v>
      </c>
      <c r="BQ5" s="117" t="s">
        <v>201</v>
      </c>
      <c r="BR5" s="118" t="s">
        <v>293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2025-09-29T09:37:07Z</dcterms:modified>
</cp:coreProperties>
</file>