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456\"/>
    </mc:Choice>
  </mc:AlternateContent>
  <xr:revisionPtr revIDLastSave="0" documentId="13_ncr:1_{A267FA7C-52AC-43D9-A1AE-8D0F4FFE28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<sst xmlns="http://schemas.openxmlformats.org/spreadsheetml/2006/main" count="391" uniqueCount="308">
  <si>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</si>
  <si>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</si>
  <si>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</si>
  <si>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</si>
  <si>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</si>
  <si>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</si>
  <si>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</si>
  <si>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</si>
  <si>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</si>
  <si>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</si>
  <si>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</si>
  <si>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</si>
  <si>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</si>
  <si>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</si>
  <si>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</si>
  <si>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</si>
  <si>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</si>
  <si>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</si>
  <si>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</si>
  <si>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</si>
  <si>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</si>
  <si>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</si>
  <si>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</si>
  <si>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</si>
  <si>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</si>
  <si>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</si>
  <si>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</si>
  <si>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</si>
  <si>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</si>
  <si>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</si>
  <si>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</si>
  <si>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</si>
  <si>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</si>
  <si>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</si>
  <si>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</si>
  <si>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</si>
  <si>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</si>
  <si>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</si>
  <si>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</si>
  <si>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</si>
  <si>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</si>
  <si>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</si>
  <si>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</si>
  <si>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</si>
  <si>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</si>
  <si>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</si>
  <si>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</si>
  <si>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</si>
  <si>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</si>
  <si>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</si>
  <si>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</si>
  <si>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</si>
  <si>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</si>
  <si>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</si>
  <si>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</si>
  <si>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</si>
  <si>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</si>
  <si>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</si>
  <si>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</si>
  <si>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</si>
  <si>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</si>
  <si>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</si>
  <si>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</si>
  <si>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</si>
  <si>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</si>
  <si>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</si>
  <si>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</si>
  <si>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</si>
  <si>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</si>
  <si>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</si>
  <si>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</si>
  <si>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</si>
  <si>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</si>
  <si>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</si>
  <si>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</si>
  <si>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</si>
  <si>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</si>
  <si>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</si>
  <si>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</si>
  <si>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</si>
  <si>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</si>
  <si>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</si>
  <si>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</si>
  <si>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</si>
  <si>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</si>
  <si>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</si>
  <si>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</si>
  <si>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</si>
  <si>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</si>
  <si>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</si>
  <si>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</si>
  <si>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</si>
  <si>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</si>
  <si>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</si>
  <si>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</si>
  <si>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</si>
  <si>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</si>
  <si>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</si>
  <si>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</si>
  <si>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</si>
  <si>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</si>
  <si>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</si>
  <si>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</si>
  <si>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</si>
  <si>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</si>
  <si>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</si>
  <si>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</si>
  <si>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</si>
  <si>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</si>
  <si>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</si>
  <si>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</si>
  <si>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</si>
  <si>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</si>
  <si>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</si>
  <si>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</si>
  <si>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</si>
  <si>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</si>
  <si>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</si>
  <si>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</si>
  <si>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</si>
  <si>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</si>
  <si>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</si>
  <si>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</si>
  <si>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</si>
  <si>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</si>
  <si>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</si>
  <si>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</si>
  <si>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</si>
  <si>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</si>
  <si>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</si>
  <si>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</si>
  <si>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</si>
  <si>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</si>
  <si>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</si>
  <si>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</si>
  <si>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</si>
  <si>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</si>
  <si>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</si>
  <si>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</si>
  <si>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</si>
  <si>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</si>
  <si>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</si>
  <si>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</si>
  <si>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</si>
  <si>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</si>
  <si>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</si>
  <si>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</si>
  <si>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</si>
  <si>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</si>
  <si>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</si>
  <si>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</si>
  <si>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</si>
  <si>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</si>
  <si>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</si>
  <si>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</si>
  <si>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</si>
  <si>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</si>
  <si>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</si>
  <si>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</si>
  <si>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</si>
  <si>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</si>
  <si>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</si>
  <si>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</si>
  <si>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</si>
  <si>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</si>
  <si>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</si>
  <si>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</si>
  <si>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</si>
  <si>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</si>
  <si>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</si>
  <si>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</si>
  <si>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</si>
  <si>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</si>
  <si>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</si>
  <si>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</si>
  <si>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</si>
  <si>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</si>
  <si>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</si>
  <si>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</si>
  <si>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</si>
  <si>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</si>
  <si>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</si>
  <si>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</si>
  <si>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</si>
  <si>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</si>
  <si>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</si>
  <si>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</si>
  <si>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</si>
  <si>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</si>
  <si>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</si>
  <si>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</si>
  <si>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</si>
  <si>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</si>
  <si>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</si>
  <si>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</si>
  <si>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</si>
  <si>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</si>
  <si>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</si>
  <si>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</si>
  <si>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</si>
  <si>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</si>
  <si>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</si>
  <si>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</si>
  <si>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</si>
  <si>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</si>
  <si>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</si>
  <si>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</si>
  <si>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</si>
  <si>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</si>
  <si>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</si>
  <si>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</si>
  <si>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</si>
  <si>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</si>
  <si>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</si>
  <si>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</si>
  <si>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</si>
  <si>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</si>
  <si>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</si>
  <si>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</si>
  <si>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</si>
  <si>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</si>
  <si>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</si>
  <si>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</si>
  <si>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</si>
  <si>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</si>
  <si>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</si>
  <si>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</si>
  <si>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</si>
  <si>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</si>
  <si>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</si>
  <si>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</si>
  <si>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</si>
  <si>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</si>
  <si>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</si>
  <si>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</si>
  <si>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</si>
  <si>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</si>
  <si>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</si>
  <si>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</si>
  <si>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</si>
  <si>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</si>
  <si>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</si>
  <si>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</si>
  <si>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</si>
  <si>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</si>
  <si>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</si>
  <si>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</si>
  <si>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</si>
  <si>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</si>
  <si>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</si>
  <si>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</si>
  <si>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</si>
  <si>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</si>
  <si>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BH2869</t>
  </si>
  <si>
    <t>Dularchak</t>
  </si>
  <si>
    <t>SF0092762</t>
  </si>
  <si>
    <t>Bhanu Pratap Singh</t>
  </si>
  <si>
    <t>484081 C3</t>
  </si>
  <si>
    <t>484081 C3 G4</t>
  </si>
  <si>
    <t>Chetana</t>
  </si>
  <si>
    <t>SSF4505934</t>
  </si>
  <si>
    <t>BC</t>
  </si>
  <si>
    <t>HINDU</t>
  </si>
  <si>
    <t>Broom Sticks Business</t>
  </si>
  <si>
    <t>RAJESHWARI DEVI</t>
  </si>
  <si>
    <t>Unnati</t>
  </si>
  <si>
    <t>13-Sep-2023</t>
  </si>
  <si>
    <t>04</t>
  </si>
  <si>
    <t>1</t>
  </si>
  <si>
    <t>2.06 Yrs</t>
  </si>
  <si>
    <t>13 Sep 2023</t>
  </si>
  <si>
    <t>&gt; 2 to 4 Years</t>
  </si>
  <si>
    <t>04-Oct-2023</t>
  </si>
  <si>
    <t>04-Aug-2025</t>
  </si>
  <si>
    <t>Open</t>
  </si>
  <si>
    <t>10-Apr-2024</t>
  </si>
  <si>
    <t>0</t>
  </si>
  <si>
    <t>04-May-2024</t>
  </si>
  <si>
    <t>04-Aug-2024</t>
  </si>
  <si>
    <t>31-Mar-2025</t>
  </si>
  <si>
    <t>9504512248</t>
  </si>
  <si>
    <t>Boby Kumar/ Sf00</t>
  </si>
  <si>
    <t xml:space="preserve">Last Emi is kept pending from the borrower side.She told that till this issue will not solve she will not paid the last EMI. </t>
  </si>
  <si>
    <t>Disbursed amount collected from the borrower but not Preclosed it from BQM ravi kumar.On 15-04-2024 amount taken of Rs.38627.</t>
  </si>
  <si>
    <t>24-09-2025</t>
  </si>
  <si>
    <t>09:00AM</t>
  </si>
  <si>
    <t>Disbursed amount collected from the borrower but not Preclosed it from BQM ravi kumar.On 15-04-2024 amount taken of Rs.38627.BQM paid 4 emi of Rs.10760.</t>
  </si>
  <si>
    <t>Ravi Kumar</t>
  </si>
  <si>
    <t>BQM</t>
  </si>
  <si>
    <t>Dual Staff</t>
  </si>
  <si>
    <t>Available &amp; Updated</t>
  </si>
  <si>
    <t>FIR Not Filled</t>
  </si>
  <si>
    <t>Terminated</t>
  </si>
  <si>
    <t>Completed-Report Submitted</t>
  </si>
  <si>
    <t>Jitendra Kumar</t>
  </si>
  <si>
    <t>Guddu Kumar</t>
  </si>
  <si>
    <t>SF0040702</t>
  </si>
  <si>
    <t>L</t>
  </si>
  <si>
    <t>R</t>
  </si>
  <si>
    <t>BM</t>
  </si>
  <si>
    <t>SF0097223</t>
  </si>
  <si>
    <t>Shyam Narayan Yadav/SF0032133</t>
  </si>
  <si>
    <t>Akash Kumar/ SF0031337</t>
  </si>
  <si>
    <t>Ravin Kumar Ranjan/ SF0072744</t>
  </si>
  <si>
    <t>Saket nath Thakur/SF0062081</t>
  </si>
  <si>
    <t>CSS</t>
  </si>
  <si>
    <t>FN25-26-02456</t>
  </si>
  <si>
    <t>Sf0062663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</si>
</sst>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45913</v>
      </c>
      <c r="H5" s="107" t="s">
        <v>305</v>
      </c>
      <c r="I5" s="61">
        <v>45934</v>
      </c>
      <c r="J5" s="74" t="str">
        <f>IF('Physical Cash at Safe'!D28="Yes",'Physical Cash at Safe'!E28,IF('Borrower Wise Details'!D5&lt;&gt;"",'Borrower Wise Details'!D5,""))</f>
        <v>FN25-26-02456</v>
      </c>
      <c r="K5" s="81">
        <v>1</v>
      </c>
      <c r="L5" s="82">
        <v>38627</v>
      </c>
      <c r="M5" s="82">
        <v>0</v>
      </c>
      <c r="N5" s="82" t="s">
        <v>301</v>
      </c>
      <c r="O5" s="82" t="s">
        <v>302</v>
      </c>
      <c r="P5" s="82" t="s">
        <v>303</v>
      </c>
      <c r="Q5" s="82" t="s">
        <v>304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Sf0062663</v>
      </c>
      <c r="U5" s="77" t="s">
        <v>292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45924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38627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10760</v>
      </c>
      <c r="AE5" s="126">
        <f>IF(AND(AC5="", AD5=""), "", IF(AD5="", AC5, AC5 - IF(ISNUMBER(AD5), AD5, 0)))</f>
        <v>27867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283</v>
      </c>
    </row>
    <row r="6" spans="1:34" ht="30" customHeight="1" x14ac:dyDescent="0.35"/>
  </sheetData>
  <sheetProtection algorithmName="SHA-512" hashValue="BcD16imqMb6oB7HaPZiuRlUl7ZvEwXWj4r31ur8/VDwYfdVUvAMLGspKpJde9YaGrBn2kw0P1qX/DK7++IdcFg==" saltValue="Kzk7QBnhuup1m+6Ria6wLQ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Sf0062663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FN25-26-02456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38627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38627</v>
      </c>
      <c r="O5" s="69">
        <f>IF('Fraud Investigation Report'!AD5="", "", 'Fraud Investigation Report'!AD5)</f>
        <v>10760</v>
      </c>
      <c r="P5" s="126">
        <f>IF(AND(N5="", O5=""), "", IF(O5="", N5, N5 - IF(ISNUMBER(O5), O5, 0)))</f>
        <v>27867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45924</v>
      </c>
      <c r="C6" s="18">
        <v>45923</v>
      </c>
      <c r="D6" s="18">
        <v>45924</v>
      </c>
      <c r="E6" s="19">
        <v>0.27083333333333331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26553</v>
      </c>
      <c r="D19" s="30" t="s">
        <v>76</v>
      </c>
      <c r="E19" s="31">
        <f>SUM(E10:E18)</f>
        <v>26553</v>
      </c>
    </row>
    <row r="20" spans="1:5" ht="30" customHeight="1" x14ac:dyDescent="0.35">
      <c r="A20" s="143" t="s">
        <v>97</v>
      </c>
      <c r="B20" s="144"/>
      <c r="C20" s="32">
        <v>26553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 t="s">
        <v>289</v>
      </c>
      <c r="C32" s="37" t="s">
        <v>82</v>
      </c>
      <c r="D32" s="153" t="s">
        <v>290</v>
      </c>
      <c r="E32" s="154"/>
    </row>
    <row r="33" spans="1:5" ht="18" customHeight="1" x14ac:dyDescent="0.35">
      <c r="A33" s="37" t="s">
        <v>83</v>
      </c>
      <c r="B33" s="106" t="s">
        <v>298</v>
      </c>
      <c r="C33" s="39" t="s">
        <v>84</v>
      </c>
      <c r="D33" s="147" t="s">
        <v>297</v>
      </c>
      <c r="E33" s="148"/>
    </row>
    <row r="34" spans="1:5" ht="26" x14ac:dyDescent="0.35">
      <c r="A34" s="39" t="s">
        <v>221</v>
      </c>
      <c r="B34" s="38" t="s">
        <v>294</v>
      </c>
      <c r="C34" s="39" t="s">
        <v>222</v>
      </c>
      <c r="D34" s="149" t="s">
        <v>295</v>
      </c>
      <c r="E34" s="150"/>
    </row>
    <row r="35" spans="1:5" ht="26" x14ac:dyDescent="0.35">
      <c r="A35" s="39" t="s">
        <v>223</v>
      </c>
      <c r="B35" s="38" t="s">
        <v>300</v>
      </c>
      <c r="C35" s="39" t="s">
        <v>225</v>
      </c>
      <c r="D35" s="149" t="s">
        <v>296</v>
      </c>
      <c r="E35" s="150"/>
    </row>
    <row r="36" spans="1:5" ht="25.5" customHeight="1" x14ac:dyDescent="0.35">
      <c r="A36" s="39" t="s">
        <v>224</v>
      </c>
      <c r="B36" s="38" t="s">
        <v>288</v>
      </c>
      <c r="C36" s="39" t="s">
        <v>226</v>
      </c>
      <c r="D36" s="151" t="s">
        <v>299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41" t="s">
        <v>306</v>
      </c>
      <c r="E5" s="65">
        <v>45924</v>
      </c>
      <c r="F5" s="38" t="s">
        <v>287</v>
      </c>
      <c r="G5" s="49" t="s">
        <v>307</v>
      </c>
      <c r="H5" s="49" t="s">
        <v>288</v>
      </c>
      <c r="I5" s="120" t="s">
        <v>257</v>
      </c>
      <c r="J5" s="120" t="s">
        <v>260</v>
      </c>
      <c r="K5" s="120" t="s">
        <v>264</v>
      </c>
      <c r="L5" s="11">
        <v>356371377</v>
      </c>
      <c r="M5" s="65" t="s">
        <v>275</v>
      </c>
      <c r="N5" s="124">
        <v>40000</v>
      </c>
      <c r="O5" s="124">
        <v>2690</v>
      </c>
      <c r="P5" s="121" t="s">
        <v>131</v>
      </c>
      <c r="Q5" s="80">
        <v>45397</v>
      </c>
      <c r="R5" s="124">
        <v>38627</v>
      </c>
      <c r="S5" s="124">
        <v>10760</v>
      </c>
      <c r="T5" s="124">
        <v>0</v>
      </c>
      <c r="U5" s="125">
        <f t="shared" ref="U5" si="0">IF(AND(ISBLANK(R5),ISBLANK(S5),ISBLANK(T5)),"",R5-(S5+T5))</f>
        <v>27867</v>
      </c>
      <c r="V5" s="117" t="s">
        <v>204</v>
      </c>
      <c r="W5" s="122" t="s">
        <v>286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284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284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285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17872</v>
      </c>
      <c r="J5" s="38" t="s">
        <v>254</v>
      </c>
      <c r="K5" s="84">
        <v>17872</v>
      </c>
      <c r="L5" s="84" t="s">
        <v>255</v>
      </c>
      <c r="M5" s="38" t="s">
        <v>256</v>
      </c>
      <c r="N5" s="84">
        <v>386217</v>
      </c>
      <c r="O5" s="84" t="s">
        <v>257</v>
      </c>
      <c r="P5" s="84">
        <v>836890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352951905</v>
      </c>
      <c r="Z5" s="38" t="s">
        <v>264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40152.14</v>
      </c>
      <c r="AN5" s="112">
        <v>11367.86</v>
      </c>
      <c r="AO5" s="112">
        <v>51520</v>
      </c>
      <c r="AP5" s="112">
        <v>1847.86</v>
      </c>
      <c r="AQ5" s="112">
        <v>40.14</v>
      </c>
      <c r="AR5" s="112">
        <v>1888</v>
      </c>
      <c r="AS5" s="112">
        <v>1847.86</v>
      </c>
      <c r="AT5" s="112">
        <v>40.14</v>
      </c>
      <c r="AU5" s="112">
        <v>1888</v>
      </c>
      <c r="AV5" s="84">
        <v>25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280</v>
      </c>
      <c r="BH5" s="114" t="s">
        <v>281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201</v>
      </c>
      <c r="BO5" s="84"/>
      <c r="BP5" s="84">
        <v>0</v>
      </c>
      <c r="BQ5" s="117"/>
      <c r="BR5" s="118" t="s">
        <v>282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17872</v>
      </c>
      <c r="J6" s="38" t="s">
        <v>254</v>
      </c>
      <c r="K6" s="84">
        <v>17872</v>
      </c>
      <c r="L6" s="84" t="s">
        <v>255</v>
      </c>
      <c r="M6" s="38" t="s">
        <v>256</v>
      </c>
      <c r="N6" s="84">
        <v>386217</v>
      </c>
      <c r="O6" s="84" t="s">
        <v>257</v>
      </c>
      <c r="P6" s="84">
        <v>836890</v>
      </c>
      <c r="Q6" s="38" t="s">
        <v>258</v>
      </c>
      <c r="R6" s="38" t="s">
        <v>265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356371377</v>
      </c>
      <c r="Z6" s="38" t="s">
        <v>264</v>
      </c>
      <c r="AA6" s="108" t="s">
        <v>275</v>
      </c>
      <c r="AB6" s="84">
        <v>40000</v>
      </c>
      <c r="AC6" s="108" t="s">
        <v>267</v>
      </c>
      <c r="AD6" s="84">
        <v>18</v>
      </c>
      <c r="AE6" s="84" t="s">
        <v>276</v>
      </c>
      <c r="AF6" s="84" t="s">
        <v>269</v>
      </c>
      <c r="AG6" s="108" t="s">
        <v>270</v>
      </c>
      <c r="AH6" s="84" t="s">
        <v>271</v>
      </c>
      <c r="AI6" s="108" t="s">
        <v>277</v>
      </c>
      <c r="AJ6" s="84">
        <v>2690</v>
      </c>
      <c r="AK6" s="84">
        <v>2690</v>
      </c>
      <c r="AL6" s="108" t="s">
        <v>278</v>
      </c>
      <c r="AM6" s="84">
        <v>7830.07</v>
      </c>
      <c r="AN6" s="112">
        <v>2929.93</v>
      </c>
      <c r="AO6" s="112">
        <v>10760</v>
      </c>
      <c r="AP6" s="112">
        <v>32169.93</v>
      </c>
      <c r="AQ6" s="112">
        <v>5221.07</v>
      </c>
      <c r="AR6" s="112">
        <v>37391</v>
      </c>
      <c r="AS6" s="112">
        <v>29798.07</v>
      </c>
      <c r="AT6" s="112">
        <v>5171.93</v>
      </c>
      <c r="AU6" s="112">
        <v>34970</v>
      </c>
      <c r="AV6" s="84">
        <v>17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 t="s">
        <v>279</v>
      </c>
      <c r="BE6" s="84">
        <v>40000</v>
      </c>
      <c r="BF6" s="38" t="s">
        <v>260</v>
      </c>
      <c r="BG6" s="84" t="s">
        <v>280</v>
      </c>
      <c r="BH6" s="114" t="s">
        <v>281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38627</v>
      </c>
      <c r="BQ6" s="117" t="s">
        <v>204</v>
      </c>
      <c r="BR6" s="118" t="s">
        <v>283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2025-12-15T11:38:27Z</dcterms:modified>
</cp:coreProperties>
</file>