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10-Dec-25\Dhampur\"/>
    </mc:Choice>
  </mc:AlternateContent>
  <xr:revisionPtr revIDLastSave="0" documentId="13_ncr:1_{6A30AC71-B456-424C-8C89-50FB51961E50}" xr6:coauthVersionLast="47" xr6:coauthVersionMax="47" xr10:uidLastSave="{00000000-0000-0000-0000-000000000000}"/>
  <bookViews>
    <workbookView xWindow="-110" yWindow="-110" windowWidth="19420" windowHeight="10300" activeTab="1" xr2:uid="{999D3A47-F988-42D5-884E-94BD366BFC61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1" l="1"/>
  <c r="T14" i="1"/>
  <c r="T12" i="1"/>
  <c r="T11" i="1"/>
  <c r="U10" i="1"/>
  <c r="T10" i="1"/>
  <c r="Y5" i="1"/>
  <c r="H6" i="1"/>
  <c r="G6" i="1"/>
  <c r="F6" i="1"/>
  <c r="D6" i="1"/>
</calcChain>
</file>

<file path=xl/sharedStrings.xml><?xml version="1.0" encoding="utf-8"?>
<sst xmlns="http://schemas.openxmlformats.org/spreadsheetml/2006/main" count="59" uniqueCount="51">
  <si>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</si>
  <si>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</si>
  <si>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</si>
  <si>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</si>
  <si>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</si>
  <si>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</si>
  <si>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</si>
  <si>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</si>
  <si>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</si>
  <si>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</si>
  <si>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</si>
  <si>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</si>
  <si>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</si>
  <si>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</si>
  <si>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</si>
  <si>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</si>
  <si>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</si>
  <si>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</si>
  <si>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</si>
  <si>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</si>
  <si>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</si>
  <si>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</si>
  <si>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</si>
  <si>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</si>
  <si>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</si>
  <si>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</si>
  <si>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</si>
  <si>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</si>
  <si>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UP3483</t>
  </si>
  <si>
    <t>Dhampur</t>
  </si>
  <si>
    <t>FN25-26-02462</t>
  </si>
  <si>
    <t>Rananjay Baldev Singh</t>
  </si>
  <si>
    <t>SF0087640</t>
  </si>
  <si>
    <t>Senior Credit Assistant</t>
  </si>
  <si>
    <t>SHERPURBALLA C1</t>
  </si>
  <si>
    <t>Shahin Khatun</t>
  </si>
  <si>
    <t>13-Oct-2023</t>
  </si>
  <si>
    <t>Pre-Closure Amount Misappropriated</t>
  </si>
  <si>
    <t>Digital Payment</t>
  </si>
  <si>
    <t>As per the digital payment and Borrower written statement, Borrower Shahin Khatun/353308886 paid the below-mentioned pre-clouser amount to the loan officer Rananjay Baldev Singh/SF0087640 but the same was not posted in the FIMO.
# Paid an amount of Rs. 10,000/- on 20-Dec-2024,
# After that LO posted in EWI amount of Rs.6,700/- on 23-12-2024 to 24-02-2025 into borrower's account.
Total Fraud amount : Rs. 10,000/-
Total Recovered Amount : Rs. 6,700/-
Total To be recovered amount : 3,300/-</t>
  </si>
  <si>
    <t>31-Mar-2024</t>
  </si>
  <si>
    <t>Collection Amount Misappropriated</t>
  </si>
  <si>
    <t>As per the digital payment , Borrower Shahin Khatun/356239457 paid the below-mentioned EWI amount to the loan officer Rananjay Baldev Singh/SF0087640 but the same was not posted in the FIMO.
# Paid an amount of Rs. 460/- on 18-Aug-2025,
Total Fraud amount : Rs. 460/-.</t>
  </si>
  <si>
    <t xml:space="preserve"> </t>
  </si>
  <si>
    <t>SSF4695683</t>
  </si>
  <si>
    <t>OD</t>
  </si>
  <si>
    <t>Done</t>
  </si>
  <si>
    <t>Remarks</t>
  </si>
  <si>
    <t>Preclosed</t>
  </si>
  <si>
    <t>Difference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</si>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</sst>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6"/>
      <color rgb="FF363636"/>
      <name val="Lucida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/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2B55D866-D838-4741-8D53-1F5CBF5C49DF}"/>
    <cellStyle name="Normal 2 2" xfId="4" xr:uid="{15A0F7E1-65BE-431D-9BFB-49FE38A3FFB0}"/>
    <cellStyle name="Normal 3 19 2" xfId="3" xr:uid="{E6599216-A2D6-4894-974C-182BFB0A08E3}"/>
    <cellStyle name="Normal 3 2" xfId="5" xr:uid="{67059022-BA51-4269-A335-BA61DA6B91BB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95FA8A-6190-95F4-4161-2FF5FEF72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EBEAF4-06AD-8BC0-A9B0-E54468362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10-Dec-25\Dhampur\Copy%20of%20Fraud%20Investigation%20Report%20Dhampur%20UP3483%20(Complaint%20No.FN25-26-02462).xlsx" TargetMode="External"/><Relationship Id="rId1" Type="http://schemas.openxmlformats.org/officeDocument/2006/relationships/externalLinkPath" Target="Copy%20of%20Fraud%20Investigation%20Report%20Dhampur%20UP3483%20(Complaint%20No.FN25-26-0246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EDBF4-093A-40F1-BDBA-11CFCD6C3BE9}">
  <dimension ref="A1:AA14"/>
  <sheetViews>
    <sheetView topLeftCell="J1" workbookViewId="0">
      <selection activeCell="T11" sqref="T11:T12"/>
    </sheetView>
  </sheetViews>
  <sheetFormatPr defaultRowHeight="14.5" x14ac:dyDescent="0.35"/>
  <cols>
    <col min="1" max="1" width="10.5429687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1796875" bestFit="1" customWidth="1"/>
    <col min="7" max="7" width="18.453125" bestFit="1" customWidth="1"/>
    <col min="8" max="8" width="22.7265625" bestFit="1" customWidth="1"/>
    <col min="9" max="9" width="15.08984375" bestFit="1" customWidth="1"/>
    <col min="10" max="10" width="10.26953125" bestFit="1" customWidth="1"/>
    <col min="11" max="11" width="12.542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8.08984375" bestFit="1" customWidth="1"/>
    <col min="18" max="18" width="14.36328125" hidden="1" customWidth="1"/>
    <col min="19" max="19" width="14.453125" bestFit="1" customWidth="1"/>
    <col min="20" max="20" width="12.453125" customWidth="1"/>
    <col min="21" max="21" width="11.54296875" customWidth="1"/>
    <col min="22" max="22" width="15.1796875" bestFit="1" customWidth="1"/>
    <col min="23" max="25" width="15.1796875" customWidth="1"/>
    <col min="26" max="26" width="18.36328125" bestFit="1" customWidth="1"/>
    <col min="27" max="27" width="255.6328125" bestFit="1" customWidth="1"/>
  </cols>
  <sheetData>
    <row r="1" spans="1:27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 t="s">
        <v>4</v>
      </c>
      <c r="AA3" s="9"/>
    </row>
    <row r="4" spans="1:27" s="23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6" t="s">
        <v>47</v>
      </c>
      <c r="X4" s="26" t="s">
        <v>48</v>
      </c>
      <c r="Y4" s="26" t="s">
        <v>49</v>
      </c>
      <c r="Z4" s="5" t="s">
        <v>26</v>
      </c>
      <c r="AA4" s="5" t="s">
        <v>27</v>
      </c>
    </row>
    <row r="5" spans="1:27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45947</v>
      </c>
      <c r="F5" s="8" t="s">
        <v>31</v>
      </c>
      <c r="G5" s="16" t="s">
        <v>32</v>
      </c>
      <c r="H5" s="16" t="s">
        <v>33</v>
      </c>
      <c r="I5" s="17" t="s">
        <v>34</v>
      </c>
      <c r="J5" s="25" t="s">
        <v>44</v>
      </c>
      <c r="K5" s="17" t="s">
        <v>35</v>
      </c>
      <c r="L5" s="18">
        <v>353308886</v>
      </c>
      <c r="M5" s="18"/>
      <c r="N5" s="15" t="s">
        <v>36</v>
      </c>
      <c r="O5" s="19">
        <v>42000</v>
      </c>
      <c r="P5" s="19">
        <v>670</v>
      </c>
      <c r="Q5" s="20" t="s">
        <v>37</v>
      </c>
      <c r="R5" s="21">
        <v>45646</v>
      </c>
      <c r="S5" s="19">
        <v>10000</v>
      </c>
      <c r="T5" s="19">
        <v>6700</v>
      </c>
      <c r="U5" s="19">
        <v>0</v>
      </c>
      <c r="V5" s="24">
        <v>3300</v>
      </c>
      <c r="W5" s="24" t="s">
        <v>45</v>
      </c>
      <c r="X5" s="24">
        <v>2626</v>
      </c>
      <c r="Y5" s="24">
        <f>V5-X5</f>
        <v>674</v>
      </c>
      <c r="Z5" s="8" t="s">
        <v>38</v>
      </c>
      <c r="AA5" s="22" t="s">
        <v>39</v>
      </c>
    </row>
    <row r="6" spans="1:27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FN25-26-02462</v>
      </c>
      <c r="E6" s="15">
        <v>45947</v>
      </c>
      <c r="F6" s="8" t="str">
        <f>IF(J6&lt;&gt;"", $F$5, "")</f>
        <v>Rananjay Baldev Singh</v>
      </c>
      <c r="G6" s="16" t="str">
        <f>IF(J6&lt;&gt;"", $G$5, "")</f>
        <v>SF0087640</v>
      </c>
      <c r="H6" s="16" t="str">
        <f>IF(J6&lt;&gt;"", $H$5, "")</f>
        <v>Senior Credit Assistant</v>
      </c>
      <c r="I6" s="17" t="s">
        <v>34</v>
      </c>
      <c r="J6" s="25" t="s">
        <v>44</v>
      </c>
      <c r="K6" s="17" t="s">
        <v>35</v>
      </c>
      <c r="L6" s="18">
        <v>356239457</v>
      </c>
      <c r="M6" s="18"/>
      <c r="N6" s="15" t="s">
        <v>40</v>
      </c>
      <c r="O6" s="19">
        <v>29000</v>
      </c>
      <c r="P6" s="19">
        <v>460</v>
      </c>
      <c r="Q6" s="20" t="s">
        <v>41</v>
      </c>
      <c r="R6" s="21">
        <v>45887</v>
      </c>
      <c r="S6" s="19">
        <v>460</v>
      </c>
      <c r="T6" s="19">
        <v>0</v>
      </c>
      <c r="U6" s="19">
        <v>0</v>
      </c>
      <c r="V6" s="24">
        <v>460</v>
      </c>
      <c r="W6" s="24" t="s">
        <v>46</v>
      </c>
      <c r="X6" s="24"/>
      <c r="Y6" s="24"/>
      <c r="Z6" s="8" t="s">
        <v>38</v>
      </c>
      <c r="AA6" s="22" t="s">
        <v>42</v>
      </c>
    </row>
    <row r="10" spans="1:27" x14ac:dyDescent="0.35">
      <c r="S10" s="27" t="s">
        <v>50</v>
      </c>
      <c r="T10" s="27">
        <f>SUM(S10:S12)</f>
        <v>3086</v>
      </c>
      <c r="U10" s="27">
        <f>SUM(S4:S6)</f>
        <v>10460</v>
      </c>
    </row>
    <row r="11" spans="1:27" x14ac:dyDescent="0.35">
      <c r="S11">
        <v>2626</v>
      </c>
      <c r="T11" s="28">
        <f>T5</f>
        <v>6700</v>
      </c>
      <c r="U11" s="27"/>
    </row>
    <row r="12" spans="1:27" x14ac:dyDescent="0.35">
      <c r="N12" t="s">
        <v>43</v>
      </c>
      <c r="S12">
        <v>460</v>
      </c>
      <c r="T12" s="28">
        <f>Y5</f>
        <v>674</v>
      </c>
      <c r="U12" s="27"/>
    </row>
    <row r="13" spans="1:27" x14ac:dyDescent="0.35">
      <c r="T13" s="27"/>
      <c r="U13" s="27"/>
    </row>
    <row r="14" spans="1:27" x14ac:dyDescent="0.35">
      <c r="T14" s="27">
        <f>SUM(T10:T12)</f>
        <v>10460</v>
      </c>
      <c r="U14" s="27">
        <f>SUM(U10:U12)</f>
        <v>10460</v>
      </c>
    </row>
  </sheetData>
  <conditionalFormatting sqref="L5:M6">
    <cfRule type="duplicateValues" dxfId="0" priority="2" stopIfTrue="1"/>
  </conditionalFormatting>
  <dataValidations count="8">
    <dataValidation type="custom" allowBlank="1" showInputMessage="1" showErrorMessage="1" error="Enter Valid date_x000a_" sqref="E6" xr:uid="{A594BCDC-B02B-4A94-A981-942297D86E38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6" xr:uid="{251055E9-9913-432E-920B-65CFC087E97A}">
      <formula1>42370</formula1>
      <formula2>47848</formula2>
    </dataValidation>
    <dataValidation type="custom" allowBlank="1" showInputMessage="1" showErrorMessage="1" error="Enter Valid Date_x000a_" sqref="E5" xr:uid="{282FC530-9B19-4183-BB9F-7C255E391E57}">
      <formula1>ISNUMBER(E5) * (E5&gt;=DATE(2023,10,1)) * (E5&lt;=DATE(2031,12,31)) * (INT(E5)=E5)</formula1>
    </dataValidation>
    <dataValidation type="date" allowBlank="1" showInputMessage="1" showErrorMessage="1" sqref="N4" xr:uid="{B6F85B13-9E67-43E2-B709-CACBD8316B79}">
      <formula1>36526</formula1>
      <formula2>47848</formula2>
    </dataValidation>
    <dataValidation type="list" allowBlank="1" showInputMessage="1" showErrorMessage="1" sqref="Q5:Q6" xr:uid="{98A463A7-EFCD-4236-BC67-A801E1F6B141}">
      <formula1>Type</formula1>
    </dataValidation>
    <dataValidation type="list" allowBlank="1" showInputMessage="1" showErrorMessage="1" sqref="Z5:Z6" xr:uid="{788E31F9-8DAD-437E-ACC4-A225A54F5BC4}">
      <formula1>"Loan Card,Digital Payment,Cash Receipt,Borrower Written Statement,Deliquent Staff Written Statement,Center Meeting Register,Hand Written Receipt"</formula1>
    </dataValidation>
    <dataValidation allowBlank="1" showErrorMessage="1" sqref="C5 B5:B6" xr:uid="{9E0B751E-FA25-4998-990D-9AB0B665E583}"/>
    <dataValidation type="date" operator="lessThanOrEqual" allowBlank="1" showInputMessage="1" showErrorMessage="1" errorTitle="Incorrect date Entered" error="Enter in Valid Date Format_x000a_ " promptTitle="Enter Valid Date" sqref="R5:R6" xr:uid="{CA9B3416-BEED-45AB-ACAE-62915FA078A2}">
      <formula1>IF(ISNUMBER(DATE(RIGHT(E5,4),MONTH(LEFT(MID(E5,4,3),2)&amp;"1"),LEFT(E5,2))),E5,9^9)</formula1>
    </dataValidation>
  </dataValidations>
  <hyperlinks>
    <hyperlink ref="E3" location="'Fraud Investigation Report'!G5" display="Home" xr:uid="{2CE87342-C50D-48F6-B0C2-E8907632D97C}"/>
    <hyperlink ref="V3" location="'Fraud Investigation Report'!G5" display="Home" xr:uid="{E45FB462-2A75-483C-A700-933D9B8071B1}"/>
    <hyperlink ref="F3" location="'Loan Outstanding Report'!BG5" display="Loan O/s Report" xr:uid="{36F1988F-F01F-4C6E-B23D-4FF38C537FA0}"/>
    <hyperlink ref="Z3" location="'Loan Outstanding Report'!BG5" display="Loan O/s Report" xr:uid="{6D8AF2FA-9D13-4B17-BA9A-7C322CA6E4C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289E5-D4E2-43A6-B861-7A3DB4F72647}">
  <dimension ref="A1"/>
  <sheetViews>
    <sheetView tabSelected="1" topLeftCell="A25" workbookViewId="0">
      <selection activeCell="B31" sqref="B3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2025-12-10T05:37:45Z</dcterms:created>
  <dcterms:modified xsi:type="dcterms:W3CDTF">2025-12-10T05:44:45Z</dcterms:modified>
</cp:coreProperties>
</file>