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5-Dec-25\Danganj\"/>
    </mc:Choice>
  </mc:AlternateContent>
  <xr:revisionPtr revIDLastSave="0" documentId="13_ncr:1_{1CD17014-8362-47B8-ACD6-A5988E5DE019}" xr6:coauthVersionLast="47" xr6:coauthVersionMax="47" xr10:uidLastSave="{00000000-0000-0000-0000-000000000000}"/>
  <bookViews>
    <workbookView xWindow="-110" yWindow="-110" windowWidth="19420" windowHeight="10300" activeTab="1" xr2:uid="{F138C8E7-A8F0-4D47-8725-FE0CEEE1B496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T11" i="1"/>
  <c r="U10" i="1"/>
  <c r="U9" i="1"/>
  <c r="T10" i="1"/>
  <c r="W7" i="1"/>
  <c r="W5" i="1"/>
</calcChain>
</file>

<file path=xl/sharedStrings.xml><?xml version="1.0" encoding="utf-8"?>
<sst xmlns="http://schemas.openxmlformats.org/spreadsheetml/2006/main" count="73" uniqueCount="51">
  <si>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</si>
  <si>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</si>
  <si>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</si>
  <si>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</si>
  <si>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</si>
  <si>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</si>
  <si>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</si>
  <si>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</si>
  <si>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</si>
  <si>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</si>
  <si>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</si>
  <si>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</si>
  <si>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</si>
  <si>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</si>
  <si>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</si>
  <si>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</si>
  <si>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</si>
  <si>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</si>
  <si>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</si>
  <si>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</si>
  <si>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</si>
  <si>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</si>
  <si>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</si>
  <si>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</si>
  <si>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</si>
  <si>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</si>
  <si>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</si>
  <si>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</si>
  <si>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UP3461</t>
  </si>
  <si>
    <t>Danganj</t>
  </si>
  <si>
    <t>FN25-26-02464</t>
  </si>
  <si>
    <t>Vikash Kumar Bharati</t>
  </si>
  <si>
    <t>SF0094254</t>
  </si>
  <si>
    <t>Loan Officer</t>
  </si>
  <si>
    <t>DANGANJ  C3</t>
  </si>
  <si>
    <t>SSF5721998</t>
  </si>
  <si>
    <t>RUPA DEVI</t>
  </si>
  <si>
    <t>13-Nov-2024</t>
  </si>
  <si>
    <t>Collection Amount Misappropriated</t>
  </si>
  <si>
    <t>Digital Payment</t>
  </si>
  <si>
    <t>As per  Borrower, Rupa Devi/358888821 paid EWI amount to the LO/BQM but the same was not posted in the FIMO.
(According to Borrower's husband Ram Prasad - We are taken a loan (LAN - 355639896) of amount Rs. 45000/- on date 05-Mar-24 and paid EWI amount of Rs. 720/- in every week.
after that we are not paid some EWI amount. there after I paid continue EWI as per loan amount. 
"Without informing to me, my old loan (LAN - 355639896) was closed and a new loan (358888821) was disburshed on date 13-Nov-24, hence I paid EWI amount of Rs.720/- as per old loan through UPI. 
Borrower Rupa devi paid EWI amount of Rs. 1390/- bi-weekly wise for two borrower (Rupa Devi/355639896 - amount - Rs.720/-, Chhaya/354342755 - amount - Rs. 670/-) through UPI/Cash.
# Borrower paid an amount of Rs. 720/- on date 05-May-25 through UPI to LO Vikas Kumar
(LO Vikash posted in FIMO Rs. 490 on date 5-May-25)
# Borrower paid an amount of Rs. 720/- on date 26-May-2025 through UPI.
(LO Vikash posted in FIMO Rs. 490 on date 26-May-25)
Total Fraud of LO Vikash Kumar Bharati : Rs. 460/-
"Remaining amount Rs. 460/- not posted in FIMO by LO Vikash Kumar"
# Borrower paid an amount of Rs. 720/- on date 11-Nov-24 through UPI 
(LO Laxman Verma not Posted in FIMO)
# Borrower paid an amount of Rs. 720/- on date 18-Nov-24 through UPI 
(LO Laxman Verma not Posted in FIMO)
# Borrower paid an amount of Rs. 720/- on date 16-Dec-24 through UPI. 
(LO Laxman Verma Posted in FIMO Rs.490/- on date 16-Dec-24)
# Borrower paid an amount of Rs. 720/- on date 24-Feb-25 through UPI. 
(LO Laxman Verma but not Posted in FIMO)
# Borrower paid an amount of Rs. 720/- on date 06-Jan-25 through UPI. 
(LO Laxman Verma Posted in FIMO Rs.670/- on date 06-Jan-25)
# Borrower paid an amount of Rs. 720/- on date 20-Jan-25 through UPI. 
(LO Laxman Verma not Posted in FIMO)
Total Fraud of LO Laxman Verma : Rs. 3,160/-
"Remaining amount Rs. 3160/- not posted in FIMO by LO Laxman Verma"
# Borrower paid an amount of Rs. 600/- on date 18-Aug-2025 through UPI.
(BQM Kisan Kumar Posted in FIMO Rs. 490/- on date 18-Aug-25)
# Borrower paid an amount of Rs. 720/- on date 28-Apr-2025 through UPI.
(BQM Kisan Kumar not Posted in FIMO)
# Borrower paid an amount of Rs. 720/- on date 09-Dec-2024 through UPI.
(Laxman Verma Posted in FIMO Rs. 490/- on date 09-Dec-24)
Total Fraud of BQM Kishan Kumar : Rs. 1,060/-
"Remaining amount Rs. 1060/- not posted in FIMO by BQM Kishan Kumar"
Evidence "Digital Payment Receipt"</t>
  </si>
  <si>
    <t>CHUKHA C3</t>
  </si>
  <si>
    <t>SSF5346147</t>
  </si>
  <si>
    <t>CHINTA DEVI</t>
  </si>
  <si>
    <t>23-Jan-2024</t>
  </si>
  <si>
    <t>Pre-Closure Amount Misappropriated</t>
  </si>
  <si>
    <t>As per digital payment receipt, Borrower Chinta Devi/354747825 paid the below-mentioned Precloser amount to the LO Vikash Kumar Bharati/SF0094254 but the same was not posted in the FIMO.
# Borrower paid an amount of Rs. 8,640/- on date 17-Apr-2025 through Digital payment.
# LO Vikash Kumar Bharati posted EWI amount of Rs. 720/- on date 17-Apr-25.
# LO Vikash Kumar Bharati posted EWI amount of Rs. 720/- on date 24-Apr-25.
# LO Vikash Kumar Bharati posted EWI amount of Rs. 720/- on date 01-May-25.
# LO Vikash Kumar Bharati posted EWI amount of Rs. 720/- on date 09-May-25.
# LO Vikash Kumar Bharati posted EWI amount of Rs. 720/- on date 16-May-25.
# LO Vikash Kumar Bharati posted EWI amount of Rs. 720/- on date 25-May-25.
# LO Vikash Kumar Bharati posted EWI amount of Rs. 720/- on date 31-May-25.
# Total Fraud amount Rs. 8640/-
# Amount recovered and accounted in FIMO Rs. 5040/-
# Amount to be recovered Rs. 3600/-
"Evidence - Digital Payment Receipt"
"UPI holder name -  Vikash Kumar Bharati"</t>
  </si>
  <si>
    <t>Done</t>
  </si>
  <si>
    <t>Loan Closed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</si>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</sst>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0" fontId="5" fillId="5" borderId="2" xfId="3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0" fontId="5" fillId="7" borderId="2" xfId="3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42372BD9-4791-4DA8-8231-5593119F780F}"/>
    <cellStyle name="Normal 2 2" xfId="4" xr:uid="{12F21027-C0A7-41A5-8C48-8EDECA06A7CD}"/>
    <cellStyle name="Normal 3 19 2" xfId="3" xr:uid="{779B5871-0EEE-4211-8774-8A4CF9055676}"/>
    <cellStyle name="Normal 3 2" xfId="5" xr:uid="{FD67890C-8C84-4027-81E5-EED9191826E7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928507-AD15-4C6C-DD1E-5CF0910DA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60AC77-ECFB-E40C-6068-680B44810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5-Dec-25\Danganj\Copy%20of%20Fraud%20Investigation%20Report%20-%20UP%20Danganj%20UP3461_Complaint%20No%20FN25-26-02464.xlsx" TargetMode="External"/><Relationship Id="rId1" Type="http://schemas.openxmlformats.org/officeDocument/2006/relationships/externalLinkPath" Target="Copy%20of%20Fraud%20Investigation%20Report%20-%20UP%20Danganj%20UP3461_Complaint%20No%20FN25-26-024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3DFB-7C32-4160-B789-7BFB5BDF581F}">
  <dimension ref="A1:Z13"/>
  <sheetViews>
    <sheetView topLeftCell="H1" workbookViewId="0">
      <selection activeCell="T11" sqref="T11"/>
    </sheetView>
  </sheetViews>
  <sheetFormatPr defaultRowHeight="14.5" x14ac:dyDescent="0.35"/>
  <cols>
    <col min="1" max="1" width="8.26953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4.1796875" customWidth="1"/>
    <col min="21" max="21" width="11.26953125" customWidth="1"/>
    <col min="22" max="22" width="15.1796875" bestFit="1" customWidth="1"/>
    <col min="23" max="24" width="15.1796875" customWidth="1"/>
    <col min="25" max="25" width="18.36328125" bestFit="1" customWidth="1"/>
    <col min="26" max="26" width="255.63281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2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4"/>
      <c r="X4" s="24" t="s">
        <v>49</v>
      </c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45946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358888821</v>
      </c>
      <c r="M5" s="18"/>
      <c r="N5" s="15" t="s">
        <v>37</v>
      </c>
      <c r="O5" s="16">
        <v>31000</v>
      </c>
      <c r="P5" s="16">
        <v>490</v>
      </c>
      <c r="Q5" s="19" t="s">
        <v>38</v>
      </c>
      <c r="R5" s="20">
        <v>45782</v>
      </c>
      <c r="S5" s="16">
        <v>230</v>
      </c>
      <c r="T5" s="16">
        <v>0</v>
      </c>
      <c r="U5" s="16">
        <v>0</v>
      </c>
      <c r="V5" s="23">
        <v>230</v>
      </c>
      <c r="W5" s="23">
        <f>V5+V6</f>
        <v>460</v>
      </c>
      <c r="X5" s="23" t="s">
        <v>47</v>
      </c>
      <c r="Y5" s="8" t="s">
        <v>39</v>
      </c>
      <c r="Z5" s="21" t="s">
        <v>40</v>
      </c>
    </row>
    <row r="6" spans="1:26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45946</v>
      </c>
      <c r="F6" s="8" t="s">
        <v>31</v>
      </c>
      <c r="G6" s="16" t="s">
        <v>32</v>
      </c>
      <c r="H6" s="16" t="s">
        <v>33</v>
      </c>
      <c r="I6" s="17" t="s">
        <v>34</v>
      </c>
      <c r="J6" s="17" t="s">
        <v>35</v>
      </c>
      <c r="K6" s="17" t="s">
        <v>36</v>
      </c>
      <c r="L6" s="18">
        <v>358888821</v>
      </c>
      <c r="M6" s="18"/>
      <c r="N6" s="15" t="s">
        <v>37</v>
      </c>
      <c r="O6" s="16">
        <v>31000</v>
      </c>
      <c r="P6" s="16">
        <v>490</v>
      </c>
      <c r="Q6" s="19" t="s">
        <v>38</v>
      </c>
      <c r="R6" s="20">
        <v>45803</v>
      </c>
      <c r="S6" s="16">
        <v>230</v>
      </c>
      <c r="T6" s="16">
        <v>0</v>
      </c>
      <c r="U6" s="16">
        <v>0</v>
      </c>
      <c r="V6" s="23">
        <v>230</v>
      </c>
      <c r="W6" s="23">
        <v>0</v>
      </c>
      <c r="X6" s="23">
        <v>0</v>
      </c>
      <c r="Y6" s="8" t="s">
        <v>39</v>
      </c>
      <c r="Z6" s="21" t="s">
        <v>40</v>
      </c>
    </row>
    <row r="7" spans="1:26" x14ac:dyDescent="0.35">
      <c r="A7" s="7">
        <v>3</v>
      </c>
      <c r="B7" s="12" t="s">
        <v>28</v>
      </c>
      <c r="C7" s="13" t="s">
        <v>29</v>
      </c>
      <c r="D7" s="14" t="s">
        <v>30</v>
      </c>
      <c r="E7" s="15">
        <v>45946</v>
      </c>
      <c r="F7" s="8" t="s">
        <v>31</v>
      </c>
      <c r="G7" s="16" t="s">
        <v>32</v>
      </c>
      <c r="H7" s="16" t="s">
        <v>33</v>
      </c>
      <c r="I7" s="17" t="s">
        <v>41</v>
      </c>
      <c r="J7" s="17" t="s">
        <v>42</v>
      </c>
      <c r="K7" s="17" t="s">
        <v>43</v>
      </c>
      <c r="L7" s="18">
        <v>354747825</v>
      </c>
      <c r="M7" s="18"/>
      <c r="N7" s="15" t="s">
        <v>44</v>
      </c>
      <c r="O7" s="16">
        <v>45000</v>
      </c>
      <c r="P7" s="16">
        <v>720</v>
      </c>
      <c r="Q7" s="19" t="s">
        <v>45</v>
      </c>
      <c r="R7" s="20">
        <v>45764</v>
      </c>
      <c r="S7" s="16">
        <v>8640</v>
      </c>
      <c r="T7" s="16">
        <v>5040</v>
      </c>
      <c r="U7" s="16">
        <v>0</v>
      </c>
      <c r="V7" s="23">
        <v>3600</v>
      </c>
      <c r="W7" s="23">
        <f>V7</f>
        <v>3600</v>
      </c>
      <c r="X7" s="26" t="s">
        <v>48</v>
      </c>
      <c r="Y7" s="8" t="s">
        <v>39</v>
      </c>
      <c r="Z7" s="21" t="s">
        <v>46</v>
      </c>
    </row>
    <row r="9" spans="1:26" x14ac:dyDescent="0.35">
      <c r="T9" s="25"/>
      <c r="U9" s="25">
        <f>SUM(S5:S7)</f>
        <v>9100</v>
      </c>
    </row>
    <row r="10" spans="1:26" x14ac:dyDescent="0.35">
      <c r="S10" s="25" t="s">
        <v>50</v>
      </c>
      <c r="T10" s="25">
        <f>S11</f>
        <v>460</v>
      </c>
      <c r="U10" s="25">
        <f>U9-W7</f>
        <v>5500</v>
      </c>
    </row>
    <row r="11" spans="1:26" x14ac:dyDescent="0.35">
      <c r="S11">
        <v>460</v>
      </c>
      <c r="T11" s="25">
        <f>T7</f>
        <v>5040</v>
      </c>
      <c r="U11" s="25"/>
    </row>
    <row r="12" spans="1:26" x14ac:dyDescent="0.35">
      <c r="T12" s="25"/>
      <c r="U12" s="25"/>
    </row>
    <row r="13" spans="1:26" x14ac:dyDescent="0.35">
      <c r="T13" s="25">
        <f>SUM(T10:T11)</f>
        <v>5500</v>
      </c>
      <c r="U13" s="25">
        <f>SUM(U10:U11)</f>
        <v>5500</v>
      </c>
    </row>
  </sheetData>
  <conditionalFormatting sqref="L5:M7">
    <cfRule type="duplicateValues" dxfId="0" priority="2" stopIfTrue="1"/>
  </conditionalFormatting>
  <dataValidations count="9">
    <dataValidation type="custom" allowBlank="1" showInputMessage="1" showErrorMessage="1" error="Enter Valid date_x000a_" sqref="E6" xr:uid="{055942D5-3EFB-40C0-A195-3356D4D33961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7" xr:uid="{B6D363C8-DD8F-4041-BE0A-E087170EE47C}">
      <formula1>42370</formula1>
      <formula2>47848</formula2>
    </dataValidation>
    <dataValidation type="custom" allowBlank="1" showInputMessage="1" showErrorMessage="1" error="Enter Valid Date_x000a_" sqref="E5" xr:uid="{D599617C-B9B6-4C4B-A9DE-745BC7AECAAC}">
      <formula1>ISNUMBER(E5) * (E5&gt;=DATE(2023,10,1)) * (E5&lt;=DATE(2031,12,31)) * (INT(E5)=E5)</formula1>
    </dataValidation>
    <dataValidation type="custom" allowBlank="1" showInputMessage="1" showErrorMessage="1" sqref="E7" xr:uid="{ACC4E8DB-BD4E-4B02-9B02-77726088924D}">
      <formula1>ISNUMBER(E7) * (E7&gt;=DATE(2023,10,1)) * (E7&lt;=DATE(2031,12,31)) * (INT(E7)=E7)</formula1>
    </dataValidation>
    <dataValidation type="date" allowBlank="1" showInputMessage="1" showErrorMessage="1" sqref="N4" xr:uid="{DE9A0F15-C838-4992-B445-D2A89FFC313E}">
      <formula1>36526</formula1>
      <formula2>47848</formula2>
    </dataValidation>
    <dataValidation type="list" allowBlank="1" showInputMessage="1" showErrorMessage="1" sqref="Q5:Q7" xr:uid="{1DC92633-A0D8-4E4A-9E67-DA6E5CC834F5}">
      <formula1>Type</formula1>
    </dataValidation>
    <dataValidation type="list" allowBlank="1" showInputMessage="1" showErrorMessage="1" sqref="Y5:Y7" xr:uid="{05C54D0F-C8F4-4A1A-9EFD-760D1F1C8448}">
      <formula1>"Loan Card,Digital Payment,Cash Receipt,Borrower Written Statement,Deliquent Staff Written Statement,Center Meeting Register,Hand Written Receipt"</formula1>
    </dataValidation>
    <dataValidation allowBlank="1" showErrorMessage="1" sqref="C5 B5:B7" xr:uid="{88581F13-F1E2-4221-9E16-B8A7571C32AF}"/>
    <dataValidation type="date" operator="lessThanOrEqual" allowBlank="1" showInputMessage="1" showErrorMessage="1" errorTitle="Incorrect date Entered" error="Enter in Valid Date Format_x000a_ " promptTitle="Enter Valid Date" sqref="R5:R7" xr:uid="{1EB22C67-D462-4E62-B67C-38A6920E245F}">
      <formula1>IF(ISNUMBER(DATE(RIGHT(E5,4),MONTH(LEFT(MID(E5,4,3),2)&amp;"1"),LEFT(E5,2))),E5,9^9)</formula1>
    </dataValidation>
  </dataValidations>
  <hyperlinks>
    <hyperlink ref="E3" location="'Fraud Investigation Report'!G5" display="Home" xr:uid="{D9DBD3EE-1BD7-4D96-A0BE-FD5C085166CE}"/>
    <hyperlink ref="V3" location="'Fraud Investigation Report'!G5" display="Home" xr:uid="{C3DE3291-12B4-4960-B827-841C6B7F39D2}"/>
    <hyperlink ref="F3" location="'Loan Outstanding Report'!BG5" display="Loan O/s Report" xr:uid="{12A61E32-85C4-494F-846C-AA3BE62F6809}"/>
    <hyperlink ref="Y3" location="'Loan Outstanding Report'!BG5" display="Loan O/s Report" xr:uid="{53417E9F-A271-42D9-AE01-6C9A5D41A8EA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F212-B638-428A-A085-48180943AA24}">
  <dimension ref="A1"/>
  <sheetViews>
    <sheetView tabSelected="1" topLeftCell="A21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2025-12-05T05:36:22Z</dcterms:created>
  <dcterms:modified xsi:type="dcterms:W3CDTF">2025-12-05T05:43:45Z</dcterms:modified>
</cp:coreProperties>
</file>