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115923_ OD Issue - Borrower paid, branch not updated EMI correctly Loan ID_ 352088137\FN25-26-02470\"/>
    </mc:Choice>
  </mc:AlternateContent>
  <xr:revisionPtr revIDLastSave="0" documentId="13_ncr:1_{7A8D82FB-E028-4553-BB5F-791AFBDC416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<sst xmlns="http://schemas.openxmlformats.org/spreadsheetml/2006/main" count="411" uniqueCount="321">
  <si>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</si>
  <si>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</si>
  <si>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</si>
  <si>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</si>
  <si>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</si>
  <si>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</si>
  <si>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</si>
  <si>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</si>
  <si>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</si>
  <si>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</si>
  <si>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</si>
  <si>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</si>
  <si>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</si>
  <si>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</si>
  <si>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</si>
  <si>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</si>
  <si>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</si>
  <si>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</si>
  <si>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</si>
  <si>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</si>
  <si>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</si>
  <si>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</si>
  <si>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</si>
  <si>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</si>
  <si>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</si>
  <si>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</si>
  <si>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</si>
  <si>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</si>
  <si>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</si>
  <si>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</si>
  <si>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</si>
  <si>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</si>
  <si>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</si>
  <si>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</si>
  <si>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</si>
  <si>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</si>
  <si>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</si>
  <si>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</si>
  <si>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</si>
  <si>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</si>
  <si>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</si>
  <si>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</si>
  <si>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</si>
  <si>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</si>
  <si>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</si>
  <si>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</si>
  <si>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</si>
  <si>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</si>
  <si>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</si>
  <si>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</si>
  <si>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</si>
  <si>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</si>
  <si>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</si>
  <si>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</si>
  <si>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</si>
  <si>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</si>
  <si>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</si>
  <si>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</si>
  <si>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</si>
  <si>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</si>
  <si>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</si>
  <si>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</si>
  <si>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</si>
  <si>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</si>
  <si>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</si>
  <si>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</si>
  <si>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</si>
  <si>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</si>
  <si>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</si>
  <si>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</si>
  <si>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</si>
  <si>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</si>
  <si>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</si>
  <si>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</si>
  <si>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</si>
  <si>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</si>
  <si>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</si>
  <si>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</si>
  <si>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</si>
  <si>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</si>
  <si>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</si>
  <si>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</si>
  <si>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</si>
  <si>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</si>
  <si>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</si>
  <si>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</si>
  <si>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</si>
  <si>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</si>
  <si>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</si>
  <si>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</si>
  <si>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</si>
  <si>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</si>
  <si>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</si>
  <si>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</si>
  <si>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</si>
  <si>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</si>
  <si>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</si>
  <si>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</si>
  <si>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</si>
  <si>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</si>
  <si>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</si>
  <si>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</si>
  <si>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</si>
  <si>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</si>
  <si>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</si>
  <si>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</si>
  <si>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</si>
  <si>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</si>
  <si>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</si>
  <si>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</si>
  <si>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</si>
  <si>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</si>
  <si>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</si>
  <si>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</si>
  <si>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</si>
  <si>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</si>
  <si>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</si>
  <si>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</si>
  <si>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</si>
  <si>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</si>
  <si>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</si>
  <si>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</si>
  <si>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</si>
  <si>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</si>
  <si>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</si>
  <si>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</si>
  <si>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</si>
  <si>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</si>
  <si>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</si>
  <si>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</si>
  <si>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</si>
  <si>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</si>
  <si>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</si>
  <si>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</si>
  <si>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</si>
  <si>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</si>
  <si>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</si>
  <si>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</si>
  <si>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</si>
  <si>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</si>
  <si>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</si>
  <si>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</si>
  <si>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</si>
  <si>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</si>
  <si>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</si>
  <si>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</si>
  <si>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</si>
  <si>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</si>
  <si>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</si>
  <si>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</si>
  <si>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</si>
  <si>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</si>
  <si>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</si>
  <si>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</si>
  <si>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</si>
  <si>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</si>
  <si>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</si>
  <si>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</si>
  <si>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</si>
  <si>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</si>
  <si>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</si>
  <si>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</si>
  <si>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</si>
  <si>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</si>
  <si>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</si>
  <si>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</si>
  <si>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</si>
  <si>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</si>
  <si>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</si>
  <si>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</si>
  <si>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</si>
  <si>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</si>
  <si>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</si>
  <si>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</si>
  <si>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</si>
  <si>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</si>
  <si>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</si>
  <si>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</si>
  <si>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</si>
  <si>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</si>
  <si>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</si>
  <si>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</si>
  <si>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</si>
  <si>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</si>
  <si>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</si>
  <si>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</si>
  <si>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</si>
  <si>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</si>
  <si>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</si>
  <si>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</si>
  <si>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</si>
  <si>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</si>
  <si>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</si>
  <si>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</si>
  <si>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</si>
  <si>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</si>
  <si>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</si>
  <si>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</si>
  <si>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</si>
  <si>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</si>
  <si>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</si>
  <si>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</si>
  <si>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</si>
  <si>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</si>
  <si>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</si>
  <si>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</si>
  <si>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</si>
  <si>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</si>
  <si>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</si>
  <si>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</si>
  <si>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</si>
  <si>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</si>
  <si>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</si>
  <si>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</si>
  <si>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</si>
  <si>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</si>
  <si>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</si>
  <si>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</si>
  <si>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</si>
  <si>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</si>
  <si>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</si>
  <si>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</si>
  <si>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</si>
  <si>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</si>
  <si>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</si>
  <si>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</si>
  <si>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</si>
  <si>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</si>
  <si>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</si>
  <si>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</si>
  <si>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</si>
  <si>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</si>
  <si>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</si>
  <si>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</si>
  <si>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</si>
  <si>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</si>
  <si>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</si>
  <si>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</si>
  <si>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</si>
  <si>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</si>
  <si>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</si>
  <si>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</si>
  <si>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</si>
  <si>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</si>
  <si>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</si>
  <si>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06-Oct-25</t>
  </si>
  <si>
    <t xml:space="preserve">Reporting Time : 5:13 PM </t>
  </si>
  <si>
    <t>North</t>
  </si>
  <si>
    <t>Uttar Pradesh</t>
  </si>
  <si>
    <t>Varanasi</t>
  </si>
  <si>
    <t>Prayagraj</t>
  </si>
  <si>
    <t>Allahabad</t>
  </si>
  <si>
    <t>UP2815</t>
  </si>
  <si>
    <t>Khaga</t>
  </si>
  <si>
    <t>Barai Bujurg</t>
  </si>
  <si>
    <t>SF0094294</t>
  </si>
  <si>
    <t>Saurabh Chaurasiya</t>
  </si>
  <si>
    <t xml:space="preserve"> C1 fatehpur</t>
  </si>
  <si>
    <t>483264 C1 Fatehpur 011</t>
  </si>
  <si>
    <t>Chetana</t>
  </si>
  <si>
    <t>SSF4108468</t>
  </si>
  <si>
    <t>BC</t>
  </si>
  <si>
    <t>MUSLIM</t>
  </si>
  <si>
    <t>Animal Husbandry &amp; Poultry</t>
  </si>
  <si>
    <t>NASEEMA</t>
  </si>
  <si>
    <t>12-Jul-2023</t>
  </si>
  <si>
    <t>Wed</t>
  </si>
  <si>
    <t>1</t>
  </si>
  <si>
    <t>2.19 Yrs</t>
  </si>
  <si>
    <t>12 Jul 2023</t>
  </si>
  <si>
    <t>&gt; 2 to 4 Years</t>
  </si>
  <si>
    <t>06-Sep-2023</t>
  </si>
  <si>
    <t>18-Sep-2025</t>
  </si>
  <si>
    <t>Close</t>
  </si>
  <si>
    <t>31-Dec-2024</t>
  </si>
  <si>
    <t>9140951553</t>
  </si>
  <si>
    <t>Deepak Kumar Nema/SF0055590</t>
  </si>
  <si>
    <t>Khakhareru</t>
  </si>
  <si>
    <t>SF0088316</t>
  </si>
  <si>
    <t>Monu .</t>
  </si>
  <si>
    <t xml:space="preserve"> shodhara pur  C1</t>
  </si>
  <si>
    <t>596542 C1 Kachhra1</t>
  </si>
  <si>
    <t>SSF3112355</t>
  </si>
  <si>
    <t>OBC</t>
  </si>
  <si>
    <t>HINDU</t>
  </si>
  <si>
    <t>Agriculture &amp; Farming</t>
  </si>
  <si>
    <t>MITHALESH</t>
  </si>
  <si>
    <t>Basdeopur</t>
  </si>
  <si>
    <t>SF0086018</t>
  </si>
  <si>
    <t>Shiv Kumar Bhartiya</t>
  </si>
  <si>
    <t xml:space="preserve">prem nagar </t>
  </si>
  <si>
    <t>452206 Bundwan1</t>
  </si>
  <si>
    <t>SSF3937547</t>
  </si>
  <si>
    <t>UMA DEVI</t>
  </si>
  <si>
    <t>05-Oct-2023</t>
  </si>
  <si>
    <t>19-Nov-2024</t>
  </si>
  <si>
    <t>07</t>
  </si>
  <si>
    <t>Thu</t>
  </si>
  <si>
    <t>2</t>
  </si>
  <si>
    <t>2.70 Yrs</t>
  </si>
  <si>
    <t>2.30 Yrs</t>
  </si>
  <si>
    <t>24 Dec 2022</t>
  </si>
  <si>
    <t>07-Nov-2023</t>
  </si>
  <si>
    <t>20 Jun 2023</t>
  </si>
  <si>
    <t>02-Jan-2025</t>
  </si>
  <si>
    <t>29-Jan-2025</t>
  </si>
  <si>
    <t>Open</t>
  </si>
  <si>
    <t>&gt;180</t>
  </si>
  <si>
    <t>FN25-26-02470</t>
  </si>
  <si>
    <t>Rajesh Kumar</t>
  </si>
  <si>
    <t>SF0061849</t>
  </si>
  <si>
    <t>No Action Taken</t>
  </si>
  <si>
    <t>CSS</t>
  </si>
  <si>
    <t>Anjani Kumar Pandey/SF0096266</t>
  </si>
  <si>
    <t>Dileep kumar Yadav/SF0080298</t>
  </si>
  <si>
    <t>Ajay Gautam/SF0074699</t>
  </si>
  <si>
    <t>Vipin Yadav/SF0071928</t>
  </si>
  <si>
    <t>To Date : 06-Oct-25</t>
  </si>
  <si>
    <t>As per cash receipt, borrower Naseema/352088137 paid an EMI amount of Rs. 3,486/- to BQM Rajesh Kumar/SF0061849 on 29-Jan-2025 (Cash receipt available) but the same was not posted in the FIMO on the same date.
Borrower raised the complaint to the CSS team on 16-Sep-2025 regarding her OD issue, after that branch team posted the entry in the FIMO on 18-Sep-25.
# Total Fraud amount is Rs. 3,486/-
#Fraud amount recovered : Rs. 3,486/-
# Amount to be recovered - 00/-
"According to BQM (Rajesh Kumar/SF0061849) - On date 29-Jan-25 borrower paid his last EMI Rs. 3,486/- in branch, also I provided to cash receipt for closed amount, but entry not posted in FIMO.
because received amount , I have posted to another borrower (Priority Base Client (Nidhi loan) on same day.
Borrower details are mentioned below
1. UMA DEVI (LAN-358873150) , EMI amount Rs. 1680/- , Posted by LO Santosh Kumar.
2. MITHALESH (LAN - 353240437) , EMI amount Rs. 2780/- , Posted by LO Monu.
"Evidence - Cash receipt"</t>
  </si>
  <si>
    <t>Branch Quality Manager Field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</si>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</sst>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UP2815</v>
      </c>
      <c r="D5" s="63" t="str">
        <f>IF('Physical Cash at Safe'!D28="Yes", 'Physical Cash at Safe'!B4, 'Borrower Wise Details'!C5)</f>
        <v>Khaga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45916</v>
      </c>
      <c r="H5" s="107" t="s">
        <v>312</v>
      </c>
      <c r="I5" s="61">
        <v>45936</v>
      </c>
      <c r="J5" s="74" t="str">
        <f>IF('Physical Cash at Safe'!D28="Yes",'Physical Cash at Safe'!E28,IF('Borrower Wise Details'!D5&lt;&gt;"",'Borrower Wise Details'!D5,""))</f>
        <v>FN25-26-02470</v>
      </c>
      <c r="K5" s="81">
        <v>1</v>
      </c>
      <c r="L5" s="82">
        <v>3486</v>
      </c>
      <c r="M5" s="82">
        <v>3486</v>
      </c>
      <c r="N5" s="82" t="s">
        <v>313</v>
      </c>
      <c r="O5" s="82" t="s">
        <v>314</v>
      </c>
      <c r="P5" s="82" t="s">
        <v>315</v>
      </c>
      <c r="Q5" s="82" t="s">
        <v>316</v>
      </c>
      <c r="R5" s="75" t="str">
        <f>IF('Physical Cash at Safe'!$D$28="Yes", 'Physical Cash at Safe'!$A$28, IF('Borrower Wise Details'!F5&lt;&gt;"", 'Borrower Wise Details'!F5, ""))</f>
        <v>Rajesh Kumar</v>
      </c>
      <c r="S5" s="74" t="str">
        <f>IF('Physical Cash at Safe'!$D$28="Yes", 'Physical Cash at Safe'!$C$28, IF('Borrower Wise Details'!H5&lt;&gt;"", 'Borrower Wise Details'!H5, ""))</f>
        <v>Branch Quality Manager Field</v>
      </c>
      <c r="T5" s="74" t="str">
        <f>IF('Physical Cash at Safe'!$D$28="Yes", 'Physical Cash at Safe'!$B$28, IF('Borrower Wise Details'!G5&lt;&gt;"", 'Borrower Wise Details'!G5, ""))</f>
        <v>SF0061849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320</v>
      </c>
      <c r="Z5" s="61">
        <v>45936</v>
      </c>
      <c r="AA5" s="61">
        <v>45936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3486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3486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45937</v>
      </c>
      <c r="AH5" s="70" t="s">
        <v>318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UP2815</v>
      </c>
      <c r="C5" s="50" t="str">
        <f>IF('Fraud Investigation Report'!D5="", "", 'Fraud Investigation Report'!D5)</f>
        <v>Khaga</v>
      </c>
      <c r="D5" s="68" t="str">
        <f>IF(OR('Fraud Investigation Report'!R5="", 'Fraud Investigation Report'!R5=0), "", 'Fraud Investigation Report'!R5)</f>
        <v>Rajesh Kumar</v>
      </c>
      <c r="E5" s="68" t="str">
        <f>IF(OR('Fraud Investigation Report'!T5="", 'Fraud Investigation Report'!T5=0), "", 'Fraud Investigation Report'!T5)</f>
        <v>SF0061849</v>
      </c>
      <c r="F5" s="68" t="str">
        <f>IF(OR('Fraud Investigation Report'!S5="", 'Fraud Investigation Report'!S5=0), "", 'Fraud Investigation Report'!S5)</f>
        <v>Branch Quality Manager Field</v>
      </c>
      <c r="G5" s="50" t="str">
        <f>IF('Fraud Investigation Report'!J5="", "", 'Fraud Investigation Report'!J5)</f>
        <v>FN25-26-02470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3486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3486</v>
      </c>
      <c r="O5" s="69">
        <f>IF('Fraud Investigation Report'!AD5="", "", 'Fraud Investigation Report'!AD5)</f>
        <v>3486</v>
      </c>
      <c r="P5" s="126">
        <f>IF(AND(N5="", O5=""), "", IF(O5="", N5, N5 - IF(ISNUMBER(O5), O5, 0)))</f>
        <v>0</v>
      </c>
      <c r="Q5" s="49" t="s">
        <v>244</v>
      </c>
      <c r="R5" s="84" t="s">
        <v>311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5" sqref="C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 t="s">
        <v>243</v>
      </c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UP2815</v>
      </c>
      <c r="C5" s="119" t="str">
        <f>IF('Loan Outstanding Report'!$H$5="", "", 'Loan Outstanding Report'!$H$5)</f>
        <v>Khaga</v>
      </c>
      <c r="D5" s="41" t="s">
        <v>308</v>
      </c>
      <c r="E5" s="65">
        <v>45936</v>
      </c>
      <c r="F5" s="38" t="s">
        <v>309</v>
      </c>
      <c r="G5" s="49" t="s">
        <v>310</v>
      </c>
      <c r="H5" s="49" t="s">
        <v>319</v>
      </c>
      <c r="I5" s="120" t="s">
        <v>257</v>
      </c>
      <c r="J5" s="120" t="s">
        <v>260</v>
      </c>
      <c r="K5" s="120" t="s">
        <v>264</v>
      </c>
      <c r="L5" s="11">
        <v>352088137</v>
      </c>
      <c r="M5" s="65" t="s">
        <v>265</v>
      </c>
      <c r="N5" s="124">
        <v>30000</v>
      </c>
      <c r="O5" s="124">
        <v>2850</v>
      </c>
      <c r="P5" s="121" t="s">
        <v>139</v>
      </c>
      <c r="Q5" s="80">
        <v>45686</v>
      </c>
      <c r="R5" s="124">
        <v>3486</v>
      </c>
      <c r="S5" s="124">
        <v>3486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318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7.26953125" style="99" bestFit="1" customWidth="1"/>
    <col min="14" max="14" width="12.81640625" style="99" bestFit="1" customWidth="1"/>
    <col min="15" max="15" width="12.1796875" style="99" bestFit="1" customWidth="1"/>
    <col min="16" max="16" width="8.7265625" style="99" customWidth="1"/>
    <col min="17" max="17" width="14.26953125" style="99" customWidth="1"/>
    <col min="18" max="18" width="12.453125" style="99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12.5429687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0" width="13.26953125" style="99" bestFit="1" customWidth="1"/>
    <col min="31" max="31" width="9.7265625" style="99" bestFit="1" customWidth="1"/>
    <col min="32" max="32" width="11.54296875" style="99" bestFit="1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41" width="8.7265625" style="99" customWidth="1"/>
    <col min="42" max="42" width="13.26953125" style="99" customWidth="1"/>
    <col min="43" max="43" width="12.7265625" style="99" customWidth="1"/>
    <col min="44" max="44" width="12" style="99" customWidth="1"/>
    <col min="45" max="45" width="12.54296875" style="99" customWidth="1"/>
    <col min="46" max="46" width="12.26953125" style="99" customWidth="1"/>
    <col min="47" max="47" width="13" style="99" bestFit="1" customWidth="1"/>
    <col min="48" max="48" width="12.7265625" style="99" bestFit="1" customWidth="1"/>
    <col min="49" max="49" width="11.81640625" style="99" bestFit="1" customWidth="1"/>
    <col min="50" max="50" width="11.26953125" style="99" bestFit="1" customWidth="1"/>
    <col min="51" max="51" width="13.7265625" style="99" bestFit="1" customWidth="1"/>
    <col min="52" max="53" width="12.54296875" style="99" bestFit="1" customWidth="1"/>
    <col min="54" max="54" width="10.453125" style="99" bestFit="1" customWidth="1"/>
    <col min="55" max="55" width="10.7265625" style="99" bestFit="1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317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2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152447</v>
      </c>
      <c r="J5" s="38" t="s">
        <v>254</v>
      </c>
      <c r="K5" s="84">
        <v>152447</v>
      </c>
      <c r="L5" s="84" t="s">
        <v>255</v>
      </c>
      <c r="M5" s="38" t="s">
        <v>256</v>
      </c>
      <c r="N5" s="84">
        <v>400894</v>
      </c>
      <c r="O5" s="84" t="s">
        <v>257</v>
      </c>
      <c r="P5" s="84">
        <v>600193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352088137</v>
      </c>
      <c r="Z5" s="38" t="s">
        <v>264</v>
      </c>
      <c r="AA5" s="108" t="s">
        <v>265</v>
      </c>
      <c r="AB5" s="84">
        <v>30000</v>
      </c>
      <c r="AC5" s="108" t="s">
        <v>266</v>
      </c>
      <c r="AD5" s="84">
        <v>12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2850</v>
      </c>
      <c r="AK5" s="84">
        <v>2850</v>
      </c>
      <c r="AL5" s="108" t="s">
        <v>272</v>
      </c>
      <c r="AM5" s="84">
        <v>30000</v>
      </c>
      <c r="AN5" s="112">
        <v>4836</v>
      </c>
      <c r="AO5" s="112">
        <v>34836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26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 t="s">
        <v>274</v>
      </c>
      <c r="BE5" s="84">
        <v>30000</v>
      </c>
      <c r="BF5" s="38" t="s">
        <v>260</v>
      </c>
      <c r="BG5" s="84" t="s">
        <v>275</v>
      </c>
      <c r="BH5" s="114" t="s">
        <v>276</v>
      </c>
      <c r="BI5" s="38" t="s">
        <v>110</v>
      </c>
      <c r="BJ5" s="85">
        <v>45936</v>
      </c>
      <c r="BK5" s="84"/>
      <c r="BL5" s="38" t="s">
        <v>115</v>
      </c>
      <c r="BM5" s="115" t="s">
        <v>120</v>
      </c>
      <c r="BN5" s="116" t="s">
        <v>200</v>
      </c>
      <c r="BO5" s="84" t="s">
        <v>242</v>
      </c>
      <c r="BP5" s="84">
        <v>3486</v>
      </c>
      <c r="BQ5" s="117" t="s">
        <v>204</v>
      </c>
      <c r="BR5" s="130" t="s">
        <v>318</v>
      </c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155866</v>
      </c>
      <c r="J6" s="38" t="s">
        <v>277</v>
      </c>
      <c r="K6" s="84">
        <v>155866</v>
      </c>
      <c r="L6" s="84" t="s">
        <v>278</v>
      </c>
      <c r="M6" s="38" t="s">
        <v>279</v>
      </c>
      <c r="N6" s="84">
        <v>370830</v>
      </c>
      <c r="O6" s="84" t="s">
        <v>280</v>
      </c>
      <c r="P6" s="84">
        <v>546758</v>
      </c>
      <c r="Q6" s="38" t="s">
        <v>281</v>
      </c>
      <c r="R6" s="38" t="s">
        <v>259</v>
      </c>
      <c r="S6" s="84" t="s">
        <v>282</v>
      </c>
      <c r="T6" s="84" t="s">
        <v>282</v>
      </c>
      <c r="U6" s="84" t="s">
        <v>283</v>
      </c>
      <c r="V6" s="84" t="s">
        <v>284</v>
      </c>
      <c r="W6" s="84">
        <v>541</v>
      </c>
      <c r="X6" s="38" t="s">
        <v>285</v>
      </c>
      <c r="Y6" s="84">
        <v>353240437</v>
      </c>
      <c r="Z6" s="38" t="s">
        <v>286</v>
      </c>
      <c r="AA6" s="108" t="s">
        <v>294</v>
      </c>
      <c r="AB6" s="84">
        <v>52000</v>
      </c>
      <c r="AC6" s="108" t="s">
        <v>296</v>
      </c>
      <c r="AD6" s="84">
        <v>24</v>
      </c>
      <c r="AE6" s="84" t="s">
        <v>298</v>
      </c>
      <c r="AF6" s="84" t="s">
        <v>299</v>
      </c>
      <c r="AG6" s="108" t="s">
        <v>301</v>
      </c>
      <c r="AH6" s="84" t="s">
        <v>270</v>
      </c>
      <c r="AI6" s="108" t="s">
        <v>302</v>
      </c>
      <c r="AJ6" s="84">
        <v>2780</v>
      </c>
      <c r="AK6" s="84">
        <v>2780</v>
      </c>
      <c r="AL6" s="108" t="s">
        <v>305</v>
      </c>
      <c r="AM6" s="84">
        <v>29371.97</v>
      </c>
      <c r="AN6" s="112">
        <v>12328.03</v>
      </c>
      <c r="AO6" s="112">
        <v>41700</v>
      </c>
      <c r="AP6" s="112">
        <v>22628.03</v>
      </c>
      <c r="AQ6" s="112">
        <v>2406.9699999999998</v>
      </c>
      <c r="AR6" s="112">
        <v>25035</v>
      </c>
      <c r="AS6" s="112">
        <v>19889.599999999999</v>
      </c>
      <c r="AT6" s="112">
        <v>2350.4</v>
      </c>
      <c r="AU6" s="112">
        <v>22240</v>
      </c>
      <c r="AV6" s="84">
        <v>23</v>
      </c>
      <c r="AW6" s="84">
        <v>242</v>
      </c>
      <c r="AX6" s="84" t="s">
        <v>307</v>
      </c>
      <c r="AY6" s="108"/>
      <c r="AZ6" s="84"/>
      <c r="BA6" s="84"/>
      <c r="BB6" s="84" t="s">
        <v>306</v>
      </c>
      <c r="BC6" s="84"/>
      <c r="BD6" s="108"/>
      <c r="BE6" s="84"/>
      <c r="BF6" s="38" t="s">
        <v>282</v>
      </c>
      <c r="BG6" s="84">
        <v>8568923959</v>
      </c>
      <c r="BH6" s="114" t="s">
        <v>276</v>
      </c>
      <c r="BI6" s="38" t="s">
        <v>110</v>
      </c>
      <c r="BJ6" s="85">
        <v>45936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151504</v>
      </c>
      <c r="J7" s="38" t="s">
        <v>287</v>
      </c>
      <c r="K7" s="84">
        <v>151504</v>
      </c>
      <c r="L7" s="84" t="s">
        <v>288</v>
      </c>
      <c r="M7" s="38" t="s">
        <v>289</v>
      </c>
      <c r="N7" s="84">
        <v>257161</v>
      </c>
      <c r="O7" s="84" t="s">
        <v>290</v>
      </c>
      <c r="P7" s="84">
        <v>620741</v>
      </c>
      <c r="Q7" s="38" t="s">
        <v>291</v>
      </c>
      <c r="R7" s="38" t="s">
        <v>259</v>
      </c>
      <c r="S7" s="84" t="s">
        <v>292</v>
      </c>
      <c r="T7" s="84" t="s">
        <v>292</v>
      </c>
      <c r="U7" s="84" t="s">
        <v>283</v>
      </c>
      <c r="V7" s="84" t="s">
        <v>284</v>
      </c>
      <c r="W7" s="84">
        <v>0</v>
      </c>
      <c r="X7" s="38" t="s">
        <v>285</v>
      </c>
      <c r="Y7" s="84">
        <v>358873150</v>
      </c>
      <c r="Z7" s="38" t="s">
        <v>293</v>
      </c>
      <c r="AA7" s="108" t="s">
        <v>295</v>
      </c>
      <c r="AB7" s="84">
        <v>25000</v>
      </c>
      <c r="AC7" s="108" t="s">
        <v>297</v>
      </c>
      <c r="AD7" s="84">
        <v>18</v>
      </c>
      <c r="AE7" s="84" t="s">
        <v>298</v>
      </c>
      <c r="AF7" s="84" t="s">
        <v>300</v>
      </c>
      <c r="AG7" s="108" t="s">
        <v>303</v>
      </c>
      <c r="AH7" s="84" t="s">
        <v>270</v>
      </c>
      <c r="AI7" s="108" t="s">
        <v>304</v>
      </c>
      <c r="AJ7" s="84">
        <v>1680</v>
      </c>
      <c r="AK7" s="84">
        <v>1680</v>
      </c>
      <c r="AL7" s="108" t="s">
        <v>305</v>
      </c>
      <c r="AM7" s="84">
        <v>934.11</v>
      </c>
      <c r="AN7" s="112">
        <v>745.89</v>
      </c>
      <c r="AO7" s="112">
        <v>1680</v>
      </c>
      <c r="AP7" s="112">
        <v>24065.89</v>
      </c>
      <c r="AQ7" s="112">
        <v>4779.1099999999997</v>
      </c>
      <c r="AR7" s="112">
        <v>28845</v>
      </c>
      <c r="AS7" s="112">
        <v>11569.24</v>
      </c>
      <c r="AT7" s="112">
        <v>3550.76</v>
      </c>
      <c r="AU7" s="112">
        <v>15120</v>
      </c>
      <c r="AV7" s="84">
        <v>10</v>
      </c>
      <c r="AW7" s="84">
        <v>243</v>
      </c>
      <c r="AX7" s="84" t="s">
        <v>307</v>
      </c>
      <c r="AY7" s="108"/>
      <c r="AZ7" s="84"/>
      <c r="BA7" s="84"/>
      <c r="BB7" s="84" t="s">
        <v>306</v>
      </c>
      <c r="BC7" s="84"/>
      <c r="BD7" s="108"/>
      <c r="BE7" s="84"/>
      <c r="BF7" s="38" t="s">
        <v>292</v>
      </c>
      <c r="BG7" s="84">
        <v>7388072099</v>
      </c>
      <c r="BH7" s="114" t="s">
        <v>276</v>
      </c>
      <c r="BI7" s="38" t="s">
        <v>110</v>
      </c>
      <c r="BJ7" s="85">
        <v>45936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2025-10-07T05:51:23Z</dcterms:modified>
</cp:coreProperties>
</file>