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eport released from 21-11-2025/Chandikol-2 fn25-26-02477/"/>
    </mc:Choice>
  </mc:AlternateContent>
  <xr:revisionPtr revIDLastSave="10" documentId="13_ncr:1_{2628CF3E-5906-49D1-A38D-6570DA33D2CF}" xr6:coauthVersionLast="47" xr6:coauthVersionMax="47" xr10:uidLastSave="{DB77E652-298A-42D8-9264-4AECD24D884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<sst xmlns="http://schemas.openxmlformats.org/spreadsheetml/2006/main" count="352" uniqueCount="303">
  <si>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</si>
  <si>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</si>
  <si>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</si>
  <si>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</si>
  <si>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</si>
  <si>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</si>
  <si>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</si>
  <si>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</si>
  <si>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</si>
  <si>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</si>
  <si>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</si>
  <si>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</si>
  <si>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</si>
  <si>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</si>
  <si>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</si>
  <si>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</si>
  <si>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</si>
  <si>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</si>
  <si>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</si>
  <si>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</si>
  <si>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</si>
  <si>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</si>
  <si>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</si>
  <si>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</si>
  <si>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</si>
  <si>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</si>
  <si>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</si>
  <si>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</si>
  <si>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</si>
  <si>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</si>
  <si>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</si>
  <si>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</si>
  <si>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</si>
  <si>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</si>
  <si>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</si>
  <si>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</si>
  <si>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</si>
  <si>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</si>
  <si>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</si>
  <si>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</si>
  <si>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</si>
  <si>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</si>
  <si>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</si>
  <si>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</si>
  <si>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</si>
  <si>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</si>
  <si>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</si>
  <si>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</si>
  <si>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</si>
  <si>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</si>
  <si>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</si>
  <si>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</si>
  <si>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</si>
  <si>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</si>
  <si>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</si>
  <si>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</si>
  <si>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</si>
  <si>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</si>
  <si>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</si>
  <si>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</si>
  <si>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</si>
  <si>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</si>
  <si>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</si>
  <si>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</si>
  <si>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</si>
  <si>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</si>
  <si>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</si>
  <si>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</si>
  <si>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</si>
  <si>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</si>
  <si>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</si>
  <si>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</si>
  <si>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</si>
  <si>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</si>
  <si>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</si>
  <si>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</si>
  <si>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</si>
  <si>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</si>
  <si>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</si>
  <si>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</si>
  <si>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</si>
  <si>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</si>
  <si>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</si>
  <si>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</si>
  <si>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</si>
  <si>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</si>
  <si>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</si>
  <si>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</si>
  <si>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</si>
  <si>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</si>
  <si>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</si>
  <si>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</si>
  <si>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</si>
  <si>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</si>
  <si>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</si>
  <si>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</si>
  <si>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</si>
  <si>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</si>
  <si>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</si>
  <si>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</si>
  <si>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</si>
  <si>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</si>
  <si>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</si>
  <si>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</si>
  <si>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</si>
  <si>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</si>
  <si>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</si>
  <si>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</si>
  <si>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</si>
  <si>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</si>
  <si>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</si>
  <si>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</si>
  <si>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</si>
  <si>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</si>
  <si>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</si>
  <si>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</si>
  <si>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</si>
  <si>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</si>
  <si>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</si>
  <si>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</si>
  <si>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</si>
  <si>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</si>
  <si>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</si>
  <si>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</si>
  <si>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</si>
  <si>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</si>
  <si>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</si>
  <si>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</si>
  <si>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</si>
  <si>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</si>
  <si>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</si>
  <si>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</si>
  <si>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</si>
  <si>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</si>
  <si>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</si>
  <si>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</si>
  <si>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</si>
  <si>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</si>
  <si>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</si>
  <si>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</si>
  <si>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</si>
  <si>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</si>
  <si>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</si>
  <si>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</si>
  <si>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</si>
  <si>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</si>
  <si>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</si>
  <si>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</si>
  <si>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</si>
  <si>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</si>
  <si>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</si>
  <si>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</si>
  <si>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</si>
  <si>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</si>
  <si>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</si>
  <si>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</si>
  <si>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</si>
  <si>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</si>
  <si>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</si>
  <si>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</si>
  <si>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</si>
  <si>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</si>
  <si>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</si>
  <si>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</si>
  <si>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</si>
  <si>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</si>
  <si>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</si>
  <si>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</si>
  <si>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</si>
  <si>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</si>
  <si>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</si>
  <si>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</si>
  <si>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</si>
  <si>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</si>
  <si>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</si>
  <si>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</si>
  <si>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</si>
  <si>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</si>
  <si>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</si>
  <si>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</si>
  <si>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</si>
  <si>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</si>
  <si>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</si>
  <si>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</si>
  <si>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</si>
  <si>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</si>
  <si>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</si>
  <si>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</si>
  <si>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</si>
  <si>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</si>
  <si>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</si>
  <si>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</si>
  <si>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</si>
  <si>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</si>
  <si>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</si>
  <si>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</si>
  <si>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</si>
  <si>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</si>
  <si>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</si>
  <si>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</si>
  <si>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</si>
  <si>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</si>
  <si>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</si>
  <si>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</si>
  <si>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</si>
  <si>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</si>
  <si>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</si>
  <si>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</si>
  <si>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</si>
  <si>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</si>
  <si>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</si>
  <si>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</si>
  <si>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</si>
  <si>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</si>
  <si>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</si>
  <si>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</si>
  <si>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</si>
  <si>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</si>
  <si>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</si>
  <si>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</si>
  <si>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</si>
  <si>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</si>
  <si>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</si>
  <si>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</si>
  <si>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</si>
  <si>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</si>
  <si>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</si>
  <si>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</si>
  <si>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</si>
  <si>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</si>
  <si>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</si>
  <si>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</si>
  <si>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</si>
  <si>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</si>
  <si>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</si>
  <si>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</si>
  <si>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</si>
  <si>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</si>
  <si>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</si>
  <si>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</si>
  <si>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</si>
  <si>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</si>
  <si>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</si>
  <si>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</si>
  <si>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</si>
  <si>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</si>
  <si>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</si>
  <si>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</si>
  <si>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</si>
  <si>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Completed-Report Submitted</t>
  </si>
  <si>
    <t>East</t>
  </si>
  <si>
    <t>Odisha</t>
  </si>
  <si>
    <t>Chetana</t>
  </si>
  <si>
    <t>Open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</si>
  <si>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</si>
  <si>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</si>
  <si>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</si>
  <si>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</si>
  <si>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</si>
  <si>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Kendrapara</t>
  </si>
  <si>
    <t>Jajpur Road</t>
  </si>
  <si>
    <t>BM</t>
  </si>
  <si>
    <t>LO</t>
  </si>
  <si>
    <t>Sangram Pani/SF0028817</t>
  </si>
  <si>
    <t>Sibabrata  Sahoo/ SF0073509</t>
  </si>
  <si>
    <t>Terminated</t>
  </si>
  <si>
    <t>Chandikol 2</t>
  </si>
  <si>
    <t>R</t>
  </si>
  <si>
    <t>L</t>
  </si>
  <si>
    <t>Hemanta Kumar Behera</t>
  </si>
  <si>
    <t>SF0094133</t>
  </si>
  <si>
    <t>Shakti Prasad Jena</t>
  </si>
  <si>
    <t>SF0072124</t>
  </si>
  <si>
    <t>OR3109</t>
  </si>
  <si>
    <t>FN25-26-02477</t>
  </si>
  <si>
    <t>Soumya Ranjan Mohanty</t>
  </si>
  <si>
    <t>SF0035637</t>
  </si>
  <si>
    <t>Branch Manager</t>
  </si>
  <si>
    <t>Chandikhol-2</t>
  </si>
  <si>
    <t>Chaulathali</t>
  </si>
  <si>
    <t>SF0061511</t>
  </si>
  <si>
    <t>Tapas Kumar  Das</t>
  </si>
  <si>
    <t>486851</t>
  </si>
  <si>
    <t>Bibi</t>
  </si>
  <si>
    <t>SID951373982455</t>
  </si>
  <si>
    <t>GENERAL</t>
  </si>
  <si>
    <t>MUSLIM</t>
  </si>
  <si>
    <t>Agriculture &amp; Farming</t>
  </si>
  <si>
    <t>AFSANA BEGUM</t>
  </si>
  <si>
    <t>12-Mar-2024</t>
  </si>
  <si>
    <t>10</t>
  </si>
  <si>
    <t>5</t>
  </si>
  <si>
    <t>7.18 Yrs</t>
  </si>
  <si>
    <t>23 Feb 2021</t>
  </si>
  <si>
    <t>&gt; 6 to 10 Years</t>
  </si>
  <si>
    <t>10-Apr-2024</t>
  </si>
  <si>
    <t>10-Jul-2025</t>
  </si>
  <si>
    <t>8249555623</t>
  </si>
  <si>
    <t>Abhijit Rout/SF0075084</t>
  </si>
  <si>
    <t>As per Borrower Statement Borrower paid Rs-36624/- on Dt.09-07-2025 through Phone Pe to Laxmipriya Nayak, Laxmipriya Nayak was Wife of Branch Manager Soumya Ranjan Mohanty but BM Soumya ranjan Mohanty entry One EMI of Rs-4270/- on Dt.10-07-2025 Rest amount Rs-32354/-not Posted in FIMO.</t>
  </si>
  <si>
    <t>As per BM Statement On Dt.14-10-2025 Right Side key of Locker was Broken and Rs-58113/- available in locker so Rs-58113/- cash Diffrence at Branch.</t>
  </si>
  <si>
    <t xml:space="preserve">During Branch Visit at Chandikhol-2 Branch(OR3109), I have verified Physical Cash Closing on date 22 Oct'25 Rs 15319/- physical cash available and Rs 58113/- Shortage due to locker key broken as per BM Comment Rs 58113/- cash available in branch locker. 
I observed that One Locker Key (R) Broken into two pieces and branch team mail on date 14 Oct 2025, But HO not provided duplicate key.
Broken Locker Key No: R
Key Holder Name: Hemanta Kumar Behera(SF0094133). Due to Cash Diffrence I have shown that amount on petty expenses. 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</si>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</sst>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OR3109</v>
      </c>
      <c r="D5" s="63" t="str">
        <f>IF('Physical Cash at Safe'!D28="Yes", 'Physical Cash at Safe'!A4,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45869</v>
      </c>
      <c r="H5" s="107" t="s">
        <v>248</v>
      </c>
      <c r="I5" s="61">
        <v>45936</v>
      </c>
      <c r="J5" s="74" t="str">
        <f>IF('Physical Cash at Safe'!D28="Yes",'Physical Cash at Safe'!E28,IF('Borrower Wise Details'!D5&lt;&gt;"",'Borrower Wise Details'!D5,""))</f>
        <v>FN25-26-02477</v>
      </c>
      <c r="K5" s="81">
        <v>1</v>
      </c>
      <c r="L5" s="82">
        <v>36624</v>
      </c>
      <c r="M5" s="82">
        <v>4270</v>
      </c>
      <c r="N5" s="132" t="s">
        <v>263</v>
      </c>
      <c r="O5" s="133" t="s">
        <v>264</v>
      </c>
      <c r="P5" s="133" t="s">
        <v>257</v>
      </c>
      <c r="Q5" s="133" t="s">
        <v>258</v>
      </c>
      <c r="R5" s="75" t="str">
        <f>IF('Physical Cash at Safe'!$D$28="Yes", 'Physical Cash at Safe'!$A$28, IF('Borrower Wise Details'!F5&lt;&gt;"", 'Borrower Wise Details'!F5, ""))</f>
        <v>Soumya Ranjan Mohanty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SF0035637</v>
      </c>
      <c r="U5" s="77" t="s">
        <v>265</v>
      </c>
      <c r="V5" s="61">
        <v>45934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249</v>
      </c>
      <c r="Z5" s="61">
        <v>45952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36624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32354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Soumya Ranjan Mohanty</v>
      </c>
      <c r="E5" s="68" t="str">
        <f>IF(OR('Fraud Investigation Report'!T5="", 'Fraud Investigation Report'!T5=0), "", 'Fraud Investigation Report'!T5)</f>
        <v>SF0035637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36624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36624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32354</v>
      </c>
      <c r="Q5" s="49"/>
      <c r="R5" s="84" t="s">
        <v>302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273</v>
      </c>
      <c r="B4" s="41" t="s">
        <v>266</v>
      </c>
      <c r="C4" s="41" t="s">
        <v>259</v>
      </c>
      <c r="D4" s="41" t="s">
        <v>260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45952</v>
      </c>
      <c r="C6" s="18">
        <v>45951</v>
      </c>
      <c r="D6" s="18">
        <v>45952</v>
      </c>
      <c r="E6" s="19">
        <v>0.29166666666666669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140</v>
      </c>
      <c r="C11" s="23">
        <f>B11*A11</f>
        <v>70000</v>
      </c>
      <c r="D11" s="25">
        <v>27</v>
      </c>
      <c r="E11" s="23">
        <f t="shared" ref="E11:E17" si="0">D11*A11</f>
        <v>13500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16</v>
      </c>
      <c r="E14" s="23">
        <f t="shared" si="0"/>
        <v>800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32</v>
      </c>
      <c r="C18" s="23">
        <f>B18</f>
        <v>32</v>
      </c>
      <c r="D18" s="27">
        <v>19</v>
      </c>
      <c r="E18" s="28">
        <f>D18</f>
        <v>19</v>
      </c>
    </row>
    <row r="19" spans="1:5" ht="14.5" x14ac:dyDescent="0.35">
      <c r="A19" s="29"/>
      <c r="B19" s="30" t="s">
        <v>76</v>
      </c>
      <c r="C19" s="31">
        <f>SUM(C10:C18)</f>
        <v>73432</v>
      </c>
      <c r="D19" s="30" t="s">
        <v>76</v>
      </c>
      <c r="E19" s="31">
        <f>SUM(E10:E18)</f>
        <v>15319</v>
      </c>
    </row>
    <row r="20" spans="1:5" ht="30" customHeight="1" x14ac:dyDescent="0.35">
      <c r="A20" s="148" t="s">
        <v>97</v>
      </c>
      <c r="B20" s="149"/>
      <c r="C20" s="32">
        <v>15319</v>
      </c>
      <c r="D20" s="33" t="s">
        <v>91</v>
      </c>
      <c r="E20" s="34">
        <v>58113</v>
      </c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5" t="s">
        <v>301</v>
      </c>
      <c r="C24" s="135"/>
      <c r="D24" s="135"/>
      <c r="E24" s="135"/>
    </row>
    <row r="25" spans="1:5" ht="57.75" customHeight="1" x14ac:dyDescent="0.35">
      <c r="A25" s="36" t="s">
        <v>81</v>
      </c>
      <c r="B25" s="157" t="s">
        <v>300</v>
      </c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" customHeight="1" x14ac:dyDescent="0.35">
      <c r="A30" s="127"/>
      <c r="B30" s="127"/>
      <c r="C30" s="128"/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220</v>
      </c>
      <c r="B32" s="38" t="s">
        <v>255</v>
      </c>
      <c r="C32" s="37" t="s">
        <v>82</v>
      </c>
      <c r="D32" s="158" t="s">
        <v>256</v>
      </c>
      <c r="E32" s="159"/>
    </row>
    <row r="33" spans="1:5" ht="18" customHeight="1" x14ac:dyDescent="0.35">
      <c r="A33" s="37" t="s">
        <v>83</v>
      </c>
      <c r="B33" s="106" t="s">
        <v>267</v>
      </c>
      <c r="C33" s="39" t="s">
        <v>84</v>
      </c>
      <c r="D33" s="152" t="s">
        <v>268</v>
      </c>
      <c r="E33" s="153"/>
    </row>
    <row r="34" spans="1:5" ht="26" x14ac:dyDescent="0.35">
      <c r="A34" s="39" t="s">
        <v>221</v>
      </c>
      <c r="B34" s="38" t="s">
        <v>269</v>
      </c>
      <c r="C34" s="39" t="s">
        <v>222</v>
      </c>
      <c r="D34" s="154" t="s">
        <v>271</v>
      </c>
      <c r="E34" s="155"/>
    </row>
    <row r="35" spans="1:5" ht="26" x14ac:dyDescent="0.35">
      <c r="A35" s="39" t="s">
        <v>223</v>
      </c>
      <c r="B35" s="38" t="s">
        <v>270</v>
      </c>
      <c r="C35" s="39" t="s">
        <v>225</v>
      </c>
      <c r="D35" s="154" t="s">
        <v>272</v>
      </c>
      <c r="E35" s="155"/>
    </row>
    <row r="36" spans="1:5" ht="25.5" customHeight="1" x14ac:dyDescent="0.35">
      <c r="A36" s="39" t="s">
        <v>224</v>
      </c>
      <c r="B36" s="38" t="s">
        <v>261</v>
      </c>
      <c r="C36" s="39" t="s">
        <v>226</v>
      </c>
      <c r="D36" s="156" t="s">
        <v>262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2.453125" style="13" bestFit="1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129" t="s">
        <v>274</v>
      </c>
      <c r="E5" s="65">
        <v>45952</v>
      </c>
      <c r="F5" s="130" t="s">
        <v>275</v>
      </c>
      <c r="G5" s="131" t="s">
        <v>276</v>
      </c>
      <c r="H5" s="49" t="s">
        <v>277</v>
      </c>
      <c r="I5" s="120" t="s">
        <v>282</v>
      </c>
      <c r="J5" s="120" t="s">
        <v>284</v>
      </c>
      <c r="K5" s="120" t="s">
        <v>288</v>
      </c>
      <c r="L5" s="11">
        <v>355805090</v>
      </c>
      <c r="M5" s="65" t="s">
        <v>289</v>
      </c>
      <c r="N5" s="124">
        <v>80000</v>
      </c>
      <c r="O5" s="124">
        <v>4270</v>
      </c>
      <c r="P5" s="121" t="s">
        <v>140</v>
      </c>
      <c r="Q5" s="80">
        <v>45847</v>
      </c>
      <c r="R5" s="124">
        <v>36624</v>
      </c>
      <c r="S5" s="124">
        <v>4270</v>
      </c>
      <c r="T5" s="124">
        <v>0</v>
      </c>
      <c r="U5" s="125">
        <f t="shared" ref="U5" si="0">IF(AND(ISBLANK(R5),ISBLANK(S5),ISBLANK(T5)),"",R5-(S5+T5))</f>
        <v>32354</v>
      </c>
      <c r="V5" s="117" t="s">
        <v>203</v>
      </c>
      <c r="W5" s="122" t="s">
        <v>299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J5" sqref="J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251</v>
      </c>
      <c r="D5" s="38" t="s">
        <v>254</v>
      </c>
      <c r="E5" s="38" t="s">
        <v>260</v>
      </c>
      <c r="F5" s="38" t="s">
        <v>259</v>
      </c>
      <c r="G5" s="84" t="s">
        <v>273</v>
      </c>
      <c r="H5" s="38" t="s">
        <v>278</v>
      </c>
      <c r="I5" s="84">
        <v>53415</v>
      </c>
      <c r="J5" s="38" t="s">
        <v>279</v>
      </c>
      <c r="K5" s="84">
        <v>53415</v>
      </c>
      <c r="L5" s="84" t="s">
        <v>280</v>
      </c>
      <c r="M5" s="38" t="s">
        <v>281</v>
      </c>
      <c r="N5" s="84">
        <v>89868</v>
      </c>
      <c r="O5" s="84" t="s">
        <v>282</v>
      </c>
      <c r="P5" s="84">
        <v>125811</v>
      </c>
      <c r="Q5" s="38" t="s">
        <v>283</v>
      </c>
      <c r="R5" s="38" t="s">
        <v>252</v>
      </c>
      <c r="S5" s="84" t="s">
        <v>284</v>
      </c>
      <c r="T5" s="84" t="s">
        <v>284</v>
      </c>
      <c r="U5" s="84" t="s">
        <v>285</v>
      </c>
      <c r="V5" s="84" t="s">
        <v>286</v>
      </c>
      <c r="W5" s="84">
        <v>0</v>
      </c>
      <c r="X5" s="38" t="s">
        <v>287</v>
      </c>
      <c r="Y5" s="84">
        <v>355805090</v>
      </c>
      <c r="Z5" s="38" t="s">
        <v>288</v>
      </c>
      <c r="AA5" s="108" t="s">
        <v>289</v>
      </c>
      <c r="AB5" s="84">
        <v>80000</v>
      </c>
      <c r="AC5" s="108" t="s">
        <v>290</v>
      </c>
      <c r="AD5" s="84">
        <v>24</v>
      </c>
      <c r="AE5" s="84" t="s">
        <v>291</v>
      </c>
      <c r="AF5" s="84" t="s">
        <v>292</v>
      </c>
      <c r="AG5" s="108" t="s">
        <v>293</v>
      </c>
      <c r="AH5" s="84" t="s">
        <v>294</v>
      </c>
      <c r="AI5" s="108" t="s">
        <v>295</v>
      </c>
      <c r="AJ5" s="84">
        <v>4270</v>
      </c>
      <c r="AK5" s="84">
        <v>4270</v>
      </c>
      <c r="AL5" s="108" t="s">
        <v>296</v>
      </c>
      <c r="AM5" s="84">
        <v>48933.86</v>
      </c>
      <c r="AN5" s="112">
        <v>19386.14</v>
      </c>
      <c r="AO5" s="112">
        <v>68320</v>
      </c>
      <c r="AP5" s="112">
        <v>31066.14</v>
      </c>
      <c r="AQ5" s="112">
        <v>2998.86</v>
      </c>
      <c r="AR5" s="112">
        <v>34065</v>
      </c>
      <c r="AS5" s="112">
        <v>11079.02</v>
      </c>
      <c r="AT5" s="112">
        <v>1730.98</v>
      </c>
      <c r="AU5" s="112">
        <v>12810</v>
      </c>
      <c r="AV5" s="84">
        <v>19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>
        <v>0</v>
      </c>
      <c r="BF5" s="38" t="s">
        <v>284</v>
      </c>
      <c r="BG5" s="84" t="s">
        <v>297</v>
      </c>
      <c r="BH5" s="114" t="s">
        <v>298</v>
      </c>
      <c r="BI5" s="38" t="s">
        <v>110</v>
      </c>
      <c r="BJ5" s="85">
        <v>45952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>
        <v>36624</v>
      </c>
      <c r="BQ5" s="117" t="s">
        <v>203</v>
      </c>
      <c r="BR5" s="118" t="s">
        <v>299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2025-11-25T11:41:59Z</dcterms:modified>
</cp:coreProperties>
</file>