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SF0070132\Music\My Working File\Pavithra\F25-26\_Fraud\DEC\9-Dec-25\Bijapur-2\"/>
    </mc:Choice>
  </mc:AlternateContent>
  <xr:revisionPtr revIDLastSave="0" documentId="13_ncr:1_{A70F3F41-E388-4C69-9AD7-9CD2B5E46366}" xr6:coauthVersionLast="47" xr6:coauthVersionMax="47" xr10:uidLastSave="{00000000-0000-0000-0000-000000000000}"/>
  <bookViews>
    <workbookView xWindow="-110" yWindow="-110" windowWidth="19420" windowHeight="10300" activeTab="1" xr2:uid="{25A51F61-ACE4-4F8A-9066-08789AE4929F}"/>
  </bookViews>
  <sheets>
    <sheet name="Sheet1" sheetId="1" r:id="rId1"/>
    <sheet name="Sheet2" sheetId="2" r:id="rId2"/>
  </sheets>
  <externalReferences>
    <externalReference r:id="rId3"/>
  </externalReferences>
  <definedNames>
    <definedName name="Type">'[1]Backup sheet'!$A$2:$A$6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 i="1" l="1"/>
  <c r="T13" i="1"/>
  <c r="T11" i="1"/>
  <c r="T10" i="1"/>
  <c r="U9" i="1"/>
  <c r="T9" i="1"/>
  <c r="Y5" i="1"/>
  <c r="H6" i="1"/>
  <c r="G6" i="1"/>
  <c r="F6" i="1"/>
  <c r="D6" i="1"/>
</calcChain>
</file>

<file path=xl/sharedStrings.xml><?xml version="1.0" encoding="utf-8"?>
<sst xmlns="http://schemas.openxmlformats.org/spreadsheetml/2006/main" count="58" uniqueCount="52">
  <si>
    <t>Spandana Sphoorty Financial Limited</t>
  </si>
  <si>
    <t>Internal Audit Department</t>
  </si>
  <si>
    <t>Borrower Wise Details Ver 1.4</t>
  </si>
  <si>
    <t>Home</t>
  </si>
  <si>
    <t>Loan O/s Report</t>
  </si>
  <si>
    <t>Sr. No.</t>
  </si>
  <si>
    <r>
      <t>Branch Code
(</t>
    </r>
    <r>
      <rPr>
        <b/>
        <sz val="10"/>
        <color rgb="FFFF0000"/>
        <rFont val="Aptos Narrow"/>
        <family val="2"/>
        <scheme val="minor"/>
      </rPr>
      <t>Formula</t>
    </r>
    <r>
      <rPr>
        <b/>
        <sz val="10"/>
        <color theme="1"/>
        <rFont val="Aptos Narrow"/>
        <family val="2"/>
        <scheme val="minor"/>
      </rPr>
      <t>)</t>
    </r>
  </si>
  <si>
    <r>
      <t>Branch Name
(</t>
    </r>
    <r>
      <rPr>
        <b/>
        <sz val="10"/>
        <color rgb="FFFF0000"/>
        <rFont val="Aptos Narrow"/>
        <family val="2"/>
        <scheme val="minor"/>
      </rPr>
      <t>Formula</t>
    </r>
    <r>
      <rPr>
        <b/>
        <sz val="10"/>
        <color theme="1"/>
        <rFont val="Aptos Narrow"/>
        <family val="2"/>
        <scheme val="minor"/>
      </rPr>
      <t>)</t>
    </r>
  </si>
  <si>
    <r>
      <t>Complaint No.
(</t>
    </r>
    <r>
      <rPr>
        <b/>
        <sz val="10"/>
        <color rgb="FFFF0000"/>
        <rFont val="Aptos Narrow"/>
        <family val="2"/>
        <scheme val="minor"/>
      </rPr>
      <t>Formula from 2 row</t>
    </r>
    <r>
      <rPr>
        <b/>
        <sz val="10"/>
        <color theme="1"/>
        <rFont val="Aptos Narrow"/>
        <family val="2"/>
        <scheme val="minor"/>
      </rPr>
      <t>)</t>
    </r>
  </si>
  <si>
    <r>
      <t>Date of IA Visit
(</t>
    </r>
    <r>
      <rPr>
        <b/>
        <sz val="10"/>
        <color rgb="FFFF0000"/>
        <rFont val="Aptos Narrow"/>
        <family val="2"/>
        <scheme val="minor"/>
      </rPr>
      <t>DD/MMM/YY</t>
    </r>
    <r>
      <rPr>
        <b/>
        <sz val="10"/>
        <color theme="1"/>
        <rFont val="Aptos Narrow"/>
        <family val="2"/>
        <scheme val="minor"/>
      </rPr>
      <t>)</t>
    </r>
  </si>
  <si>
    <r>
      <t xml:space="preserve">Fradulent Staff Name
</t>
    </r>
    <r>
      <rPr>
        <b/>
        <sz val="10"/>
        <color rgb="FFFF0000"/>
        <rFont val="Aptos Narrow"/>
        <family val="2"/>
        <scheme val="minor"/>
      </rPr>
      <t>(Formula from 2 row</t>
    </r>
    <r>
      <rPr>
        <b/>
        <sz val="10"/>
        <color theme="1"/>
        <rFont val="Aptos Narrow"/>
        <family val="2"/>
        <scheme val="minor"/>
      </rPr>
      <t>)</t>
    </r>
  </si>
  <si>
    <r>
      <t>Fradulent Staff Emp. ID
(</t>
    </r>
    <r>
      <rPr>
        <b/>
        <sz val="10"/>
        <color rgb="FFFF0000"/>
        <rFont val="Aptos Narrow"/>
        <family val="2"/>
        <scheme val="minor"/>
      </rPr>
      <t>Formula from 2 row</t>
    </r>
    <r>
      <rPr>
        <b/>
        <sz val="10"/>
        <color theme="1"/>
        <rFont val="Aptos Narrow"/>
        <family val="2"/>
        <scheme val="minor"/>
      </rPr>
      <t>)</t>
    </r>
  </si>
  <si>
    <r>
      <t>Fraudulent Staff Designation
(</t>
    </r>
    <r>
      <rPr>
        <b/>
        <sz val="10"/>
        <color rgb="FFFF0000"/>
        <rFont val="Aptos Narrow"/>
        <family val="2"/>
        <scheme val="minor"/>
      </rPr>
      <t>Formula from 2 row</t>
    </r>
    <r>
      <rPr>
        <b/>
        <sz val="10"/>
        <color theme="1"/>
        <rFont val="Aptos Narrow"/>
        <family val="2"/>
        <scheme val="minor"/>
      </rPr>
      <t>)</t>
    </r>
  </si>
  <si>
    <t>Center Number</t>
  </si>
  <si>
    <t>Customer ID</t>
  </si>
  <si>
    <t>Borrower Name</t>
  </si>
  <si>
    <t>Loan ID</t>
  </si>
  <si>
    <r>
      <t>Date of Disbursement as per FIMO
(</t>
    </r>
    <r>
      <rPr>
        <b/>
        <sz val="10"/>
        <color rgb="FFFF0000"/>
        <rFont val="Aptos Narrow"/>
        <family val="2"/>
        <scheme val="minor"/>
      </rPr>
      <t>DD/MM/YY</t>
    </r>
    <r>
      <rPr>
        <b/>
        <sz val="10"/>
        <color theme="1"/>
        <rFont val="Aptos Narrow"/>
        <family val="2"/>
        <scheme val="minor"/>
      </rPr>
      <t>)</t>
    </r>
  </si>
  <si>
    <t>Disbursed Amount as per FIMO</t>
  </si>
  <si>
    <t>Installment Amount as per FIMO</t>
  </si>
  <si>
    <r>
      <t>Type of Amount Collected
(</t>
    </r>
    <r>
      <rPr>
        <b/>
        <sz val="10"/>
        <color rgb="FFFF0000"/>
        <rFont val="Aptos Narrow"/>
        <family val="2"/>
        <scheme val="minor"/>
      </rPr>
      <t>Drop Down</t>
    </r>
    <r>
      <rPr>
        <b/>
        <sz val="10"/>
        <color theme="1"/>
        <rFont val="Aptos Narrow"/>
        <family val="2"/>
        <scheme val="minor"/>
      </rPr>
      <t>)</t>
    </r>
  </si>
  <si>
    <r>
      <t>Date of Collection
(</t>
    </r>
    <r>
      <rPr>
        <b/>
        <sz val="10"/>
        <color rgb="FFFF0000"/>
        <rFont val="Aptos Narrow"/>
        <family val="2"/>
        <scheme val="minor"/>
      </rPr>
      <t>DD/MM/YY</t>
    </r>
    <r>
      <rPr>
        <b/>
        <sz val="10"/>
        <color theme="1"/>
        <rFont val="Aptos Narrow"/>
        <family val="2"/>
        <scheme val="minor"/>
      </rPr>
      <t>)</t>
    </r>
  </si>
  <si>
    <r>
      <t>Amount Collected
(</t>
    </r>
    <r>
      <rPr>
        <b/>
        <sz val="10"/>
        <color rgb="FFFF0000"/>
        <rFont val="Aptos Narrow"/>
        <family val="2"/>
        <scheme val="minor"/>
      </rPr>
      <t>Gross Fraud</t>
    </r>
    <r>
      <rPr>
        <b/>
        <sz val="10"/>
        <color theme="1"/>
        <rFont val="Aptos Narrow"/>
        <family val="2"/>
        <scheme val="minor"/>
      </rPr>
      <t>)</t>
    </r>
  </si>
  <si>
    <t>Amount Recovered &amp; Accounted in FIMO</t>
  </si>
  <si>
    <r>
      <t>Amount Recovered But "</t>
    </r>
    <r>
      <rPr>
        <b/>
        <sz val="10"/>
        <color rgb="FFFF0000"/>
        <rFont val="Aptos Narrow"/>
        <family val="2"/>
        <scheme val="minor"/>
      </rPr>
      <t>Not</t>
    </r>
    <r>
      <rPr>
        <b/>
        <sz val="10"/>
        <color theme="1"/>
        <rFont val="Aptos Narrow"/>
        <family val="2"/>
        <scheme val="minor"/>
      </rPr>
      <t>" Accounted in FIMO</t>
    </r>
  </si>
  <si>
    <r>
      <t>Difference Amount
(</t>
    </r>
    <r>
      <rPr>
        <b/>
        <sz val="10"/>
        <color rgb="FFFF0000"/>
        <rFont val="Aptos Narrow"/>
        <family val="2"/>
        <scheme val="minor"/>
      </rPr>
      <t>Net Fraud</t>
    </r>
    <r>
      <rPr>
        <b/>
        <sz val="10"/>
        <color theme="1"/>
        <rFont val="Aptos Narrow"/>
        <family val="2"/>
        <scheme val="minor"/>
      </rPr>
      <t>)
(</t>
    </r>
    <r>
      <rPr>
        <b/>
        <sz val="10"/>
        <color rgb="FFFF0000"/>
        <rFont val="Aptos Narrow"/>
        <family val="2"/>
        <scheme val="minor"/>
      </rPr>
      <t>Formula</t>
    </r>
    <r>
      <rPr>
        <b/>
        <sz val="10"/>
        <color theme="1"/>
        <rFont val="Aptos Narrow"/>
        <family val="2"/>
        <scheme val="minor"/>
      </rPr>
      <t>)</t>
    </r>
  </si>
  <si>
    <t>Availability of Evidence</t>
  </si>
  <si>
    <r>
      <t>Remarks
(</t>
    </r>
    <r>
      <rPr>
        <b/>
        <sz val="10"/>
        <color rgb="FFFF0000"/>
        <rFont val="Aptos Narrow"/>
        <family val="2"/>
        <scheme val="minor"/>
      </rPr>
      <t>If Applicable</t>
    </r>
    <r>
      <rPr>
        <b/>
        <sz val="10"/>
        <color theme="1"/>
        <rFont val="Aptos Narrow"/>
        <family val="2"/>
        <scheme val="minor"/>
      </rPr>
      <t>)</t>
    </r>
  </si>
  <si>
    <t>KAGL0341</t>
  </si>
  <si>
    <t>Bijapur-2</t>
  </si>
  <si>
    <t>FN25-26-02478</t>
  </si>
  <si>
    <t>Babu Rattala</t>
  </si>
  <si>
    <t>SF0039373</t>
  </si>
  <si>
    <t>Customer Retention Manager</t>
  </si>
  <si>
    <t>401727</t>
  </si>
  <si>
    <t>SID951374007165</t>
  </si>
  <si>
    <t>BISMILLA DAVALAJI</t>
  </si>
  <si>
    <t>350902148</t>
  </si>
  <si>
    <t>09-Mar-2023</t>
  </si>
  <si>
    <t>Pre-Closure Amount Misappropriated</t>
  </si>
  <si>
    <t>Cash Receipt</t>
  </si>
  <si>
    <t>CRM Babu Rattala was collected preclosed amount from borrower on the date of 30-08-2024 of Rs 36,224/- but CRM Babu Rattala himself paid 4 instalment on 05-09-2024, 05-10-2024,05-11-2024 and 05-12-2024  of Rs.3,950/- in each month, total amount (3950*4) Rs 15,800/- posted into FIMO and remaining amount ( 36,224-15,800) Rs 20,424/-  but CRM Babu Rattala collected amount not posted into FIMO and even not deposited at branch and same was found misappropriated. Attached ,borrower loan statement and borrower written statement and cash receipt as evidence.</t>
  </si>
  <si>
    <t>SID2125358168</t>
  </si>
  <si>
    <t>REKHA SHINDE</t>
  </si>
  <si>
    <t>Advance Collection Amount Misappropriated</t>
  </si>
  <si>
    <t>CRM Babu Rattala was collected advance amount from borrower on the date of 05-07-2024 of Rs 8,783/-  but CRM Babu Rattala collected amount not posted into FIMO and even not deposited at branch and same was found misappropriated. Attached ,borrower loan statement and borrower written statement and cash receipt as evidence.
Note:- As per loan statement on 17-10-2025 total outstanding balnce amount of Rs 23,402/-.</t>
  </si>
  <si>
    <t>Preclosed</t>
  </si>
  <si>
    <t>Write Off</t>
  </si>
  <si>
    <t>Remarks</t>
  </si>
  <si>
    <t>Difference</t>
  </si>
  <si>
    <t>Amount</t>
  </si>
  <si>
    <t>TotalCollection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</si>
</sst>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4009]dd/mm/yyyy;@"/>
    <numFmt numFmtId="165" formatCode="[$-409]d/mmm/yy;@"/>
    <numFmt numFmtId="166" formatCode="[$-409]dd/mmm/yy;@"/>
  </numFmts>
  <fonts count="14" x14ac:knownFonts="1">
    <font>
      <sz val="11"/>
      <color theme="1"/>
      <name val="Aptos Narrow"/>
      <family val="2"/>
      <scheme val="minor"/>
    </font>
    <font>
      <b/>
      <sz val="11"/>
      <color theme="1"/>
      <name val="Aptos Narrow"/>
      <family val="2"/>
      <scheme val="minor"/>
    </font>
    <font>
      <u/>
      <sz val="11"/>
      <color theme="10"/>
      <name val="Aptos Narrow"/>
      <family val="2"/>
      <scheme val="minor"/>
    </font>
    <font>
      <sz val="10"/>
      <name val="Arial"/>
      <family val="2"/>
    </font>
    <font>
      <b/>
      <sz val="14"/>
      <name val="Aptos Narrow"/>
      <family val="2"/>
      <scheme val="minor"/>
    </font>
    <font>
      <sz val="10"/>
      <color theme="1"/>
      <name val="Aptos Narrow"/>
      <family val="2"/>
      <scheme val="minor"/>
    </font>
    <font>
      <b/>
      <sz val="12"/>
      <name val="Aptos Narrow"/>
      <family val="2"/>
      <scheme val="minor"/>
    </font>
    <font>
      <b/>
      <sz val="12"/>
      <color theme="1"/>
      <name val="Aptos Narrow"/>
      <family val="2"/>
      <scheme val="minor"/>
    </font>
    <font>
      <b/>
      <sz val="10"/>
      <color theme="10"/>
      <name val="Aptos Narrow"/>
      <family val="2"/>
      <scheme val="minor"/>
    </font>
    <font>
      <b/>
      <sz val="10"/>
      <color theme="1"/>
      <name val="Aptos Narrow"/>
      <family val="2"/>
      <scheme val="minor"/>
    </font>
    <font>
      <sz val="10"/>
      <color theme="1"/>
      <name val="Cambria"/>
      <family val="2"/>
    </font>
    <font>
      <b/>
      <sz val="10"/>
      <color rgb="FFFF0000"/>
      <name val="Aptos Narrow"/>
      <family val="2"/>
      <scheme val="minor"/>
    </font>
    <font>
      <sz val="10"/>
      <name val="Aptos Narrow"/>
      <family val="2"/>
      <scheme val="minor"/>
    </font>
    <font>
      <sz val="10"/>
      <color rgb="FF000000"/>
      <name val="Book Antiqua"/>
      <family val="1"/>
    </font>
  </fonts>
  <fills count="8">
    <fill>
      <patternFill patternType="none"/>
    </fill>
    <fill>
      <patternFill patternType="gray125"/>
    </fill>
    <fill>
      <patternFill patternType="solid">
        <fgColor theme="2" tint="-9.9978637043366805E-2"/>
        <bgColor indexed="64"/>
      </patternFill>
    </fill>
    <fill>
      <patternFill patternType="solid">
        <fgColor indexed="9"/>
        <bgColor indexed="64"/>
      </patternFill>
    </fill>
    <fill>
      <patternFill patternType="solid">
        <fgColor indexed="9"/>
        <bgColor indexed="26"/>
      </patternFill>
    </fill>
    <fill>
      <patternFill patternType="solid">
        <fgColor theme="0"/>
        <bgColor indexed="64"/>
      </patternFill>
    </fill>
    <fill>
      <patternFill patternType="solid">
        <fgColor rgb="FFFFFF00"/>
        <bgColor indexed="64"/>
      </patternFill>
    </fill>
    <fill>
      <patternFill patternType="solid">
        <fgColor rgb="FFB0C4DE"/>
        <bgColor rgb="FFB0C4DE"/>
      </patternFill>
    </fill>
  </fills>
  <borders count="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style="thin">
        <color rgb="FFD3D3D3"/>
      </top>
      <bottom style="thin">
        <color rgb="FFD3D3D3"/>
      </bottom>
      <diagonal/>
    </border>
  </borders>
  <cellStyleXfs count="6">
    <xf numFmtId="0" fontId="0" fillId="0" borderId="0"/>
    <xf numFmtId="0" fontId="2" fillId="0" borderId="0" applyNumberFormat="0" applyFill="0" applyBorder="0" applyAlignment="0" applyProtection="0"/>
    <xf numFmtId="0" fontId="3" fillId="0" borderId="0">
      <protection locked="0"/>
    </xf>
    <xf numFmtId="0" fontId="10" fillId="0" borderId="0"/>
    <xf numFmtId="0" fontId="3" fillId="0" borderId="0" applyNumberFormat="0" applyFill="0" applyBorder="0" applyAlignment="0" applyProtection="0"/>
    <xf numFmtId="0" fontId="3" fillId="0" borderId="0"/>
  </cellStyleXfs>
  <cellXfs count="30">
    <xf numFmtId="0" fontId="0" fillId="0" borderId="0" xfId="0"/>
    <xf numFmtId="0" fontId="4" fillId="0" borderId="1" xfId="2" applyFont="1" applyBorder="1" applyAlignment="1" applyProtection="1">
      <alignment vertical="center"/>
    </xf>
    <xf numFmtId="0" fontId="6" fillId="0" borderId="1" xfId="2" applyFont="1" applyBorder="1" applyAlignment="1" applyProtection="1">
      <alignment vertical="center"/>
    </xf>
    <xf numFmtId="0" fontId="8" fillId="0" borderId="0" xfId="1" applyFont="1" applyAlignment="1">
      <alignment horizontal="center" vertical="center"/>
    </xf>
    <xf numFmtId="0" fontId="9" fillId="2" borderId="2" xfId="2" applyFont="1" applyFill="1" applyBorder="1" applyAlignment="1" applyProtection="1">
      <alignment horizontal="center" vertical="center" wrapText="1"/>
    </xf>
    <xf numFmtId="0" fontId="9" fillId="2" borderId="2" xfId="3" applyFont="1" applyFill="1" applyBorder="1" applyAlignment="1">
      <alignment horizontal="center" vertical="center" wrapText="1"/>
    </xf>
    <xf numFmtId="164" fontId="9" fillId="2" borderId="2" xfId="3" applyNumberFormat="1" applyFont="1" applyFill="1" applyBorder="1" applyAlignment="1">
      <alignment horizontal="center" vertical="center" wrapText="1"/>
    </xf>
    <xf numFmtId="0" fontId="5" fillId="0" borderId="2" xfId="3" applyFont="1" applyBorder="1" applyAlignment="1">
      <alignment horizontal="center" vertical="center"/>
    </xf>
    <xf numFmtId="0" fontId="5" fillId="0" borderId="2" xfId="0" applyFont="1" applyBorder="1" applyAlignment="1" applyProtection="1">
      <alignment horizontal="left" vertical="center"/>
      <protection locked="0"/>
    </xf>
    <xf numFmtId="0" fontId="5" fillId="0" borderId="0" xfId="0" applyFont="1" applyAlignment="1"/>
    <xf numFmtId="164" fontId="5" fillId="0" borderId="0" xfId="0" applyNumberFormat="1" applyFont="1" applyAlignment="1"/>
    <xf numFmtId="0" fontId="7" fillId="0" borderId="0" xfId="0" applyFont="1" applyAlignment="1"/>
    <xf numFmtId="0" fontId="12" fillId="3" borderId="2" xfId="4" applyNumberFormat="1" applyFont="1" applyFill="1" applyBorder="1" applyAlignment="1" applyProtection="1">
      <alignment horizontal="center" vertical="center"/>
      <protection hidden="1"/>
    </xf>
    <xf numFmtId="0" fontId="12" fillId="3" borderId="2" xfId="4" applyNumberFormat="1" applyFont="1" applyFill="1" applyBorder="1" applyAlignment="1" applyProtection="1">
      <alignment horizontal="left" vertical="center"/>
      <protection hidden="1"/>
    </xf>
    <xf numFmtId="0" fontId="12" fillId="0" borderId="2" xfId="5" applyFont="1" applyBorder="1" applyAlignment="1" applyProtection="1">
      <alignment horizontal="center" vertical="center"/>
      <protection locked="0"/>
    </xf>
    <xf numFmtId="165" fontId="5" fillId="0" borderId="2" xfId="3" applyNumberFormat="1" applyFont="1" applyBorder="1" applyAlignment="1" applyProtection="1">
      <alignment horizontal="center" vertical="center"/>
      <protection locked="0"/>
    </xf>
    <xf numFmtId="0" fontId="5" fillId="0" borderId="2" xfId="3" applyFont="1" applyBorder="1" applyAlignment="1" applyProtection="1">
      <alignment horizontal="center" vertical="center"/>
      <protection locked="0"/>
    </xf>
    <xf numFmtId="0" fontId="5" fillId="0" borderId="2" xfId="3" applyFont="1" applyBorder="1" applyAlignment="1" applyProtection="1">
      <alignment horizontal="left" vertical="center"/>
      <protection locked="0"/>
    </xf>
    <xf numFmtId="49" fontId="12" fillId="4" borderId="2" xfId="0" applyNumberFormat="1" applyFont="1" applyFill="1" applyBorder="1" applyAlignment="1" applyProtection="1">
      <alignment horizontal="center" vertical="center"/>
      <protection locked="0"/>
    </xf>
    <xf numFmtId="2" fontId="5" fillId="0" borderId="2" xfId="3" applyNumberFormat="1" applyFont="1" applyBorder="1" applyAlignment="1" applyProtection="1">
      <alignment horizontal="center" vertical="center"/>
      <protection locked="0"/>
    </xf>
    <xf numFmtId="164" fontId="5" fillId="0" borderId="2" xfId="3" applyNumberFormat="1" applyFont="1" applyBorder="1" applyAlignment="1" applyProtection="1">
      <alignment horizontal="left" vertical="center"/>
      <protection locked="0"/>
    </xf>
    <xf numFmtId="166" fontId="5" fillId="0" borderId="2" xfId="3" applyNumberFormat="1" applyFont="1" applyBorder="1" applyAlignment="1" applyProtection="1">
      <alignment horizontal="center" vertical="center"/>
      <protection locked="0"/>
    </xf>
    <xf numFmtId="0" fontId="5" fillId="0" borderId="2" xfId="3" applyFont="1" applyBorder="1" applyAlignment="1" applyProtection="1">
      <alignment vertical="top"/>
      <protection locked="0"/>
    </xf>
    <xf numFmtId="0" fontId="0" fillId="0" borderId="0" xfId="0" applyAlignment="1">
      <alignment wrapText="1"/>
    </xf>
    <xf numFmtId="2" fontId="5" fillId="5" borderId="2" xfId="3" applyNumberFormat="1" applyFont="1" applyFill="1" applyBorder="1" applyAlignment="1" applyProtection="1">
      <alignment horizontal="center" vertical="center"/>
      <protection hidden="1"/>
    </xf>
    <xf numFmtId="0" fontId="9" fillId="6" borderId="2" xfId="3" applyFont="1" applyFill="1" applyBorder="1" applyAlignment="1">
      <alignment horizontal="center" vertical="center" wrapText="1"/>
    </xf>
    <xf numFmtId="0" fontId="13" fillId="7" borderId="3" xfId="0" applyFont="1" applyFill="1" applyBorder="1" applyAlignment="1">
      <alignment horizontal="center" vertical="top" readingOrder="1"/>
    </xf>
    <xf numFmtId="0" fontId="13" fillId="0" borderId="3" xfId="0" applyFont="1" applyBorder="1" applyAlignment="1">
      <alignment vertical="top" readingOrder="1"/>
    </xf>
    <xf numFmtId="0" fontId="1" fillId="0" borderId="0" xfId="0" applyFont="1"/>
    <xf numFmtId="2" fontId="1" fillId="0" borderId="0" xfId="0" applyNumberFormat="1" applyFont="1"/>
  </cellXfs>
  <cellStyles count="6">
    <cellStyle name="Hyperlink" xfId="1" builtinId="8"/>
    <cellStyle name="Normal" xfId="0" builtinId="0"/>
    <cellStyle name="Normal 18 2 10" xfId="2" xr:uid="{C8C884BE-064C-4E30-A5A5-22EBF337EAB9}"/>
    <cellStyle name="Normal 2 2" xfId="4" xr:uid="{4686A6BB-2453-43C2-8DE6-919DF5595EBD}"/>
    <cellStyle name="Normal 3 19 2" xfId="3" xr:uid="{9FA899B9-60D3-44B5-A1A0-7ED290821334}"/>
    <cellStyle name="Normal 3 2" xfId="5" xr:uid="{AC64A4EB-C3D7-4DD6-BD64-0469D6C30BE5}"/>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14</xdr:col>
      <xdr:colOff>395200</xdr:colOff>
      <xdr:row>27</xdr:row>
      <xdr:rowOff>76250</xdr:rowOff>
    </xdr:to>
    <xdr:pic>
      <xdr:nvPicPr>
        <xdr:cNvPr id="2" name="Picture 1">
          <a:extLst>
            <a:ext uri="{FF2B5EF4-FFF2-40B4-BE49-F238E27FC236}">
              <a16:creationId xmlns:a16="http://schemas.microsoft.com/office/drawing/2014/main" id="{55C19EFC-1ACE-48CE-4D7A-50D50E32225A}"/>
            </a:ext>
          </a:extLst>
        </xdr:cNvPr>
        <xdr:cNvPicPr>
          <a:picLocks noChangeAspect="1"/>
        </xdr:cNvPicPr>
      </xdr:nvPicPr>
      <xdr:blipFill>
        <a:blip xmlns:r="http://schemas.openxmlformats.org/officeDocument/2006/relationships" r:embed="rId1"/>
        <a:stretch>
          <a:fillRect/>
        </a:stretch>
      </xdr:blipFill>
      <xdr:spPr>
        <a:xfrm>
          <a:off x="609600" y="368300"/>
          <a:ext cx="8320000" cy="4680000"/>
        </a:xfrm>
        <a:prstGeom prst="rect">
          <a:avLst/>
        </a:prstGeom>
      </xdr:spPr>
    </xdr:pic>
    <xdr:clientData/>
  </xdr:twoCellAnchor>
  <xdr:twoCellAnchor editAs="oneCell">
    <xdr:from>
      <xdr:col>1</xdr:col>
      <xdr:colOff>0</xdr:colOff>
      <xdr:row>30</xdr:row>
      <xdr:rowOff>0</xdr:rowOff>
    </xdr:from>
    <xdr:to>
      <xdr:col>14</xdr:col>
      <xdr:colOff>395200</xdr:colOff>
      <xdr:row>55</xdr:row>
      <xdr:rowOff>76250</xdr:rowOff>
    </xdr:to>
    <xdr:pic>
      <xdr:nvPicPr>
        <xdr:cNvPr id="3" name="Picture 2">
          <a:extLst>
            <a:ext uri="{FF2B5EF4-FFF2-40B4-BE49-F238E27FC236}">
              <a16:creationId xmlns:a16="http://schemas.microsoft.com/office/drawing/2014/main" id="{41D6B90B-6B6E-DA86-7FDF-1FD03C0C324A}"/>
            </a:ext>
          </a:extLst>
        </xdr:cNvPr>
        <xdr:cNvPicPr>
          <a:picLocks noChangeAspect="1"/>
        </xdr:cNvPicPr>
      </xdr:nvPicPr>
      <xdr:blipFill>
        <a:blip xmlns:r="http://schemas.openxmlformats.org/officeDocument/2006/relationships" r:embed="rId2"/>
        <a:stretch>
          <a:fillRect/>
        </a:stretch>
      </xdr:blipFill>
      <xdr:spPr>
        <a:xfrm>
          <a:off x="609600" y="5524500"/>
          <a:ext cx="8320000" cy="4680000"/>
        </a:xfrm>
        <a:prstGeom prst="rect">
          <a:avLst/>
        </a:prstGeom>
      </xdr:spPr>
    </xdr:pic>
    <xdr:clientData/>
  </xdr:twoCellAnchor>
  <xdr:twoCellAnchor editAs="oneCell">
    <xdr:from>
      <xdr:col>1</xdr:col>
      <xdr:colOff>0</xdr:colOff>
      <xdr:row>58</xdr:row>
      <xdr:rowOff>0</xdr:rowOff>
    </xdr:from>
    <xdr:to>
      <xdr:col>14</xdr:col>
      <xdr:colOff>395200</xdr:colOff>
      <xdr:row>83</xdr:row>
      <xdr:rowOff>76250</xdr:rowOff>
    </xdr:to>
    <xdr:pic>
      <xdr:nvPicPr>
        <xdr:cNvPr id="4" name="Picture 3">
          <a:extLst>
            <a:ext uri="{FF2B5EF4-FFF2-40B4-BE49-F238E27FC236}">
              <a16:creationId xmlns:a16="http://schemas.microsoft.com/office/drawing/2014/main" id="{11B33137-1BFF-D7EE-9C33-708534111C4F}"/>
            </a:ext>
          </a:extLst>
        </xdr:cNvPr>
        <xdr:cNvPicPr>
          <a:picLocks noChangeAspect="1"/>
        </xdr:cNvPicPr>
      </xdr:nvPicPr>
      <xdr:blipFill>
        <a:blip xmlns:r="http://schemas.openxmlformats.org/officeDocument/2006/relationships" r:embed="rId3"/>
        <a:stretch>
          <a:fillRect/>
        </a:stretch>
      </xdr:blipFill>
      <xdr:spPr>
        <a:xfrm>
          <a:off x="609600" y="10680700"/>
          <a:ext cx="8320000" cy="468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F0070132\Music\My%20Working%20File\Pavithra\F25-26\_Fraud\DEC\9-Dec-25\Bijapur-2\Copy%20of%20IA%20SSFL%20Fraud%20Investigation%20Report%20-%20KA%20Bijapur-2%20-%20KAGL0341.xlsx" TargetMode="External"/><Relationship Id="rId1" Type="http://schemas.openxmlformats.org/officeDocument/2006/relationships/externalLinkPath" Target="Copy%20of%20IA%20SSFL%20Fraud%20Investigation%20Report%20-%20KA%20Bijapur-2%20-%20KAGL03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
      <sheetName val="Fraud Investigation Report"/>
      <sheetName val="Cash Embezzlement"/>
      <sheetName val="Physical Cash at Safe"/>
      <sheetName val="Borrower Wise Details"/>
      <sheetName val="Loan Outstanding Report"/>
    </sheetNames>
    <sheetDataSet>
      <sheetData sheetId="0">
        <row r="2">
          <cell r="A2" t="str">
            <v>Collection Amount Misappropriated</v>
          </cell>
        </row>
        <row r="3">
          <cell r="A3" t="str">
            <v>Pre-Closure Amount Misappropriated</v>
          </cell>
        </row>
        <row r="4">
          <cell r="A4" t="str">
            <v>Disbursed Amount Recollected</v>
          </cell>
        </row>
        <row r="5">
          <cell r="A5" t="str">
            <v>Advance Collection Amount Misappropriated</v>
          </cell>
        </row>
        <row r="6">
          <cell r="A6" t="str">
            <v>Loan Amount Misappropriation</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EABD9-92C9-45D0-BDF2-4F8AB581D5CE}">
  <dimension ref="A1:AA13"/>
  <sheetViews>
    <sheetView topLeftCell="H1" workbookViewId="0">
      <selection activeCell="T10" sqref="T10:T11"/>
    </sheetView>
  </sheetViews>
  <sheetFormatPr defaultRowHeight="14.5" x14ac:dyDescent="0.35"/>
  <cols>
    <col min="1" max="1" width="12.90625" customWidth="1"/>
    <col min="2" max="2" width="10.6328125" bestFit="1" customWidth="1"/>
    <col min="3" max="3" width="11.08984375" bestFit="1" customWidth="1"/>
    <col min="4" max="4" width="12.1796875" bestFit="1" customWidth="1"/>
    <col min="5" max="5" width="11.6328125" bestFit="1" customWidth="1"/>
    <col min="6" max="6" width="17.08984375" bestFit="1" customWidth="1"/>
    <col min="7" max="7" width="18.453125" bestFit="1" customWidth="1"/>
    <col min="8" max="8" width="22.7265625" bestFit="1" customWidth="1"/>
    <col min="9" max="9" width="12.54296875" bestFit="1" customWidth="1"/>
    <col min="10" max="10" width="14.36328125" bestFit="1" customWidth="1"/>
    <col min="11" max="11" width="15" bestFit="1" customWidth="1"/>
    <col min="12" max="12" width="9" bestFit="1" customWidth="1"/>
    <col min="13" max="13" width="9" customWidth="1"/>
    <col min="14" max="14" width="26.90625" hidden="1" customWidth="1"/>
    <col min="15" max="15" width="24.453125" hidden="1" customWidth="1"/>
    <col min="16" max="16" width="25.26953125" hidden="1" customWidth="1"/>
    <col min="17" max="17" width="33.7265625" bestFit="1" customWidth="1"/>
    <col min="18" max="18" width="14.36328125" hidden="1" customWidth="1"/>
    <col min="19" max="19" width="14.453125" bestFit="1" customWidth="1"/>
    <col min="20" max="20" width="13.54296875" customWidth="1"/>
    <col min="21" max="21" width="17.08984375" customWidth="1"/>
    <col min="22" max="22" width="15.1796875" bestFit="1" customWidth="1"/>
    <col min="23" max="25" width="15.1796875" customWidth="1"/>
    <col min="26" max="26" width="18.36328125" bestFit="1" customWidth="1"/>
    <col min="27" max="27" width="255.6328125" bestFit="1" customWidth="1"/>
  </cols>
  <sheetData>
    <row r="1" spans="1:27" ht="18.5" x14ac:dyDescent="0.35">
      <c r="A1" s="1" t="s">
        <v>0</v>
      </c>
      <c r="B1" s="9"/>
      <c r="C1" s="9"/>
      <c r="D1" s="9"/>
      <c r="E1" s="9"/>
      <c r="F1" s="9"/>
      <c r="G1" s="9"/>
      <c r="H1" s="9"/>
      <c r="I1" s="9"/>
      <c r="J1" s="9"/>
      <c r="K1" s="9"/>
      <c r="L1" s="9"/>
      <c r="M1" s="9"/>
      <c r="N1" s="10"/>
      <c r="O1" s="9"/>
      <c r="P1" s="9"/>
      <c r="Q1" s="9"/>
      <c r="R1" s="9"/>
      <c r="S1" s="9"/>
      <c r="T1" s="9"/>
      <c r="U1" s="9"/>
      <c r="V1" s="9"/>
      <c r="W1" s="9"/>
      <c r="X1" s="9"/>
      <c r="Y1" s="9"/>
      <c r="Z1" s="9"/>
      <c r="AA1" s="9"/>
    </row>
    <row r="2" spans="1:27" ht="16" x14ac:dyDescent="0.35">
      <c r="A2" s="2" t="s">
        <v>1</v>
      </c>
      <c r="B2" s="9"/>
      <c r="C2" s="9"/>
      <c r="D2" s="9"/>
      <c r="E2" s="9"/>
      <c r="F2" s="9"/>
      <c r="G2" s="9"/>
      <c r="H2" s="9"/>
      <c r="I2" s="9"/>
      <c r="J2" s="9"/>
      <c r="K2" s="9"/>
      <c r="L2" s="9"/>
      <c r="M2" s="9"/>
      <c r="N2" s="10"/>
      <c r="O2" s="9"/>
      <c r="P2" s="9"/>
      <c r="Q2" s="9"/>
      <c r="R2" s="9"/>
      <c r="S2" s="9"/>
      <c r="T2" s="9"/>
      <c r="U2" s="9"/>
      <c r="V2" s="9"/>
      <c r="W2" s="9"/>
      <c r="X2" s="9"/>
      <c r="Y2" s="9"/>
      <c r="Z2" s="9"/>
      <c r="AA2" s="9"/>
    </row>
    <row r="3" spans="1:27" ht="16" x14ac:dyDescent="0.4">
      <c r="A3" s="11" t="s">
        <v>2</v>
      </c>
      <c r="B3" s="9"/>
      <c r="C3" s="9"/>
      <c r="D3" s="9"/>
      <c r="E3" s="3" t="s">
        <v>3</v>
      </c>
      <c r="F3" s="3" t="s">
        <v>4</v>
      </c>
      <c r="G3" s="9"/>
      <c r="H3" s="9"/>
      <c r="I3" s="9"/>
      <c r="J3" s="9"/>
      <c r="K3" s="9"/>
      <c r="L3" s="9"/>
      <c r="M3" s="9"/>
      <c r="N3" s="10"/>
      <c r="O3" s="9"/>
      <c r="P3" s="9"/>
      <c r="Q3" s="9"/>
      <c r="R3" s="9"/>
      <c r="S3" s="9"/>
      <c r="T3" s="9"/>
      <c r="U3" s="9"/>
      <c r="V3" s="3" t="s">
        <v>3</v>
      </c>
      <c r="W3" s="3"/>
      <c r="X3" s="3"/>
      <c r="Y3" s="3"/>
      <c r="Z3" s="3" t="s">
        <v>4</v>
      </c>
      <c r="AA3" s="9"/>
    </row>
    <row r="4" spans="1:27" s="23" customFormat="1" ht="52" x14ac:dyDescent="0.35">
      <c r="A4" s="4" t="s">
        <v>5</v>
      </c>
      <c r="B4" s="5" t="s">
        <v>6</v>
      </c>
      <c r="C4" s="5" t="s">
        <v>7</v>
      </c>
      <c r="D4" s="5" t="s">
        <v>8</v>
      </c>
      <c r="E4" s="5" t="s">
        <v>9</v>
      </c>
      <c r="F4" s="5" t="s">
        <v>10</v>
      </c>
      <c r="G4" s="5" t="s">
        <v>11</v>
      </c>
      <c r="H4" s="5" t="s">
        <v>12</v>
      </c>
      <c r="I4" s="5" t="s">
        <v>13</v>
      </c>
      <c r="J4" s="5" t="s">
        <v>14</v>
      </c>
      <c r="K4" s="5" t="s">
        <v>15</v>
      </c>
      <c r="L4" s="5" t="s">
        <v>16</v>
      </c>
      <c r="M4" s="5"/>
      <c r="N4" s="6" t="s">
        <v>17</v>
      </c>
      <c r="O4" s="5" t="s">
        <v>18</v>
      </c>
      <c r="P4" s="5" t="s">
        <v>19</v>
      </c>
      <c r="Q4" s="5" t="s">
        <v>20</v>
      </c>
      <c r="R4" s="5" t="s">
        <v>21</v>
      </c>
      <c r="S4" s="5" t="s">
        <v>22</v>
      </c>
      <c r="T4" s="5" t="s">
        <v>23</v>
      </c>
      <c r="U4" s="5" t="s">
        <v>24</v>
      </c>
      <c r="V4" s="5" t="s">
        <v>25</v>
      </c>
      <c r="W4" s="25" t="s">
        <v>48</v>
      </c>
      <c r="X4" s="25" t="s">
        <v>46</v>
      </c>
      <c r="Y4" s="25" t="s">
        <v>49</v>
      </c>
      <c r="Z4" s="5" t="s">
        <v>26</v>
      </c>
      <c r="AA4" s="5" t="s">
        <v>27</v>
      </c>
    </row>
    <row r="5" spans="1:27" x14ac:dyDescent="0.35">
      <c r="A5" s="7">
        <v>1</v>
      </c>
      <c r="B5" s="12" t="s">
        <v>28</v>
      </c>
      <c r="C5" s="13" t="s">
        <v>29</v>
      </c>
      <c r="D5" s="14" t="s">
        <v>30</v>
      </c>
      <c r="E5" s="15">
        <v>45953</v>
      </c>
      <c r="F5" s="8" t="s">
        <v>31</v>
      </c>
      <c r="G5" s="16" t="s">
        <v>32</v>
      </c>
      <c r="H5" s="16" t="s">
        <v>33</v>
      </c>
      <c r="I5" s="17" t="s">
        <v>34</v>
      </c>
      <c r="J5" s="17" t="s">
        <v>35</v>
      </c>
      <c r="K5" s="17" t="s">
        <v>36</v>
      </c>
      <c r="L5" s="18" t="s">
        <v>37</v>
      </c>
      <c r="M5" s="18"/>
      <c r="N5" s="15" t="s">
        <v>38</v>
      </c>
      <c r="O5" s="19">
        <v>73266</v>
      </c>
      <c r="P5" s="19">
        <v>3950</v>
      </c>
      <c r="Q5" s="20" t="s">
        <v>39</v>
      </c>
      <c r="R5" s="21">
        <v>45534</v>
      </c>
      <c r="S5" s="19">
        <v>36224</v>
      </c>
      <c r="T5" s="19">
        <v>15800</v>
      </c>
      <c r="U5" s="19">
        <v>0</v>
      </c>
      <c r="V5" s="24">
        <v>20424</v>
      </c>
      <c r="W5" s="24" t="s">
        <v>46</v>
      </c>
      <c r="X5" s="24">
        <v>15800</v>
      </c>
      <c r="Y5" s="24">
        <f>V5-X5</f>
        <v>4624</v>
      </c>
      <c r="Z5" s="8" t="s">
        <v>40</v>
      </c>
      <c r="AA5" s="22" t="s">
        <v>41</v>
      </c>
    </row>
    <row r="6" spans="1:27" x14ac:dyDescent="0.35">
      <c r="A6" s="7">
        <v>2</v>
      </c>
      <c r="B6" s="12" t="s">
        <v>28</v>
      </c>
      <c r="C6" s="13" t="s">
        <v>29</v>
      </c>
      <c r="D6" s="14" t="str">
        <f>IF(J6&lt;&gt;"", $D$5, "")</f>
        <v>FN25-26-02478</v>
      </c>
      <c r="E6" s="15">
        <v>45947</v>
      </c>
      <c r="F6" s="8" t="str">
        <f>IF(J6&lt;&gt;"", $F$5, "")</f>
        <v>Babu Rattala</v>
      </c>
      <c r="G6" s="16" t="str">
        <f>IF(J6&lt;&gt;"", $G$5, "")</f>
        <v>SF0039373</v>
      </c>
      <c r="H6" s="16" t="str">
        <f>IF(J6&lt;&gt;"", $H$5, "")</f>
        <v>Customer Retention Manager</v>
      </c>
      <c r="I6" s="17">
        <v>5</v>
      </c>
      <c r="J6" s="17" t="s">
        <v>42</v>
      </c>
      <c r="K6" s="17" t="s">
        <v>43</v>
      </c>
      <c r="L6" s="18">
        <v>7289446</v>
      </c>
      <c r="M6" s="18"/>
      <c r="N6" s="15">
        <v>42503</v>
      </c>
      <c r="O6" s="19">
        <v>18000</v>
      </c>
      <c r="P6" s="19">
        <v>790</v>
      </c>
      <c r="Q6" s="20" t="s">
        <v>44</v>
      </c>
      <c r="R6" s="21">
        <v>45478</v>
      </c>
      <c r="S6" s="19">
        <v>8783</v>
      </c>
      <c r="T6" s="19">
        <v>0</v>
      </c>
      <c r="U6" s="19">
        <v>0</v>
      </c>
      <c r="V6" s="24">
        <v>8783</v>
      </c>
      <c r="W6" s="24" t="s">
        <v>47</v>
      </c>
      <c r="X6" s="24"/>
      <c r="Y6" s="24"/>
      <c r="Z6" s="8" t="s">
        <v>40</v>
      </c>
      <c r="AA6" s="22" t="s">
        <v>45</v>
      </c>
    </row>
    <row r="9" spans="1:27" x14ac:dyDescent="0.35">
      <c r="S9" s="26" t="s">
        <v>50</v>
      </c>
      <c r="T9" s="28">
        <f>SUM(S9:S12)</f>
        <v>24583</v>
      </c>
      <c r="U9" s="28">
        <f>SUM(S4:S6)</f>
        <v>45007</v>
      </c>
    </row>
    <row r="10" spans="1:27" x14ac:dyDescent="0.35">
      <c r="S10" s="27">
        <v>8783</v>
      </c>
      <c r="T10" s="29">
        <f>SUM(T5:T6)</f>
        <v>15800</v>
      </c>
      <c r="U10" s="28"/>
    </row>
    <row r="11" spans="1:27" x14ac:dyDescent="0.35">
      <c r="S11" s="28" t="s">
        <v>51</v>
      </c>
      <c r="T11" s="29">
        <f>Y5</f>
        <v>4624</v>
      </c>
      <c r="U11" s="28"/>
    </row>
    <row r="12" spans="1:27" x14ac:dyDescent="0.35">
      <c r="S12">
        <v>15800</v>
      </c>
      <c r="T12" s="28"/>
      <c r="U12" s="28"/>
    </row>
    <row r="13" spans="1:27" x14ac:dyDescent="0.35">
      <c r="T13" s="28">
        <f>SUM(T9:T11)</f>
        <v>45007</v>
      </c>
      <c r="U13" s="28">
        <f>SUM(U9:U11)</f>
        <v>45007</v>
      </c>
    </row>
  </sheetData>
  <conditionalFormatting sqref="L5:M6">
    <cfRule type="duplicateValues" dxfId="0" priority="2" stopIfTrue="1"/>
  </conditionalFormatting>
  <dataValidations count="8">
    <dataValidation type="custom" allowBlank="1" showInputMessage="1" showErrorMessage="1" error="Enter Valid date_x000a_" sqref="E6" xr:uid="{EF0555BA-6B98-4B43-8157-C9C0EDCCD408}">
      <formula1>ISNUMBER(E6) * (E6&gt;=DATE(2023,10,1)) * (E6&lt;=DATE(2031,12,31)) * (INT(E6)=E6)</formula1>
    </dataValidation>
    <dataValidation type="date" allowBlank="1" showInputMessage="1" showErrorMessage="1" errorTitle="Incorrect Value Entered" error="Enter Valid Date" sqref="N5:N6" xr:uid="{9E4BA456-0DB7-402E-8BE4-847253E1C9C8}">
      <formula1>42370</formula1>
      <formula2>47848</formula2>
    </dataValidation>
    <dataValidation type="custom" allowBlank="1" showInputMessage="1" showErrorMessage="1" error="Enter Valid Date_x000a_" sqref="E5" xr:uid="{01DD77FF-3E23-44B5-8489-45D0530E0934}">
      <formula1>ISNUMBER(E5) * (E5&gt;=DATE(2023,10,1)) * (E5&lt;=DATE(2031,12,31)) * (INT(E5)=E5)</formula1>
    </dataValidation>
    <dataValidation type="date" allowBlank="1" showInputMessage="1" showErrorMessage="1" sqref="N4" xr:uid="{33350E01-7EC4-4E27-B7A8-8292B6467530}">
      <formula1>36526</formula1>
      <formula2>47848</formula2>
    </dataValidation>
    <dataValidation type="list" allowBlank="1" showInputMessage="1" showErrorMessage="1" sqref="Q5:Q6" xr:uid="{8D4BF9EB-48CC-4E28-8E13-1D1A519D42C2}">
      <formula1>Type</formula1>
    </dataValidation>
    <dataValidation type="list" allowBlank="1" showInputMessage="1" showErrorMessage="1" sqref="Z5:Z6" xr:uid="{B13564E3-2EED-4C51-82BE-4411F57A5CDF}">
      <formula1>"Loan Card,Digital Payment,Cash Receipt,Borrower Written Statement,Deliquent Staff Written Statement,Center Meeting Register,Hand Written Receipt"</formula1>
    </dataValidation>
    <dataValidation allowBlank="1" showErrorMessage="1" sqref="C5 B5:B6" xr:uid="{73965141-C7D9-43C6-8A05-530F73718082}"/>
    <dataValidation type="date" operator="lessThanOrEqual" allowBlank="1" showInputMessage="1" showErrorMessage="1" errorTitle="Incorrect date Entered" error="Enter in Valid Date Format_x000a_ " promptTitle="Enter Valid Date" sqref="R5:R6" xr:uid="{BD7592B1-C390-4EB9-8909-7310549F40D6}">
      <formula1>IF(ISNUMBER(DATE(RIGHT(E5,4),MONTH(LEFT(MID(E5,4,3),2)&amp;"1"),LEFT(E5,2))),E5,9^9)</formula1>
    </dataValidation>
  </dataValidations>
  <hyperlinks>
    <hyperlink ref="E3" location="'Fraud Investigation Report'!G5" display="Home" xr:uid="{83E807DB-A03B-4DAE-9571-B0AF455D1617}"/>
    <hyperlink ref="V3" location="'Fraud Investigation Report'!G5" display="Home" xr:uid="{94416576-AAA4-4980-81BA-0C08E20D8C0C}"/>
    <hyperlink ref="F3" location="'Loan Outstanding Report'!BG5" display="Loan O/s Report" xr:uid="{B8DC5203-0645-41C5-A643-585CE44F90C0}"/>
    <hyperlink ref="Z3" location="'Loan Outstanding Report'!BG5" display="Loan O/s Report" xr:uid="{0128C304-D438-442A-9C8C-63F8366EB15B}"/>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83091-CFD4-4E30-9E8D-D60C07D1D447}">
  <dimension ref="A1"/>
  <sheetViews>
    <sheetView tabSelected="1" workbookViewId="0">
      <selection activeCell="B59" sqref="B59"/>
    </sheetView>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Pavithra Lingutla</dc:creator>
  <cp:lastModifiedBy>Pavithra Lingutla</cp:lastModifiedBy>
  <dcterms:created xsi:type="dcterms:W3CDTF">2025-12-09T07:04:25Z</dcterms:created>
  <dcterms:modified xsi:type="dcterms:W3CDTF">2025-12-09T07:14:00Z</dcterms:modified>
</cp:coreProperties>
</file>