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ono CSS 118986/"/>
    </mc:Choice>
  </mc:AlternateContent>
  <xr:revisionPtr revIDLastSave="6" documentId="8_{9817BF8F-B59D-4A4B-944B-6ACDEAE16DD7}" xr6:coauthVersionLast="47" xr6:coauthVersionMax="47" xr10:uidLastSave="{B6A53D89-80CD-461A-B99A-878423F4F4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<sst xmlns="http://schemas.openxmlformats.org/spreadsheetml/2006/main" count="348" uniqueCount="298">
  <si>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</si>
  <si>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</si>
  <si>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</si>
  <si>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</si>
  <si>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</si>
  <si>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</si>
  <si>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</si>
  <si>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</si>
  <si>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</si>
  <si>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</si>
  <si>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</si>
  <si>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</si>
  <si>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</si>
  <si>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</si>
  <si>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</si>
  <si>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</si>
  <si>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</si>
  <si>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</si>
  <si>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</si>
  <si>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</si>
  <si>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</si>
  <si>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</si>
  <si>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</si>
  <si>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</si>
  <si>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</si>
  <si>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</si>
  <si>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</si>
  <si>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</si>
  <si>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</si>
  <si>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</si>
  <si>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</si>
  <si>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</si>
  <si>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</si>
  <si>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</si>
  <si>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</si>
  <si>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</si>
  <si>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</si>
  <si>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</si>
  <si>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</si>
  <si>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</si>
  <si>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</si>
  <si>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</si>
  <si>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</si>
  <si>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</si>
  <si>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</si>
  <si>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</si>
  <si>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</si>
  <si>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</si>
  <si>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</si>
  <si>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</si>
  <si>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</si>
  <si>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</si>
  <si>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</si>
  <si>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</si>
  <si>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</si>
  <si>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</si>
  <si>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</si>
  <si>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</si>
  <si>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</si>
  <si>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</si>
  <si>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</si>
  <si>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</si>
  <si>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</si>
  <si>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</si>
  <si>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</si>
  <si>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</si>
  <si>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</si>
  <si>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</si>
  <si>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</si>
  <si>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</si>
  <si>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</si>
  <si>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</si>
  <si>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</si>
  <si>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</si>
  <si>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</si>
  <si>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</si>
  <si>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</si>
  <si>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</si>
  <si>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</si>
  <si>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</si>
  <si>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</si>
  <si>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</si>
  <si>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</si>
  <si>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</si>
  <si>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</si>
  <si>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</si>
  <si>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</si>
  <si>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</si>
  <si>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</si>
  <si>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</si>
  <si>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</si>
  <si>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</si>
  <si>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</si>
  <si>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</si>
  <si>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</si>
  <si>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</si>
  <si>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</si>
  <si>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</si>
  <si>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</si>
  <si>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</si>
  <si>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</si>
  <si>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</si>
  <si>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</si>
  <si>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</si>
  <si>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</si>
  <si>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</si>
  <si>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</si>
  <si>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</si>
  <si>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</si>
  <si>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</si>
  <si>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</si>
  <si>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</si>
  <si>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</si>
  <si>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</si>
  <si>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</si>
  <si>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</si>
  <si>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</si>
  <si>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</si>
  <si>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</si>
  <si>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</si>
  <si>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</si>
  <si>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</si>
  <si>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</si>
  <si>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</si>
  <si>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</si>
  <si>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</si>
  <si>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</si>
  <si>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</si>
  <si>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</si>
  <si>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</si>
  <si>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</si>
  <si>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</si>
  <si>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</si>
  <si>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</si>
  <si>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</si>
  <si>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</si>
  <si>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</si>
  <si>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</si>
  <si>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</si>
  <si>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</si>
  <si>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</si>
  <si>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</si>
  <si>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</si>
  <si>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</si>
  <si>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</si>
  <si>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</si>
  <si>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</si>
  <si>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</si>
  <si>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</si>
  <si>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</si>
  <si>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</si>
  <si>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</si>
  <si>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</si>
  <si>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</si>
  <si>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</si>
  <si>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</si>
  <si>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</si>
  <si>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</si>
  <si>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</si>
  <si>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</si>
  <si>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</si>
  <si>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</si>
  <si>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</si>
  <si>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</si>
  <si>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</si>
  <si>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</si>
  <si>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</si>
  <si>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</si>
  <si>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</si>
  <si>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</si>
  <si>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</si>
  <si>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</si>
  <si>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</si>
  <si>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</si>
  <si>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</si>
  <si>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</si>
  <si>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</si>
  <si>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</si>
  <si>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</si>
  <si>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</si>
  <si>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</si>
  <si>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</si>
  <si>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</si>
  <si>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</si>
  <si>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</si>
  <si>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</si>
  <si>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</si>
  <si>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</si>
  <si>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</si>
  <si>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</si>
  <si>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</si>
  <si>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</si>
  <si>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</si>
  <si>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</si>
  <si>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</si>
  <si>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</si>
  <si>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</si>
  <si>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</si>
  <si>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</si>
  <si>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</si>
  <si>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</si>
  <si>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</si>
  <si>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</si>
  <si>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</si>
  <si>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</si>
  <si>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</si>
  <si>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</si>
  <si>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</si>
  <si>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</si>
  <si>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</si>
  <si>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</si>
  <si>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</si>
  <si>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</si>
  <si>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</si>
  <si>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</si>
  <si>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</si>
  <si>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</si>
  <si>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</si>
  <si>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</si>
  <si>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</si>
  <si>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</si>
  <si>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</si>
  <si>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</si>
  <si>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</si>
  <si>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</si>
  <si>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</si>
  <si>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</si>
  <si>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</si>
  <si>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</si>
  <si>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</si>
  <si>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</si>
  <si>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</si>
  <si>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</si>
  <si>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</si>
  <si>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</si>
  <si>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</si>
  <si>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</si>
  <si>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</si>
  <si>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</si>
  <si>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</si>
  <si>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</si>
  <si>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</si>
  <si>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</si>
  <si>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</si>
  <si>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</si>
  <si>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</si>
  <si>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</si>
  <si>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</si>
  <si>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</si>
  <si>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</si>
  <si>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</si>
  <si>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LO</t>
  </si>
  <si>
    <t>BM</t>
  </si>
  <si>
    <t>Patna</t>
  </si>
  <si>
    <t>Vivek Singh/SF0090494</t>
  </si>
  <si>
    <t>Saket Nath Thakur/SF0062081</t>
  </si>
  <si>
    <t>Completed-Report Submitted</t>
  </si>
  <si>
    <t>BH3235</t>
  </si>
  <si>
    <t>Sono</t>
  </si>
  <si>
    <t>Jhajha</t>
  </si>
  <si>
    <t>Jamui</t>
  </si>
  <si>
    <t>Shatrughan Kumar</t>
  </si>
  <si>
    <t>SF0047331</t>
  </si>
  <si>
    <t>Mithlesh Kumar</t>
  </si>
  <si>
    <t>SF0095198</t>
  </si>
  <si>
    <t>L</t>
  </si>
  <si>
    <t>R</t>
  </si>
  <si>
    <t>CSS</t>
  </si>
  <si>
    <t>FN25-26-02480</t>
  </si>
  <si>
    <t>Bobby Kumar</t>
  </si>
  <si>
    <t>SF0073582</t>
  </si>
  <si>
    <t>North</t>
  </si>
  <si>
    <t>Bihar-2</t>
  </si>
  <si>
    <t>JHUNDO</t>
  </si>
  <si>
    <t>SF0100074</t>
  </si>
  <si>
    <t>Purushottam Kumar</t>
  </si>
  <si>
    <t>JHUNDO C1</t>
  </si>
  <si>
    <t>Singh C1 G2</t>
  </si>
  <si>
    <t>Chetana</t>
  </si>
  <si>
    <t>SSF5992814</t>
  </si>
  <si>
    <t>BC</t>
  </si>
  <si>
    <t>HINDU</t>
  </si>
  <si>
    <t>General Store</t>
  </si>
  <si>
    <t>MAMTA DEVI</t>
  </si>
  <si>
    <t>13-Apr-2024</t>
  </si>
  <si>
    <t>Thu</t>
  </si>
  <si>
    <t>1</t>
  </si>
  <si>
    <t>1.51 Yrs</t>
  </si>
  <si>
    <t>13 Apr 2024</t>
  </si>
  <si>
    <t>02-May-2024</t>
  </si>
  <si>
    <t>08-Oct-2025</t>
  </si>
  <si>
    <t>&lt;= 2 Years</t>
  </si>
  <si>
    <t>Open</t>
  </si>
  <si>
    <t>Randhir Kumar/SF0059879</t>
  </si>
  <si>
    <t>1.As per Borrower confirmation and loan card Staff Boby Kumar/SF0073582 had collected the EMI amount-2240 on dated-05/09/2024 but amount not posted in Fimo.
2.As per other loan card Many types of signature done by Boby Kumar/SF0073582.</t>
  </si>
  <si>
    <t>Pankaj Kumar/SF0034420</t>
  </si>
  <si>
    <t>Shashank Verma/SF0078743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</si>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</sst>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BH3235</v>
      </c>
      <c r="D5" s="63" t="str">
        <f>IF('Physical Cash at Safe'!D28="Yes", 'Physical Cash at Safe'!A4,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45926</v>
      </c>
      <c r="H5" s="106" t="s">
        <v>267</v>
      </c>
      <c r="I5" s="61">
        <v>45937</v>
      </c>
      <c r="J5" s="74" t="str">
        <f>IF('Physical Cash at Safe'!D28="Yes",'Physical Cash at Safe'!E28,IF('Borrower Wise Details'!D5&lt;&gt;"",'Borrower Wise Details'!D5,""))</f>
        <v>FN25-26-02480</v>
      </c>
      <c r="K5" s="81">
        <v>1</v>
      </c>
      <c r="L5" s="82">
        <v>2240</v>
      </c>
      <c r="M5" s="82">
        <v>0</v>
      </c>
      <c r="N5" s="82" t="s">
        <v>295</v>
      </c>
      <c r="O5" s="82" t="s">
        <v>296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Bobby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SF0073582</v>
      </c>
      <c r="U5" s="77" t="s">
        <v>297</v>
      </c>
      <c r="V5" s="61">
        <v>45780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45947</v>
      </c>
      <c r="AA5" s="61">
        <v>45947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294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Bobby Kumar</v>
      </c>
      <c r="E5" s="68" t="str">
        <f>IF(OR('Fraud Investigation Report'!T5="", 'Fraud Investigation Report'!T5=0), "", 'Fraud Investigation Report'!T5)</f>
        <v>SF0073582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4" t="s">
        <v>249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258</v>
      </c>
      <c r="C4" s="41" t="s">
        <v>259</v>
      </c>
      <c r="D4" s="41" t="s">
        <v>260</v>
      </c>
      <c r="E4" s="41" t="s">
        <v>253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45947</v>
      </c>
      <c r="C6" s="18">
        <v>45946</v>
      </c>
      <c r="D6" s="18">
        <v>45947</v>
      </c>
      <c r="E6" s="19">
        <v>0.63541666666666663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120</v>
      </c>
      <c r="C11" s="23">
        <f>B11*A11</f>
        <v>60000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83</v>
      </c>
      <c r="C13" s="23">
        <f t="shared" ref="C13:C17" si="1">B13*A13</f>
        <v>8300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48</v>
      </c>
      <c r="C18" s="23">
        <f>B18</f>
        <v>48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68348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>
        <v>68348</v>
      </c>
      <c r="D20" s="33" t="s">
        <v>91</v>
      </c>
      <c r="E20" s="34">
        <v>0</v>
      </c>
    </row>
    <row r="21" spans="1:5" ht="30" customHeight="1" x14ac:dyDescent="0.35">
      <c r="A21" s="167" t="s">
        <v>88</v>
      </c>
      <c r="B21" s="168"/>
      <c r="C21" s="34">
        <v>1382</v>
      </c>
      <c r="D21" s="33" t="s">
        <v>89</v>
      </c>
      <c r="E21" s="34">
        <v>69730</v>
      </c>
    </row>
    <row r="22" spans="1:5" ht="30" customHeight="1" x14ac:dyDescent="0.35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" customHeight="1" x14ac:dyDescent="0.35">
      <c r="A30" s="126"/>
      <c r="B30" s="126"/>
      <c r="C30" s="127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38" t="s">
        <v>247</v>
      </c>
      <c r="C32" s="37" t="s">
        <v>82</v>
      </c>
      <c r="D32" s="142" t="s">
        <v>248</v>
      </c>
      <c r="E32" s="143"/>
    </row>
    <row r="33" spans="1:5" ht="18" customHeight="1" x14ac:dyDescent="0.35">
      <c r="A33" s="37" t="s">
        <v>83</v>
      </c>
      <c r="B33" s="130" t="s">
        <v>266</v>
      </c>
      <c r="C33" s="39" t="s">
        <v>84</v>
      </c>
      <c r="D33" s="136" t="s">
        <v>265</v>
      </c>
      <c r="E33" s="137"/>
    </row>
    <row r="34" spans="1:5" ht="26" x14ac:dyDescent="0.35">
      <c r="A34" s="39" t="s">
        <v>220</v>
      </c>
      <c r="B34" s="131" t="s">
        <v>261</v>
      </c>
      <c r="C34" s="39" t="s">
        <v>221</v>
      </c>
      <c r="D34" s="138" t="s">
        <v>263</v>
      </c>
      <c r="E34" s="139"/>
    </row>
    <row r="35" spans="1:5" ht="26" x14ac:dyDescent="0.35">
      <c r="A35" s="39" t="s">
        <v>222</v>
      </c>
      <c r="B35" s="131" t="s">
        <v>262</v>
      </c>
      <c r="C35" s="39" t="s">
        <v>224</v>
      </c>
      <c r="D35" s="138" t="s">
        <v>264</v>
      </c>
      <c r="E35" s="139"/>
    </row>
    <row r="36" spans="1:5" ht="25.5" customHeight="1" x14ac:dyDescent="0.35">
      <c r="A36" s="39" t="s">
        <v>223</v>
      </c>
      <c r="B36" s="38" t="s">
        <v>252</v>
      </c>
      <c r="C36" s="39" t="s">
        <v>225</v>
      </c>
      <c r="D36" s="140" t="s">
        <v>251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S1" zoomScale="110" zoomScaleNormal="110" workbookViewId="0">
      <selection activeCell="U5" sqref="U5"/>
    </sheetView>
  </sheetViews>
  <sheetFormatPr defaultColWidth="0" defaultRowHeight="13" zeroHeight="1" x14ac:dyDescent="0.3"/>
  <cols>
    <col min="1" max="1" width="10.36328125" style="13" bestFit="1" customWidth="1"/>
    <col min="2" max="2" width="15" style="13" bestFit="1" customWidth="1"/>
    <col min="3" max="3" width="15.54296875" style="13" bestFit="1" customWidth="1"/>
    <col min="4" max="4" width="17.7265625" style="13" bestFit="1" customWidth="1"/>
    <col min="5" max="5" width="16.90625" style="13" bestFit="1" customWidth="1"/>
    <col min="6" max="6" width="21.81640625" style="13" bestFit="1" customWidth="1"/>
    <col min="7" max="7" width="23.1796875" style="13" bestFit="1" customWidth="1"/>
    <col min="8" max="8" width="21.81640625" style="13" bestFit="1" customWidth="1"/>
    <col min="9" max="9" width="17.08984375" style="13" bestFit="1" customWidth="1"/>
    <col min="10" max="10" width="14.81640625" style="13" bestFit="1" customWidth="1"/>
    <col min="11" max="11" width="17.54296875" style="13" bestFit="1" customWidth="1"/>
    <col min="12" max="12" width="11.08984375" style="13" bestFit="1" customWidth="1"/>
    <col min="13" max="13" width="22.26953125" style="59" bestFit="1" customWidth="1"/>
    <col min="14" max="14" width="19.7265625" style="13" bestFit="1" customWidth="1"/>
    <col min="15" max="15" width="20.7265625" style="13" bestFit="1" customWidth="1"/>
    <col min="16" max="16" width="28.7265625" style="13" bestFit="1" customWidth="1"/>
    <col min="17" max="18" width="19.1796875" style="13" bestFit="1" customWidth="1"/>
    <col min="19" max="19" width="21.81640625" style="13" bestFit="1" customWidth="1"/>
    <col min="20" max="20" width="25" style="13" bestFit="1" customWidth="1"/>
    <col min="21" max="21" width="19.90625" style="13" bestFit="1" customWidth="1"/>
    <col min="22" max="22" width="23.1796875" style="13" bestFit="1" customWidth="1"/>
    <col min="23" max="23" width="50.90625" style="13" bestFit="1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BH3235</v>
      </c>
      <c r="C5" s="118" t="str">
        <f>IF('Loan Outstanding Report'!$H$5="", "", 'Loan Outstanding Report'!$H$5)</f>
        <v>Sono</v>
      </c>
      <c r="D5" s="41" t="s">
        <v>268</v>
      </c>
      <c r="E5" s="65">
        <v>45947</v>
      </c>
      <c r="F5" s="134" t="s">
        <v>269</v>
      </c>
      <c r="G5" s="133" t="s">
        <v>270</v>
      </c>
      <c r="H5" s="49" t="s">
        <v>251</v>
      </c>
      <c r="I5" s="119" t="s">
        <v>276</v>
      </c>
      <c r="J5" s="119" t="s">
        <v>279</v>
      </c>
      <c r="K5" s="119" t="s">
        <v>283</v>
      </c>
      <c r="L5" s="11">
        <v>356395247</v>
      </c>
      <c r="M5" s="65" t="s">
        <v>284</v>
      </c>
      <c r="N5" s="123">
        <v>42000</v>
      </c>
      <c r="O5" s="123">
        <v>2240</v>
      </c>
      <c r="P5" s="120" t="s">
        <v>139</v>
      </c>
      <c r="Q5" s="80">
        <v>45905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294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H5" sqref="H5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8">
        <v>45947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45947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29">
        <v>0.63888888888888884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271</v>
      </c>
      <c r="C5" s="38" t="s">
        <v>272</v>
      </c>
      <c r="D5" s="38" t="s">
        <v>253</v>
      </c>
      <c r="E5" s="38" t="s">
        <v>260</v>
      </c>
      <c r="F5" s="38" t="s">
        <v>259</v>
      </c>
      <c r="G5" s="84" t="s">
        <v>257</v>
      </c>
      <c r="H5" s="38" t="s">
        <v>258</v>
      </c>
      <c r="I5" s="84">
        <v>16392</v>
      </c>
      <c r="J5" s="38" t="s">
        <v>273</v>
      </c>
      <c r="K5" s="84">
        <v>16392</v>
      </c>
      <c r="L5" s="84" t="s">
        <v>274</v>
      </c>
      <c r="M5" s="38" t="s">
        <v>275</v>
      </c>
      <c r="N5" s="84">
        <v>341365</v>
      </c>
      <c r="O5" s="84" t="s">
        <v>276</v>
      </c>
      <c r="P5" s="84">
        <v>838418</v>
      </c>
      <c r="Q5" s="38" t="s">
        <v>277</v>
      </c>
      <c r="R5" s="38" t="s">
        <v>278</v>
      </c>
      <c r="S5" s="84" t="s">
        <v>279</v>
      </c>
      <c r="T5" s="84" t="s">
        <v>279</v>
      </c>
      <c r="U5" s="84" t="s">
        <v>280</v>
      </c>
      <c r="V5" s="84" t="s">
        <v>281</v>
      </c>
      <c r="W5" s="84">
        <v>0</v>
      </c>
      <c r="X5" s="38" t="s">
        <v>282</v>
      </c>
      <c r="Y5" s="84">
        <v>356395247</v>
      </c>
      <c r="Z5" s="38" t="s">
        <v>283</v>
      </c>
      <c r="AA5" s="107" t="s">
        <v>284</v>
      </c>
      <c r="AB5" s="84">
        <v>42000</v>
      </c>
      <c r="AC5" s="107" t="s">
        <v>285</v>
      </c>
      <c r="AD5" s="84">
        <v>24</v>
      </c>
      <c r="AE5" s="84" t="s">
        <v>286</v>
      </c>
      <c r="AF5" s="84" t="s">
        <v>287</v>
      </c>
      <c r="AG5" s="107" t="s">
        <v>288</v>
      </c>
      <c r="AH5" s="84" t="s">
        <v>291</v>
      </c>
      <c r="AI5" s="107" t="s">
        <v>289</v>
      </c>
      <c r="AJ5" s="84">
        <v>2240</v>
      </c>
      <c r="AK5" s="84">
        <v>2240</v>
      </c>
      <c r="AL5" s="107" t="s">
        <v>290</v>
      </c>
      <c r="AM5" s="84">
        <v>27846.16</v>
      </c>
      <c r="AN5" s="111">
        <v>10233.84</v>
      </c>
      <c r="AO5" s="111">
        <v>38080</v>
      </c>
      <c r="AP5" s="111">
        <v>14153.84</v>
      </c>
      <c r="AQ5" s="111">
        <v>1176.1600000000001</v>
      </c>
      <c r="AR5" s="111">
        <v>15330</v>
      </c>
      <c r="AS5" s="111">
        <v>1968.56</v>
      </c>
      <c r="AT5" s="111">
        <v>271.44</v>
      </c>
      <c r="AU5" s="111">
        <v>2240</v>
      </c>
      <c r="AV5" s="84">
        <v>18</v>
      </c>
      <c r="AW5" s="84"/>
      <c r="AX5" s="84"/>
      <c r="AY5" s="107"/>
      <c r="AZ5" s="84"/>
      <c r="BA5" s="84"/>
      <c r="BB5" s="84" t="s">
        <v>292</v>
      </c>
      <c r="BC5" s="84"/>
      <c r="BD5" s="107"/>
      <c r="BE5" s="84">
        <v>0</v>
      </c>
      <c r="BF5" s="38" t="s">
        <v>279</v>
      </c>
      <c r="BG5" s="84">
        <v>7209026463</v>
      </c>
      <c r="BH5" s="113" t="s">
        <v>293</v>
      </c>
      <c r="BI5" s="38" t="s">
        <v>110</v>
      </c>
      <c r="BJ5" s="85">
        <v>45947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2240</v>
      </c>
      <c r="BQ5" s="116" t="s">
        <v>201</v>
      </c>
      <c r="BR5" s="132" t="s">
        <v>294</v>
      </c>
    </row>
    <row r="6" spans="1:70" s="112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2025-10-17T11:25:26Z</dcterms:modified>
</cp:coreProperties>
</file>