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Narsinghpur CSS 116391/"/>
    </mc:Choice>
  </mc:AlternateContent>
  <xr:revisionPtr revIDLastSave="26" documentId="13_ncr:1_{412D9080-96D8-4ED7-998F-3529B10BED73}" xr6:coauthVersionLast="47" xr6:coauthVersionMax="47" xr10:uidLastSave="{D822B542-8ADD-49D6-B4E7-6685E3C390E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<sst xmlns="http://schemas.openxmlformats.org/spreadsheetml/2006/main" count="355" uniqueCount="305">
  <si>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</si>
  <si>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</si>
  <si>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</si>
  <si>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</si>
  <si>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</si>
  <si>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</si>
  <si>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</si>
  <si>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</si>
  <si>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</si>
  <si>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</si>
  <si>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</si>
  <si>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</si>
  <si>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</si>
  <si>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</si>
  <si>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</si>
  <si>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</si>
  <si>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</si>
  <si>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</si>
  <si>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</si>
  <si>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</si>
  <si>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</si>
  <si>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</si>
  <si>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</si>
  <si>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</si>
  <si>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</si>
  <si>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</si>
  <si>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</si>
  <si>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</si>
  <si>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</si>
  <si>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</si>
  <si>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</si>
  <si>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</si>
  <si>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</si>
  <si>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</si>
  <si>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</si>
  <si>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</si>
  <si>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</si>
  <si>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</si>
  <si>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</si>
  <si>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</si>
  <si>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</si>
  <si>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</si>
  <si>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</si>
  <si>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</si>
  <si>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</si>
  <si>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</si>
  <si>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</si>
  <si>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</si>
  <si>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</si>
  <si>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</si>
  <si>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</si>
  <si>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</si>
  <si>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</si>
  <si>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</si>
  <si>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</si>
  <si>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</si>
  <si>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</si>
  <si>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</si>
  <si>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</si>
  <si>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</si>
  <si>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</si>
  <si>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</si>
  <si>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</si>
  <si>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</si>
  <si>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</si>
  <si>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</si>
  <si>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</si>
  <si>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</si>
  <si>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</si>
  <si>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</si>
  <si>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</si>
  <si>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</si>
  <si>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</si>
  <si>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</si>
  <si>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</si>
  <si>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</si>
  <si>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</si>
  <si>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</si>
  <si>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</si>
  <si>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</si>
  <si>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</si>
  <si>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</si>
  <si>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</si>
  <si>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</si>
  <si>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</si>
  <si>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</si>
  <si>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</si>
  <si>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</si>
  <si>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</si>
  <si>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</si>
  <si>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</si>
  <si>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</si>
  <si>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</si>
  <si>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</si>
  <si>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</si>
  <si>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</si>
  <si>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</si>
  <si>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</si>
  <si>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</si>
  <si>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</si>
  <si>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</si>
  <si>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</si>
  <si>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</si>
  <si>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</si>
  <si>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</si>
  <si>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</si>
  <si>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</si>
  <si>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</si>
  <si>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</si>
  <si>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</si>
  <si>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</si>
  <si>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</si>
  <si>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</si>
  <si>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</si>
  <si>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</si>
  <si>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</si>
  <si>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</si>
  <si>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</si>
  <si>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</si>
  <si>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</si>
  <si>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</si>
  <si>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</si>
  <si>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</si>
  <si>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</si>
  <si>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</si>
  <si>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</si>
  <si>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</si>
  <si>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</si>
  <si>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</si>
  <si>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</si>
  <si>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</si>
  <si>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</si>
  <si>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</si>
  <si>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</si>
  <si>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</si>
  <si>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</si>
  <si>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</si>
  <si>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</si>
  <si>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</si>
  <si>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</si>
  <si>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</si>
  <si>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</si>
  <si>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</si>
  <si>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</si>
  <si>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</si>
  <si>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</si>
  <si>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</si>
  <si>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</si>
  <si>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</si>
  <si>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</si>
  <si>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</si>
  <si>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</si>
  <si>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</si>
  <si>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</si>
  <si>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</si>
  <si>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</si>
  <si>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</si>
  <si>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</si>
  <si>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</si>
  <si>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</si>
  <si>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</si>
  <si>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</si>
  <si>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</si>
  <si>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</si>
  <si>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</si>
  <si>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</si>
  <si>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</si>
  <si>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</si>
  <si>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</si>
  <si>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</si>
  <si>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</si>
  <si>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</si>
  <si>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</si>
  <si>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</si>
  <si>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</si>
  <si>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</si>
  <si>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</si>
  <si>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</si>
  <si>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</si>
  <si>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</si>
  <si>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</si>
  <si>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</si>
  <si>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</si>
  <si>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</si>
  <si>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</si>
  <si>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</si>
  <si>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</si>
  <si>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</si>
  <si>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</si>
  <si>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</si>
  <si>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</si>
  <si>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</si>
  <si>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</si>
  <si>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</si>
  <si>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</si>
  <si>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</si>
  <si>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</si>
  <si>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</si>
  <si>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</si>
  <si>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</si>
  <si>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</si>
  <si>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</si>
  <si>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</si>
  <si>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</si>
  <si>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</si>
  <si>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</si>
  <si>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</si>
  <si>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</si>
  <si>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</si>
  <si>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</si>
  <si>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</si>
  <si>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</si>
  <si>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</si>
  <si>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</si>
  <si>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</si>
  <si>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</si>
  <si>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</si>
  <si>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</si>
  <si>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</si>
  <si>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</si>
  <si>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</si>
  <si>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</si>
  <si>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</si>
  <si>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</si>
  <si>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</si>
  <si>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</si>
  <si>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</si>
  <si>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</si>
  <si>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</si>
  <si>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</si>
  <si>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</si>
  <si>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</si>
  <si>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</si>
  <si>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</si>
  <si>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</si>
  <si>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</si>
  <si>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</si>
  <si>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</si>
  <si>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</si>
  <si>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</si>
  <si>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</si>
  <si>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</si>
  <si>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</si>
  <si>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</si>
  <si>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</si>
  <si>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</si>
  <si>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</si>
  <si>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</si>
  <si>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</si>
  <si>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</si>
  <si>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</si>
  <si>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HINDU</t>
  </si>
  <si>
    <t>Open</t>
  </si>
  <si>
    <t>Sidharth Sankar Sahoo/SF0074779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</si>
  <si>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</si>
  <si>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</si>
  <si>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</si>
  <si>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</si>
  <si>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</si>
  <si>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BM</t>
  </si>
  <si>
    <t>Antaryami Swain/ SF0091039</t>
  </si>
  <si>
    <t>jagatsingpur</t>
  </si>
  <si>
    <t>CSS</t>
  </si>
  <si>
    <t>Chetana</t>
  </si>
  <si>
    <t>Terminated</t>
  </si>
  <si>
    <t>Badamba</t>
  </si>
  <si>
    <t>OR2909</t>
  </si>
  <si>
    <t>Narsinghpur</t>
  </si>
  <si>
    <t>Kendupalli</t>
  </si>
  <si>
    <t>SF0087680</t>
  </si>
  <si>
    <t>Prasant Sahoo</t>
  </si>
  <si>
    <t>25</t>
  </si>
  <si>
    <t>Khetrapala</t>
  </si>
  <si>
    <t>CID104003214</t>
  </si>
  <si>
    <t>GENERAL</t>
  </si>
  <si>
    <t>Bottle &amp; Glass Business</t>
  </si>
  <si>
    <t>MANJU DEBATA</t>
  </si>
  <si>
    <t>15-Dec-2022</t>
  </si>
  <si>
    <t>Mon</t>
  </si>
  <si>
    <t>12</t>
  </si>
  <si>
    <t>10.97 Yrs</t>
  </si>
  <si>
    <t>25 Sep 2021</t>
  </si>
  <si>
    <t>&gt; 10 Years</t>
  </si>
  <si>
    <t>02-Feb-2023</t>
  </si>
  <si>
    <t>01-Oct-2025</t>
  </si>
  <si>
    <t>7751858449</t>
  </si>
  <si>
    <t>SF0072016</t>
  </si>
  <si>
    <t>Jeeban Jyoti Barik</t>
  </si>
  <si>
    <t>LO</t>
  </si>
  <si>
    <t>Prabodh Swain/SF0007149</t>
  </si>
  <si>
    <t>L</t>
  </si>
  <si>
    <t>R</t>
  </si>
  <si>
    <t>SF0091588</t>
  </si>
  <si>
    <t>Chandana Mohanty</t>
  </si>
  <si>
    <t>Sidhanta Swain</t>
  </si>
  <si>
    <t>SF0055908</t>
  </si>
  <si>
    <t>As per BM Statement Rs-3400/- Cash CDM Stuck on Dt.25-09-2025 so Rs-3400/- Cash Diffrence at Branch.</t>
  </si>
  <si>
    <t>As per BM Statement Rs-3400/- Cash CDM Stuck on Dt.25-09-2025 so Rs-3400/- Cash Diffrence at Branch. Branch Team already Mail to HO on Same Date. Due to Cash Diffrence Rs-3400/- I shown that amount on Petty Expenses.</t>
  </si>
  <si>
    <t>29-09-2025</t>
  </si>
  <si>
    <t>09:00AM</t>
  </si>
  <si>
    <t>FIR Not Filled</t>
  </si>
  <si>
    <t>As per Loan card borrower paid her EMI Rs 3950/- on dt 02/04/2024 to Lo Jeeban Jyoti Barik/SF0072016 but staff has not remitted at office.In previous audit that date amount was posted in029-June-2025 month from the HO side but in 02-June-2025 month LO also collected the amount but not accounted in FIMO.</t>
  </si>
  <si>
    <t>As per Loan card borrower paid her EMI Rs 3950/- on dt 02/06/2024 to Lo Jeeban Jyoti Barik/SF0072016 but staff has not remitted at office.</t>
  </si>
  <si>
    <t>As per Loan card borrower paid her EMI Rs 3950/- on dt 02/06/2024 to Lo Jeeban Jyoti Barik/SF0072016 but staff has not remitted at office.
LO Last working dates in this branch is 31-08-2025.</t>
  </si>
  <si>
    <t>FN25-26-02499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</si>
</sst>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OR2909</v>
      </c>
      <c r="D5" s="63" t="str">
        <f>IF('Physical Cash at Safe'!D28="Yes", 'Physical Cash at Safe'!A4, 'Borrower Wise Details'!C5)</f>
        <v>Narsinghpur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45917</v>
      </c>
      <c r="H5" s="107" t="s">
        <v>262</v>
      </c>
      <c r="I5" s="61">
        <v>45939</v>
      </c>
      <c r="J5" s="74" t="str">
        <f>IF('Physical Cash at Safe'!D28="Yes",'Physical Cash at Safe'!E28,IF('Borrower Wise Details'!D5&lt;&gt;"",'Borrower Wise Details'!D5,""))</f>
        <v>FN25-26-02499</v>
      </c>
      <c r="K5" s="81">
        <v>1</v>
      </c>
      <c r="L5" s="82">
        <v>3950</v>
      </c>
      <c r="M5" s="82">
        <v>0</v>
      </c>
      <c r="N5" s="132" t="s">
        <v>289</v>
      </c>
      <c r="O5" s="133" t="s">
        <v>260</v>
      </c>
      <c r="P5" s="133" t="s">
        <v>257</v>
      </c>
      <c r="Q5" s="133" t="s">
        <v>258</v>
      </c>
      <c r="R5" s="75" t="str">
        <f>IF('Physical Cash at Safe'!$D$28="Yes", 'Physical Cash at Safe'!$A$28, IF('Borrower Wise Details'!F5&lt;&gt;"", 'Borrower Wise Details'!F5, ""))</f>
        <v>Jeeban Jyoti Barik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SF0072016</v>
      </c>
      <c r="U5" s="77" t="s">
        <v>264</v>
      </c>
      <c r="V5" s="61">
        <v>45900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45939</v>
      </c>
      <c r="AH5" s="70" t="s">
        <v>303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OR2909</v>
      </c>
      <c r="C5" s="50" t="str">
        <f>IF('Fraud Investigation Report'!D5="", "", 'Fraud Investigation Report'!D5)</f>
        <v>Narsinghpur</v>
      </c>
      <c r="D5" s="68" t="str">
        <f>IF(OR('Fraud Investigation Report'!R5="", 'Fraud Investigation Report'!R5=0), "", 'Fraud Investigation Report'!R5)</f>
        <v>Jeeban Jyoti Barik</v>
      </c>
      <c r="E5" s="68" t="str">
        <f>IF(OR('Fraud Investigation Report'!T5="", 'Fraud Investigation Report'!T5=0), "", 'Fraud Investigation Report'!T5)</f>
        <v>SF0072016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/>
      <c r="R5" s="84" t="s">
        <v>300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7" sqref="B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266</v>
      </c>
      <c r="B4" s="41" t="s">
        <v>267</v>
      </c>
      <c r="C4" s="41" t="s">
        <v>261</v>
      </c>
      <c r="D4" s="41" t="s">
        <v>265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45930</v>
      </c>
      <c r="C6" s="18">
        <v>45929</v>
      </c>
      <c r="D6" s="18">
        <v>45930</v>
      </c>
      <c r="E6" s="19">
        <v>0.45833333333333331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3401</v>
      </c>
      <c r="C18" s="23">
        <f>B18</f>
        <v>3401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23161</v>
      </c>
      <c r="D19" s="30" t="s">
        <v>76</v>
      </c>
      <c r="E19" s="31">
        <f>SUM(E10:E18)</f>
        <v>19761</v>
      </c>
    </row>
    <row r="20" spans="1:5" ht="30" customHeight="1" x14ac:dyDescent="0.35">
      <c r="A20" s="164" t="s">
        <v>97</v>
      </c>
      <c r="B20" s="165"/>
      <c r="C20" s="32">
        <v>19761</v>
      </c>
      <c r="D20" s="33" t="s">
        <v>91</v>
      </c>
      <c r="E20" s="34">
        <v>3400</v>
      </c>
    </row>
    <row r="21" spans="1:5" ht="30" customHeight="1" x14ac:dyDescent="0.3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51" t="s">
        <v>297</v>
      </c>
      <c r="C24" s="151"/>
      <c r="D24" s="151"/>
      <c r="E24" s="151"/>
    </row>
    <row r="25" spans="1:5" ht="57.75" customHeight="1" x14ac:dyDescent="0.35">
      <c r="A25" s="36" t="s">
        <v>81</v>
      </c>
      <c r="B25" s="140" t="s">
        <v>296</v>
      </c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" customHeight="1" x14ac:dyDescent="0.35">
      <c r="A30" s="127"/>
      <c r="B30" s="127"/>
      <c r="C30" s="128"/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220</v>
      </c>
      <c r="B32" s="38" t="s">
        <v>255</v>
      </c>
      <c r="C32" s="37" t="s">
        <v>82</v>
      </c>
      <c r="D32" s="141" t="s">
        <v>256</v>
      </c>
      <c r="E32" s="142"/>
    </row>
    <row r="33" spans="1:5" ht="18" customHeight="1" x14ac:dyDescent="0.35">
      <c r="A33" s="37" t="s">
        <v>83</v>
      </c>
      <c r="B33" s="106" t="s">
        <v>291</v>
      </c>
      <c r="C33" s="39" t="s">
        <v>84</v>
      </c>
      <c r="D33" s="135" t="s">
        <v>290</v>
      </c>
      <c r="E33" s="136"/>
    </row>
    <row r="34" spans="1:5" ht="26" x14ac:dyDescent="0.35">
      <c r="A34" s="39" t="s">
        <v>221</v>
      </c>
      <c r="B34" s="38" t="s">
        <v>293</v>
      </c>
      <c r="C34" s="39" t="s">
        <v>222</v>
      </c>
      <c r="D34" s="137" t="s">
        <v>294</v>
      </c>
      <c r="E34" s="138"/>
    </row>
    <row r="35" spans="1:5" ht="26" x14ac:dyDescent="0.35">
      <c r="A35" s="39" t="s">
        <v>223</v>
      </c>
      <c r="B35" s="38" t="s">
        <v>292</v>
      </c>
      <c r="C35" s="39" t="s">
        <v>225</v>
      </c>
      <c r="D35" s="137" t="s">
        <v>295</v>
      </c>
      <c r="E35" s="138"/>
    </row>
    <row r="36" spans="1:5" ht="25.5" customHeight="1" x14ac:dyDescent="0.35">
      <c r="A36" s="39" t="s">
        <v>224</v>
      </c>
      <c r="B36" s="38" t="s">
        <v>288</v>
      </c>
      <c r="C36" s="39" t="s">
        <v>226</v>
      </c>
      <c r="D36" s="139" t="s">
        <v>259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OR2909</v>
      </c>
      <c r="C5" s="119" t="str">
        <f>IF('Loan Outstanding Report'!$H$5="", "", 'Loan Outstanding Report'!$H$5)</f>
        <v>Narsinghpur</v>
      </c>
      <c r="D5" s="129" t="s">
        <v>304</v>
      </c>
      <c r="E5" s="65">
        <v>45929</v>
      </c>
      <c r="F5" s="130" t="s">
        <v>287</v>
      </c>
      <c r="G5" s="131" t="s">
        <v>286</v>
      </c>
      <c r="H5" s="49" t="s">
        <v>288</v>
      </c>
      <c r="I5" s="120" t="s">
        <v>271</v>
      </c>
      <c r="J5" s="120" t="s">
        <v>273</v>
      </c>
      <c r="K5" s="120" t="s">
        <v>276</v>
      </c>
      <c r="L5" s="11">
        <v>349879900</v>
      </c>
      <c r="M5" s="65" t="s">
        <v>277</v>
      </c>
      <c r="N5" s="124">
        <v>73266</v>
      </c>
      <c r="O5" s="124">
        <v>3950</v>
      </c>
      <c r="P5" s="121" t="s">
        <v>139</v>
      </c>
      <c r="Q5" s="80">
        <v>45445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202</v>
      </c>
      <c r="W5" s="122" t="s">
        <v>302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298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254</v>
      </c>
      <c r="E5" s="38" t="s">
        <v>254</v>
      </c>
      <c r="F5" s="38" t="s">
        <v>265</v>
      </c>
      <c r="G5" s="84" t="s">
        <v>266</v>
      </c>
      <c r="H5" s="38" t="s">
        <v>267</v>
      </c>
      <c r="I5" s="84">
        <v>131547</v>
      </c>
      <c r="J5" s="38" t="s">
        <v>268</v>
      </c>
      <c r="K5" s="84">
        <v>131547</v>
      </c>
      <c r="L5" s="84" t="s">
        <v>269</v>
      </c>
      <c r="M5" s="38" t="s">
        <v>270</v>
      </c>
      <c r="N5" s="84">
        <v>238557</v>
      </c>
      <c r="O5" s="84" t="s">
        <v>271</v>
      </c>
      <c r="P5" s="84">
        <v>316658</v>
      </c>
      <c r="Q5" s="38" t="s">
        <v>272</v>
      </c>
      <c r="R5" s="38" t="s">
        <v>263</v>
      </c>
      <c r="S5" s="84" t="s">
        <v>273</v>
      </c>
      <c r="T5" s="84" t="s">
        <v>273</v>
      </c>
      <c r="U5" s="84" t="s">
        <v>274</v>
      </c>
      <c r="V5" s="84" t="s">
        <v>251</v>
      </c>
      <c r="W5" s="84">
        <v>541</v>
      </c>
      <c r="X5" s="38" t="s">
        <v>275</v>
      </c>
      <c r="Y5" s="84">
        <v>349879900</v>
      </c>
      <c r="Z5" s="38" t="s">
        <v>276</v>
      </c>
      <c r="AA5" s="108" t="s">
        <v>277</v>
      </c>
      <c r="AB5" s="84">
        <v>73266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4073</v>
      </c>
      <c r="AK5" s="84">
        <v>3950</v>
      </c>
      <c r="AL5" s="108" t="s">
        <v>284</v>
      </c>
      <c r="AM5" s="84">
        <v>69398.13</v>
      </c>
      <c r="AN5" s="112">
        <v>21574.87</v>
      </c>
      <c r="AO5" s="112">
        <v>90973</v>
      </c>
      <c r="AP5" s="112">
        <v>3867.87</v>
      </c>
      <c r="AQ5" s="112">
        <v>82.13</v>
      </c>
      <c r="AR5" s="112">
        <v>3950</v>
      </c>
      <c r="AS5" s="112">
        <v>3867.87</v>
      </c>
      <c r="AT5" s="112">
        <v>82.13</v>
      </c>
      <c r="AU5" s="112">
        <v>3950</v>
      </c>
      <c r="AV5" s="84">
        <v>33</v>
      </c>
      <c r="AW5" s="84"/>
      <c r="AX5" s="84"/>
      <c r="AY5" s="108"/>
      <c r="AZ5" s="84"/>
      <c r="BA5" s="84"/>
      <c r="BB5" s="84" t="s">
        <v>252</v>
      </c>
      <c r="BC5" s="84" t="s">
        <v>145</v>
      </c>
      <c r="BD5" s="108"/>
      <c r="BE5" s="84"/>
      <c r="BF5" s="38" t="s">
        <v>273</v>
      </c>
      <c r="BG5" s="84" t="s">
        <v>285</v>
      </c>
      <c r="BH5" s="114" t="s">
        <v>253</v>
      </c>
      <c r="BI5" s="38" t="s">
        <v>110</v>
      </c>
      <c r="BJ5" s="85">
        <v>45929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3950</v>
      </c>
      <c r="BQ5" s="117" t="s">
        <v>202</v>
      </c>
      <c r="BR5" s="118" t="s">
        <v>301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2025-10-09T09:47:24Z</dcterms:modified>
</cp:coreProperties>
</file>