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Bermo CSS 112618/"/>
    </mc:Choice>
  </mc:AlternateContent>
  <xr:revisionPtr revIDLastSave="27" documentId="13_ncr:1_{0CC78404-1FB5-4F0F-9D78-03743401F6C4}" xr6:coauthVersionLast="47" xr6:coauthVersionMax="47" xr10:uidLastSave="{9EA7E300-CDAA-4F51-9A1E-A4EFD1E5458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<sst xmlns="http://schemas.openxmlformats.org/spreadsheetml/2006/main" count="420" uniqueCount="317">
  <si>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</si>
  <si>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</si>
  <si>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</si>
  <si>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</si>
  <si>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</si>
  <si>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</si>
  <si>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</si>
  <si>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</si>
  <si>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</si>
  <si>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</si>
  <si>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</si>
  <si>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</si>
  <si>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</si>
  <si>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</si>
  <si>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</si>
  <si>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</si>
  <si>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</si>
  <si>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</si>
  <si>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</si>
  <si>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</si>
  <si>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</si>
  <si>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</si>
  <si>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</si>
  <si>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</si>
  <si>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</si>
  <si>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</si>
  <si>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</si>
  <si>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</si>
  <si>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</si>
  <si>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</si>
  <si>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</si>
  <si>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</si>
  <si>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</si>
  <si>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</si>
  <si>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</si>
  <si>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</si>
  <si>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</si>
  <si>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</si>
  <si>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</si>
  <si>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</si>
  <si>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</si>
  <si>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</si>
  <si>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</si>
  <si>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</si>
  <si>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</si>
  <si>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</si>
  <si>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</si>
  <si>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</si>
  <si>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</si>
  <si>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</si>
  <si>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</si>
  <si>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</si>
  <si>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</si>
  <si>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</si>
  <si>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</si>
  <si>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</si>
  <si>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</si>
  <si>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</si>
  <si>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</si>
  <si>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</si>
  <si>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</si>
  <si>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</si>
  <si>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</si>
  <si>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</si>
  <si>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</si>
  <si>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</si>
  <si>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</si>
  <si>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</si>
  <si>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</si>
  <si>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</si>
  <si>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</si>
  <si>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</si>
  <si>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</si>
  <si>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</si>
  <si>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</si>
  <si>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</si>
  <si>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</si>
  <si>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</si>
  <si>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</si>
  <si>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</si>
  <si>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</si>
  <si>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</si>
  <si>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</si>
  <si>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</si>
  <si>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</si>
  <si>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</si>
  <si>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</si>
  <si>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</si>
  <si>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</si>
  <si>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</si>
  <si>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</si>
  <si>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</si>
  <si>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</si>
  <si>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</si>
  <si>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</si>
  <si>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</si>
  <si>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</si>
  <si>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</si>
  <si>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</si>
  <si>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</si>
  <si>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</si>
  <si>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</si>
  <si>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</si>
  <si>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</si>
  <si>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</si>
  <si>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</si>
  <si>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</si>
  <si>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</si>
  <si>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</si>
  <si>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</si>
  <si>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</si>
  <si>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</si>
  <si>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</si>
  <si>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</si>
  <si>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</si>
  <si>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</si>
  <si>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</si>
  <si>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</si>
  <si>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</si>
  <si>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</si>
  <si>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</si>
  <si>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</si>
  <si>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</si>
  <si>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</si>
  <si>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</si>
  <si>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</si>
  <si>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</si>
  <si>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</si>
  <si>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</si>
  <si>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</si>
  <si>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</si>
  <si>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</si>
  <si>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</si>
  <si>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</si>
  <si>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</si>
  <si>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</si>
  <si>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</si>
  <si>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</si>
  <si>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</si>
  <si>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</si>
  <si>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</si>
  <si>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</si>
  <si>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</si>
  <si>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</si>
  <si>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</si>
  <si>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</si>
  <si>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</si>
  <si>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</si>
  <si>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</si>
  <si>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</si>
  <si>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</si>
  <si>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</si>
  <si>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</si>
  <si>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</si>
  <si>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</si>
  <si>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</si>
  <si>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</si>
  <si>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</si>
  <si>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</si>
  <si>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</si>
  <si>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</si>
  <si>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</si>
  <si>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</si>
  <si>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</si>
  <si>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</si>
  <si>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</si>
  <si>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</si>
  <si>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</si>
  <si>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</si>
  <si>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</si>
  <si>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</si>
  <si>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</si>
  <si>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</si>
  <si>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</si>
  <si>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</si>
  <si>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</si>
  <si>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</si>
  <si>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</si>
  <si>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</si>
  <si>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</si>
  <si>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</si>
  <si>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</si>
  <si>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</si>
  <si>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</si>
  <si>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</si>
  <si>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</si>
  <si>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</si>
  <si>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</si>
  <si>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</si>
  <si>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</si>
  <si>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</si>
  <si>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</si>
  <si>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</si>
  <si>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</si>
  <si>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</si>
  <si>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</si>
  <si>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</si>
  <si>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</si>
  <si>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</si>
  <si>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</si>
  <si>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</si>
  <si>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</si>
  <si>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</si>
  <si>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</si>
  <si>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</si>
  <si>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</si>
  <si>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</si>
  <si>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</si>
  <si>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</si>
  <si>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</si>
  <si>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</si>
  <si>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</si>
  <si>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</si>
  <si>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</si>
  <si>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</si>
  <si>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</si>
  <si>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</si>
  <si>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</si>
  <si>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</si>
  <si>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</si>
  <si>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</si>
  <si>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</si>
  <si>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</si>
  <si>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</si>
  <si>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</si>
  <si>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</si>
  <si>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</si>
  <si>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</si>
  <si>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</si>
  <si>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</si>
  <si>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</si>
  <si>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</si>
  <si>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</si>
  <si>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</si>
  <si>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</si>
  <si>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</si>
  <si>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</si>
  <si>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</si>
  <si>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</si>
  <si>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</si>
  <si>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</si>
  <si>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</si>
  <si>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</si>
  <si>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</si>
  <si>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JH2678</t>
  </si>
  <si>
    <t>Bermo</t>
  </si>
  <si>
    <t>Baliapur</t>
  </si>
  <si>
    <t>Giridih</t>
  </si>
  <si>
    <t>Deoghar</t>
  </si>
  <si>
    <t>Jharkhand</t>
  </si>
  <si>
    <t>Dual Staff</t>
  </si>
  <si>
    <t>G2</t>
  </si>
  <si>
    <t>Ruplal Kumar</t>
  </si>
  <si>
    <t>SF0085664</t>
  </si>
  <si>
    <t>Branch Manager</t>
  </si>
  <si>
    <t>Available &amp; Updated</t>
  </si>
  <si>
    <t>G1</t>
  </si>
  <si>
    <t>Somnath Kumar</t>
  </si>
  <si>
    <t>SF0054460</t>
  </si>
  <si>
    <t>Branch Quality Manager</t>
  </si>
  <si>
    <t>Ravi Srivastav/SF0043260</t>
  </si>
  <si>
    <t>Sonu kumar Gupta/SF0027408</t>
  </si>
  <si>
    <t>Rajib Bhadra/SF0082840</t>
  </si>
  <si>
    <t xml:space="preserve">
Rohan Mukherjee/SF0074701</t>
  </si>
  <si>
    <t>Form Date :24-Sep-2025</t>
  </si>
  <si>
    <t>To Date :24-Sep-2025</t>
  </si>
  <si>
    <t>Reporting Time : Wednesday, September 24, 2025 6:51 AM</t>
  </si>
  <si>
    <t>East</t>
  </si>
  <si>
    <t>Kurpania</t>
  </si>
  <si>
    <t>SF0100513</t>
  </si>
  <si>
    <t>Aniket Kumar</t>
  </si>
  <si>
    <t>457412 kurpania c5</t>
  </si>
  <si>
    <t>naz</t>
  </si>
  <si>
    <t>Chetana</t>
  </si>
  <si>
    <t>SSF5228902</t>
  </si>
  <si>
    <t>GENERAL</t>
  </si>
  <si>
    <t>MUSLIM</t>
  </si>
  <si>
    <t>Agriculture &amp; Farming</t>
  </si>
  <si>
    <t>RIJAVANA KHATUN</t>
  </si>
  <si>
    <t>02-Jan-2024</t>
  </si>
  <si>
    <t>Mon</t>
  </si>
  <si>
    <t>1</t>
  </si>
  <si>
    <t>1.73 Yrs</t>
  </si>
  <si>
    <t>02 Jan 2024</t>
  </si>
  <si>
    <t>&lt;= 2 Years</t>
  </si>
  <si>
    <t>02-Feb-2024</t>
  </si>
  <si>
    <t>08-Sep-2025</t>
  </si>
  <si>
    <t>1-30 Days</t>
  </si>
  <si>
    <t>Open</t>
  </si>
  <si>
    <t>pinki</t>
  </si>
  <si>
    <t>SSF3025957</t>
  </si>
  <si>
    <t>JAMILA KHATOON</t>
  </si>
  <si>
    <t>2</t>
  </si>
  <si>
    <t>2.78 Yrs</t>
  </si>
  <si>
    <t>16 Dec 2022</t>
  </si>
  <si>
    <t>&gt; 2 to 4 Years</t>
  </si>
  <si>
    <t>12-Sep-2025</t>
  </si>
  <si>
    <t>SSF2423717</t>
  </si>
  <si>
    <t>MOSARRAT JAHAN</t>
  </si>
  <si>
    <t>15-Mar-2024</t>
  </si>
  <si>
    <t>3.53 Yrs</t>
  </si>
  <si>
    <t>11 Mar 2022</t>
  </si>
  <si>
    <t>05-Apr-2024</t>
  </si>
  <si>
    <t>28-Aug-2025</t>
  </si>
  <si>
    <t>Loan Card Not available verify by borrower, No Issue.</t>
  </si>
  <si>
    <t>Tarun Kumar Dey/SF0064180</t>
  </si>
  <si>
    <t>FIR Not Filled</t>
  </si>
  <si>
    <t>Ravindra Kumar Das</t>
  </si>
  <si>
    <t>SF0035002</t>
  </si>
  <si>
    <t>Transferred</t>
  </si>
  <si>
    <t>Completed-Report Submitted</t>
  </si>
  <si>
    <t>During field verification observed that BM Ravindra Kumar Das / SF0035002 had embezzled 1 Borrower Loan Instalments of Rs. 2240/- .We have collected evidence of borrowers i.e., Loan cards &amp; sub ledger.</t>
  </si>
  <si>
    <t>26/03/2025 Transferred to Dumri</t>
  </si>
  <si>
    <t>As per Loan card Recovery Fraud done by Bm Ravindra Kumar Das/SF0035002 he collected Amount Rs-2240 on dated 07-June-2024 but Demand  Not Post in FIMO. June month entry posted by HO team in her loan I'd.</t>
  </si>
  <si>
    <t xml:space="preserve">As per Loan card Recovery Fraud done by Bm Ravindra Kumar Das/SF0035002 he collected Amount Rs-2240 on dated 07-June-2024 but Demand  Not Post in FIMO. </t>
  </si>
  <si>
    <t>FN25-26-02521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</si>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</sst>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JH2678</v>
      </c>
      <c r="D5" s="63" t="str">
        <f>IF('Physical Cash at Safe'!D28="Yes", 'Physical Cash at Safe'!A4, 'Borrower Wise Details'!C5)</f>
        <v>Bermo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45924</v>
      </c>
      <c r="H5" s="107" t="s">
        <v>316</v>
      </c>
      <c r="I5" s="61">
        <v>45940</v>
      </c>
      <c r="J5" s="74" t="str">
        <f>IF('Physical Cash at Safe'!D28="Yes",'Physical Cash at Safe'!E28,IF('Borrower Wise Details'!D5&lt;&gt;"",'Borrower Wise Details'!D5,""))</f>
        <v>FN25-26-02521</v>
      </c>
      <c r="K5" s="81">
        <v>1</v>
      </c>
      <c r="L5" s="82">
        <v>2240</v>
      </c>
      <c r="M5" s="82">
        <v>0</v>
      </c>
      <c r="N5" s="82" t="s">
        <v>260</v>
      </c>
      <c r="O5" s="82" t="s">
        <v>261</v>
      </c>
      <c r="P5" s="82" t="s">
        <v>262</v>
      </c>
      <c r="Q5" s="82" t="s">
        <v>263</v>
      </c>
      <c r="R5" s="75" t="str">
        <f>IF('Physical Cash at Safe'!$D$28="Yes", 'Physical Cash at Safe'!$A$28, IF('Borrower Wise Details'!F5&lt;&gt;"", 'Borrower Wise Details'!F5, ""))</f>
        <v>Ravindra Kumar Das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SF0035002</v>
      </c>
      <c r="U5" s="77" t="s">
        <v>309</v>
      </c>
      <c r="V5" s="61" t="s">
        <v>312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310</v>
      </c>
      <c r="Z5" s="61">
        <v>45924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45944</v>
      </c>
      <c r="AH5" s="70" t="s">
        <v>311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JH2678</v>
      </c>
      <c r="C5" s="50" t="str">
        <f>IF('Fraud Investigation Report'!D5="", "", 'Fraud Investigation Report'!D5)</f>
        <v>Bermo</v>
      </c>
      <c r="D5" s="68" t="str">
        <f>IF(OR('Fraud Investigation Report'!R5="", 'Fraud Investigation Report'!R5=0), "", 'Fraud Investigation Report'!R5)</f>
        <v>Ravindra Kumar Das</v>
      </c>
      <c r="E5" s="68" t="str">
        <f>IF(OR('Fraud Investigation Report'!T5="", 'Fraud Investigation Report'!T5=0), "", 'Fraud Investigation Report'!T5)</f>
        <v>SF0035002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FN25-26-02521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306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45924</v>
      </c>
      <c r="C6" s="18">
        <v>45923</v>
      </c>
      <c r="D6" s="18">
        <v>45924</v>
      </c>
      <c r="E6" s="19">
        <v>0.27847222222222223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2740</v>
      </c>
      <c r="C18" s="23">
        <f>B18</f>
        <v>2740</v>
      </c>
      <c r="D18" s="27">
        <v>1000</v>
      </c>
      <c r="E18" s="28">
        <f>D18</f>
        <v>1000</v>
      </c>
    </row>
    <row r="19" spans="1:5" ht="14.5" x14ac:dyDescent="0.35">
      <c r="A19" s="29"/>
      <c r="B19" s="30" t="s">
        <v>76</v>
      </c>
      <c r="C19" s="31">
        <f>SUM(C10:C18)</f>
        <v>2740</v>
      </c>
      <c r="D19" s="30" t="s">
        <v>76</v>
      </c>
      <c r="E19" s="31">
        <f>SUM(E10:E18)</f>
        <v>2740</v>
      </c>
    </row>
    <row r="20" spans="1:5" ht="30" customHeight="1" x14ac:dyDescent="0.35">
      <c r="A20" s="143" t="s">
        <v>97</v>
      </c>
      <c r="B20" s="144"/>
      <c r="C20" s="32">
        <v>2740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3" t="s">
        <v>255</v>
      </c>
      <c r="E32" s="154"/>
    </row>
    <row r="33" spans="1:5" ht="18" customHeight="1" x14ac:dyDescent="0.35">
      <c r="A33" s="37" t="s">
        <v>83</v>
      </c>
      <c r="B33" s="106" t="s">
        <v>251</v>
      </c>
      <c r="C33" s="39" t="s">
        <v>84</v>
      </c>
      <c r="D33" s="147" t="s">
        <v>256</v>
      </c>
      <c r="E33" s="148"/>
    </row>
    <row r="34" spans="1:5" ht="26" x14ac:dyDescent="0.35">
      <c r="A34" s="39" t="s">
        <v>217</v>
      </c>
      <c r="B34" s="38" t="s">
        <v>252</v>
      </c>
      <c r="C34" s="39" t="s">
        <v>218</v>
      </c>
      <c r="D34" s="149" t="s">
        <v>257</v>
      </c>
      <c r="E34" s="150"/>
    </row>
    <row r="35" spans="1:5" ht="26" x14ac:dyDescent="0.35">
      <c r="A35" s="39" t="s">
        <v>219</v>
      </c>
      <c r="B35" s="38" t="s">
        <v>253</v>
      </c>
      <c r="C35" s="39" t="s">
        <v>221</v>
      </c>
      <c r="D35" s="149" t="s">
        <v>258</v>
      </c>
      <c r="E35" s="150"/>
    </row>
    <row r="36" spans="1:5" ht="25.5" customHeight="1" x14ac:dyDescent="0.35">
      <c r="A36" s="39" t="s">
        <v>220</v>
      </c>
      <c r="B36" s="38" t="s">
        <v>254</v>
      </c>
      <c r="C36" s="39" t="s">
        <v>222</v>
      </c>
      <c r="D36" s="151" t="s">
        <v>259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JH2678</v>
      </c>
      <c r="C5" s="119" t="str">
        <f>IF('Loan Outstanding Report'!$H$5="", "", 'Loan Outstanding Report'!$H$5)</f>
        <v>Bermo</v>
      </c>
      <c r="D5" s="41" t="s">
        <v>315</v>
      </c>
      <c r="E5" s="65">
        <v>45924</v>
      </c>
      <c r="F5" s="38" t="s">
        <v>307</v>
      </c>
      <c r="G5" s="49" t="s">
        <v>308</v>
      </c>
      <c r="H5" s="49" t="s">
        <v>254</v>
      </c>
      <c r="I5" s="120" t="s">
        <v>271</v>
      </c>
      <c r="J5" s="120" t="s">
        <v>274</v>
      </c>
      <c r="K5" s="120" t="s">
        <v>278</v>
      </c>
      <c r="L5" s="11">
        <v>354472499</v>
      </c>
      <c r="M5" s="65" t="s">
        <v>279</v>
      </c>
      <c r="N5" s="124">
        <v>42000</v>
      </c>
      <c r="O5" s="124">
        <v>2240</v>
      </c>
      <c r="P5" s="121" t="s">
        <v>139</v>
      </c>
      <c r="Q5" s="80">
        <v>45450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313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A1" zoomScale="80" zoomScaleNormal="80" workbookViewId="0">
      <selection activeCell="AR5" sqref="A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44817</v>
      </c>
      <c r="J5" s="38" t="s">
        <v>268</v>
      </c>
      <c r="K5" s="84">
        <v>44817</v>
      </c>
      <c r="L5" s="84" t="s">
        <v>269</v>
      </c>
      <c r="M5" s="38" t="s">
        <v>270</v>
      </c>
      <c r="N5" s="84">
        <v>71189</v>
      </c>
      <c r="O5" s="84" t="s">
        <v>271</v>
      </c>
      <c r="P5" s="84">
        <v>101791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0</v>
      </c>
      <c r="X5" s="38" t="s">
        <v>277</v>
      </c>
      <c r="Y5" s="84">
        <v>354472499</v>
      </c>
      <c r="Z5" s="38" t="s">
        <v>278</v>
      </c>
      <c r="AA5" s="108" t="s">
        <v>279</v>
      </c>
      <c r="AB5" s="84">
        <v>42000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2240</v>
      </c>
      <c r="AK5" s="84">
        <v>2240</v>
      </c>
      <c r="AL5" s="108" t="s">
        <v>286</v>
      </c>
      <c r="AM5" s="84">
        <v>31361.41</v>
      </c>
      <c r="AN5" s="112">
        <v>11208.59</v>
      </c>
      <c r="AO5" s="112">
        <v>42570</v>
      </c>
      <c r="AP5" s="112">
        <v>10638.59</v>
      </c>
      <c r="AQ5" s="112">
        <v>700.41</v>
      </c>
      <c r="AR5" s="112">
        <v>11339</v>
      </c>
      <c r="AS5" s="112">
        <v>1984.97</v>
      </c>
      <c r="AT5" s="112">
        <v>245.03</v>
      </c>
      <c r="AU5" s="112">
        <v>2230</v>
      </c>
      <c r="AV5" s="84">
        <v>20</v>
      </c>
      <c r="AW5" s="84">
        <v>16</v>
      </c>
      <c r="AX5" s="84" t="s">
        <v>287</v>
      </c>
      <c r="AY5" s="108">
        <v>45908</v>
      </c>
      <c r="AZ5" s="84"/>
      <c r="BA5" s="84"/>
      <c r="BB5" s="84" t="s">
        <v>288</v>
      </c>
      <c r="BC5" s="84"/>
      <c r="BD5" s="108"/>
      <c r="BE5" s="84"/>
      <c r="BF5" s="38"/>
      <c r="BG5" s="84">
        <v>6201496149</v>
      </c>
      <c r="BH5" s="114" t="s">
        <v>305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18" t="s">
        <v>314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44817</v>
      </c>
      <c r="J6" s="38" t="s">
        <v>268</v>
      </c>
      <c r="K6" s="84">
        <v>44817</v>
      </c>
      <c r="L6" s="84" t="s">
        <v>269</v>
      </c>
      <c r="M6" s="38" t="s">
        <v>270</v>
      </c>
      <c r="N6" s="84">
        <v>71189</v>
      </c>
      <c r="O6" s="84" t="s">
        <v>271</v>
      </c>
      <c r="P6" s="84">
        <v>101770</v>
      </c>
      <c r="Q6" s="38" t="s">
        <v>289</v>
      </c>
      <c r="R6" s="38" t="s">
        <v>273</v>
      </c>
      <c r="S6" s="84" t="s">
        <v>290</v>
      </c>
      <c r="T6" s="84" t="s">
        <v>290</v>
      </c>
      <c r="U6" s="84" t="s">
        <v>275</v>
      </c>
      <c r="V6" s="84" t="s">
        <v>276</v>
      </c>
      <c r="W6" s="84">
        <v>0</v>
      </c>
      <c r="X6" s="38" t="s">
        <v>277</v>
      </c>
      <c r="Y6" s="84">
        <v>354476523</v>
      </c>
      <c r="Z6" s="38" t="s">
        <v>291</v>
      </c>
      <c r="AA6" s="108" t="s">
        <v>279</v>
      </c>
      <c r="AB6" s="84">
        <v>52000</v>
      </c>
      <c r="AC6" s="108" t="s">
        <v>280</v>
      </c>
      <c r="AD6" s="84">
        <v>24</v>
      </c>
      <c r="AE6" s="84" t="s">
        <v>292</v>
      </c>
      <c r="AF6" s="84" t="s">
        <v>293</v>
      </c>
      <c r="AG6" s="108" t="s">
        <v>294</v>
      </c>
      <c r="AH6" s="84" t="s">
        <v>295</v>
      </c>
      <c r="AI6" s="108" t="s">
        <v>285</v>
      </c>
      <c r="AJ6" s="84">
        <v>2780</v>
      </c>
      <c r="AK6" s="84">
        <v>2780</v>
      </c>
      <c r="AL6" s="108" t="s">
        <v>296</v>
      </c>
      <c r="AM6" s="84">
        <v>38981.620000000003</v>
      </c>
      <c r="AN6" s="112">
        <v>13903.38</v>
      </c>
      <c r="AO6" s="112">
        <v>52885</v>
      </c>
      <c r="AP6" s="112">
        <v>13018.38</v>
      </c>
      <c r="AQ6" s="112">
        <v>796.62</v>
      </c>
      <c r="AR6" s="112">
        <v>13815</v>
      </c>
      <c r="AS6" s="112">
        <v>2467.92</v>
      </c>
      <c r="AT6" s="112">
        <v>247.08</v>
      </c>
      <c r="AU6" s="112">
        <v>2715</v>
      </c>
      <c r="AV6" s="84">
        <v>20</v>
      </c>
      <c r="AW6" s="84">
        <v>16</v>
      </c>
      <c r="AX6" s="84" t="s">
        <v>287</v>
      </c>
      <c r="AY6" s="108">
        <v>45912</v>
      </c>
      <c r="AZ6" s="84"/>
      <c r="BA6" s="84"/>
      <c r="BB6" s="84" t="s">
        <v>288</v>
      </c>
      <c r="BC6" s="84"/>
      <c r="BD6" s="108"/>
      <c r="BE6" s="84"/>
      <c r="BF6" s="38"/>
      <c r="BG6" s="84"/>
      <c r="BH6" s="114" t="s">
        <v>305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/>
      <c r="BQ6" s="117"/>
      <c r="BR6" s="118" t="s">
        <v>304</v>
      </c>
    </row>
    <row r="7" spans="1:70" s="113" customFormat="1" ht="15" customHeight="1" x14ac:dyDescent="0.35">
      <c r="A7" s="84">
        <v>3</v>
      </c>
      <c r="B7" s="38" t="s">
        <v>267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44817</v>
      </c>
      <c r="J7" s="38" t="s">
        <v>268</v>
      </c>
      <c r="K7" s="84">
        <v>44817</v>
      </c>
      <c r="L7" s="84" t="s">
        <v>269</v>
      </c>
      <c r="M7" s="38" t="s">
        <v>270</v>
      </c>
      <c r="N7" s="84">
        <v>71189</v>
      </c>
      <c r="O7" s="84" t="s">
        <v>271</v>
      </c>
      <c r="P7" s="84">
        <v>101770</v>
      </c>
      <c r="Q7" s="38" t="s">
        <v>289</v>
      </c>
      <c r="R7" s="38" t="s">
        <v>273</v>
      </c>
      <c r="S7" s="84" t="s">
        <v>297</v>
      </c>
      <c r="T7" s="84" t="s">
        <v>297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355896698</v>
      </c>
      <c r="Z7" s="38" t="s">
        <v>298</v>
      </c>
      <c r="AA7" s="108" t="s">
        <v>299</v>
      </c>
      <c r="AB7" s="84">
        <v>65000</v>
      </c>
      <c r="AC7" s="108" t="s">
        <v>280</v>
      </c>
      <c r="AD7" s="84">
        <v>24</v>
      </c>
      <c r="AE7" s="84" t="s">
        <v>292</v>
      </c>
      <c r="AF7" s="84" t="s">
        <v>300</v>
      </c>
      <c r="AG7" s="108" t="s">
        <v>301</v>
      </c>
      <c r="AH7" s="84" t="s">
        <v>295</v>
      </c>
      <c r="AI7" s="108" t="s">
        <v>302</v>
      </c>
      <c r="AJ7" s="84">
        <v>3470</v>
      </c>
      <c r="AK7" s="84">
        <v>3470</v>
      </c>
      <c r="AL7" s="108" t="s">
        <v>303</v>
      </c>
      <c r="AM7" s="84">
        <v>37356.300000000003</v>
      </c>
      <c r="AN7" s="112">
        <v>14723.7</v>
      </c>
      <c r="AO7" s="112">
        <v>52080</v>
      </c>
      <c r="AP7" s="112">
        <v>27643.7</v>
      </c>
      <c r="AQ7" s="112">
        <v>2845.3</v>
      </c>
      <c r="AR7" s="112">
        <v>30489</v>
      </c>
      <c r="AS7" s="112">
        <v>8885.69</v>
      </c>
      <c r="AT7" s="112">
        <v>1494.31</v>
      </c>
      <c r="AU7" s="112">
        <v>10380</v>
      </c>
      <c r="AV7" s="84">
        <v>18</v>
      </c>
      <c r="AW7" s="84" t="e">
        <v>#N/A</v>
      </c>
      <c r="AX7" s="84" t="e">
        <v>#N/A</v>
      </c>
      <c r="AY7" s="108" t="e">
        <v>#N/A</v>
      </c>
      <c r="AZ7" s="84"/>
      <c r="BA7" s="84"/>
      <c r="BB7" s="84" t="s">
        <v>288</v>
      </c>
      <c r="BC7" s="84"/>
      <c r="BD7" s="108"/>
      <c r="BE7" s="84"/>
      <c r="BF7" s="38"/>
      <c r="BG7" s="84"/>
      <c r="BH7" s="114" t="s">
        <v>305</v>
      </c>
      <c r="BI7" s="38" t="s">
        <v>110</v>
      </c>
      <c r="BJ7" s="85">
        <v>45924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/>
      <c r="BQ7" s="117"/>
      <c r="BR7" s="118" t="s">
        <v>304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2025-10-14T07:16:42Z</dcterms:modified>
</cp:coreProperties>
</file>