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Gudivada\"/>
    </mc:Choice>
  </mc:AlternateContent>
  <xr:revisionPtr revIDLastSave="0" documentId="13_ncr:1_{48881418-51AB-402B-AE3C-0433EC3428A9}" xr6:coauthVersionLast="47" xr6:coauthVersionMax="47" xr10:uidLastSave="{00000000-0000-0000-0000-000000000000}"/>
  <bookViews>
    <workbookView xWindow="-110" yWindow="-110" windowWidth="19420" windowHeight="10300" activeTab="1" xr2:uid="{4F6D7661-E154-40FE-87BF-B36CFACB2FF8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Sheet1!$A$4:$Z$15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W7" i="1"/>
  <c r="W5" i="1"/>
  <c r="W9" i="1"/>
  <c r="W11" i="1"/>
  <c r="W14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</calcChain>
</file>

<file path=xl/sharedStrings.xml><?xml version="1.0" encoding="utf-8"?>
<sst xmlns="http://schemas.openxmlformats.org/spreadsheetml/2006/main" count="139" uniqueCount="60">
  <si>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</si>
  <si>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</si>
  <si>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</si>
  <si>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</si>
  <si>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</si>
  <si>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</si>
  <si>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</si>
  <si>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</si>
  <si>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</si>
  <si>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</si>
  <si>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</si>
  <si>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</si>
  <si>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</si>
  <si>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</si>
  <si>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</si>
  <si>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</si>
  <si>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</si>
  <si>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</si>
  <si>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</si>
  <si>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</si>
  <si>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</si>
  <si>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</si>
  <si>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</si>
  <si>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</si>
  <si>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</si>
  <si>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</si>
  <si>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</si>
  <si>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</si>
  <si>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APGL0060</t>
  </si>
  <si>
    <t>Gudivada-1</t>
  </si>
  <si>
    <t>FN25-26-02522</t>
  </si>
  <si>
    <t>Raviteja Rompicharla</t>
  </si>
  <si>
    <t>SF0077420</t>
  </si>
  <si>
    <t>Credit Assistant</t>
  </si>
  <si>
    <t>719574</t>
  </si>
  <si>
    <t>SSF5426802</t>
  </si>
  <si>
    <t>DAGANI LAKSHMI SIVA NAGAMANI</t>
  </si>
  <si>
    <t>31-Jan-2024</t>
  </si>
  <si>
    <t>Collection Amount Misappropriated</t>
  </si>
  <si>
    <t>Digital Payment</t>
  </si>
  <si>
    <t>Partialy maount paid  by borrower</t>
  </si>
  <si>
    <t>677350</t>
  </si>
  <si>
    <t>SSF5601323</t>
  </si>
  <si>
    <t>DANDAGALA SWAPNA</t>
  </si>
  <si>
    <t>19-Feb-2024</t>
  </si>
  <si>
    <t>Loan Card</t>
  </si>
  <si>
    <t>142</t>
  </si>
  <si>
    <t>CID0013001315</t>
  </si>
  <si>
    <t>KUNATI MANGA</t>
  </si>
  <si>
    <t>15-Jun-2023</t>
  </si>
  <si>
    <t>Arugolanu C1</t>
  </si>
  <si>
    <t>SSF2752446</t>
  </si>
  <si>
    <t>KADIYAM SWARNALATHA</t>
  </si>
  <si>
    <t>16-Jun-2023</t>
  </si>
  <si>
    <t>112</t>
  </si>
  <si>
    <t>CID0013004968</t>
  </si>
  <si>
    <t>KOTE BHULAKSHMI</t>
  </si>
  <si>
    <t>28-Feb-2023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</si>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</sst>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F7236244-A863-4247-9396-B9F05FA57A4C}"/>
    <cellStyle name="Normal 2 2" xfId="4" xr:uid="{BED92B3A-05BC-4F18-AC9A-06810CE7F6CC}"/>
    <cellStyle name="Normal 3 19 2" xfId="3" xr:uid="{32851E1C-E193-4914-AFBB-06933D94C303}"/>
    <cellStyle name="Normal 3 2" xfId="5" xr:uid="{EA6ABF52-E777-44EF-81AF-4FBDF946E9B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99A122-1DC8-8FBC-65F7-1EFF4E76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Gudivada\Copy%20of%20Gudivada%20Fraud%20Report.xlsx" TargetMode="External"/><Relationship Id="rId1" Type="http://schemas.openxmlformats.org/officeDocument/2006/relationships/externalLinkPath" Target="Copy%20of%20Gudivada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D8B0-0B04-455D-A578-487FBA8B382B}">
  <dimension ref="A1:Z23"/>
  <sheetViews>
    <sheetView topLeftCell="J3" workbookViewId="0">
      <selection activeCell="U18" sqref="U18"/>
    </sheetView>
  </sheetViews>
  <sheetFormatPr defaultRowHeight="14.5" x14ac:dyDescent="0.35"/>
  <cols>
    <col min="1" max="1" width="7.4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2.7265625" bestFit="1" customWidth="1"/>
    <col min="11" max="11" width="26.4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81640625" customWidth="1"/>
    <col min="21" max="21" width="19.81640625" customWidth="1"/>
    <col min="22" max="22" width="15.1796875" bestFit="1" customWidth="1"/>
    <col min="23" max="24" width="15.1796875" customWidth="1"/>
    <col min="25" max="25" width="18.36328125" bestFit="1" customWidth="1"/>
    <col min="26" max="26" width="25.26953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/>
      <c r="X4" s="5"/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45952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354956319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45551</v>
      </c>
      <c r="S5" s="19">
        <v>2240</v>
      </c>
      <c r="T5" s="19">
        <v>0</v>
      </c>
      <c r="U5" s="19">
        <v>0</v>
      </c>
      <c r="V5" s="24">
        <v>2240</v>
      </c>
      <c r="W5" s="24">
        <f>V5+V6</f>
        <v>3360</v>
      </c>
      <c r="X5" s="24" t="s">
        <v>58</v>
      </c>
      <c r="Y5" s="8" t="s">
        <v>39</v>
      </c>
      <c r="Z5" s="22"/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FN25-26-02522</v>
      </c>
      <c r="E6" s="15">
        <v>45952</v>
      </c>
      <c r="F6" s="8" t="str">
        <f>IF(J6&lt;&gt;"", $F$5, "")</f>
        <v>Raviteja Rompicharla</v>
      </c>
      <c r="G6" s="16" t="str">
        <f>IF(J6&lt;&gt;"", $G$5, "")</f>
        <v>SF0077420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354956319</v>
      </c>
      <c r="M6" s="18"/>
      <c r="N6" s="15" t="s">
        <v>37</v>
      </c>
      <c r="O6" s="19">
        <v>42000</v>
      </c>
      <c r="P6" s="19">
        <v>2240</v>
      </c>
      <c r="Q6" s="20" t="s">
        <v>38</v>
      </c>
      <c r="R6" s="21">
        <v>45664</v>
      </c>
      <c r="S6" s="19">
        <v>1120</v>
      </c>
      <c r="T6" s="19">
        <v>0</v>
      </c>
      <c r="U6" s="19">
        <v>0</v>
      </c>
      <c r="V6" s="24">
        <v>1120</v>
      </c>
      <c r="W6" s="24">
        <v>0</v>
      </c>
      <c r="X6" s="24"/>
      <c r="Y6" s="8" t="s">
        <v>39</v>
      </c>
      <c r="Z6" s="22" t="s">
        <v>40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15" si="0">IF(J7&lt;&gt;"", $D$5, "")</f>
        <v>FN25-26-02522</v>
      </c>
      <c r="E7" s="15">
        <v>45953</v>
      </c>
      <c r="F7" s="8" t="str">
        <f t="shared" ref="F7:F15" si="1">IF(J7&lt;&gt;"", $F$5, "")</f>
        <v>Raviteja Rompicharla</v>
      </c>
      <c r="G7" s="16" t="str">
        <f t="shared" ref="G7:G15" si="2">IF(J7&lt;&gt;"", $G$5, "")</f>
        <v>SF0077420</v>
      </c>
      <c r="H7" s="16" t="s">
        <v>33</v>
      </c>
      <c r="I7" s="17" t="s">
        <v>41</v>
      </c>
      <c r="J7" s="17" t="s">
        <v>42</v>
      </c>
      <c r="K7" s="17" t="s">
        <v>43</v>
      </c>
      <c r="L7" s="18">
        <v>355360155</v>
      </c>
      <c r="M7" s="18"/>
      <c r="N7" s="15" t="s">
        <v>44</v>
      </c>
      <c r="O7" s="19">
        <v>42000</v>
      </c>
      <c r="P7" s="19">
        <v>2240</v>
      </c>
      <c r="Q7" s="20" t="s">
        <v>38</v>
      </c>
      <c r="R7" s="21">
        <v>45545</v>
      </c>
      <c r="S7" s="19">
        <v>2240</v>
      </c>
      <c r="T7" s="19">
        <v>0</v>
      </c>
      <c r="U7" s="19">
        <v>0</v>
      </c>
      <c r="V7" s="24">
        <v>2240</v>
      </c>
      <c r="W7" s="24">
        <f>V7+V8</f>
        <v>4480</v>
      </c>
      <c r="X7" s="24" t="s">
        <v>58</v>
      </c>
      <c r="Y7" s="8" t="s">
        <v>45</v>
      </c>
      <c r="Z7" s="22"/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0"/>
        <v>FN25-26-02522</v>
      </c>
      <c r="E8" s="15">
        <v>45953</v>
      </c>
      <c r="F8" s="8" t="str">
        <f t="shared" si="1"/>
        <v>Raviteja Rompicharla</v>
      </c>
      <c r="G8" s="16" t="str">
        <f t="shared" si="2"/>
        <v>SF0077420</v>
      </c>
      <c r="H8" s="16" t="s">
        <v>33</v>
      </c>
      <c r="I8" s="17" t="s">
        <v>41</v>
      </c>
      <c r="J8" s="17" t="s">
        <v>42</v>
      </c>
      <c r="K8" s="17" t="s">
        <v>43</v>
      </c>
      <c r="L8" s="18">
        <v>355360155</v>
      </c>
      <c r="M8" s="18"/>
      <c r="N8" s="15" t="s">
        <v>44</v>
      </c>
      <c r="O8" s="19">
        <v>42000</v>
      </c>
      <c r="P8" s="19">
        <v>2240</v>
      </c>
      <c r="Q8" s="20" t="s">
        <v>38</v>
      </c>
      <c r="R8" s="21">
        <v>45575</v>
      </c>
      <c r="S8" s="19">
        <v>2240</v>
      </c>
      <c r="T8" s="19">
        <v>0</v>
      </c>
      <c r="U8" s="19">
        <v>0</v>
      </c>
      <c r="V8" s="24">
        <v>2240</v>
      </c>
      <c r="W8" s="24">
        <v>0</v>
      </c>
      <c r="X8" s="24"/>
      <c r="Y8" s="8" t="s">
        <v>45</v>
      </c>
      <c r="Z8" s="22"/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0"/>
        <v>FN25-26-02522</v>
      </c>
      <c r="E9" s="15">
        <v>45954</v>
      </c>
      <c r="F9" s="8" t="str">
        <f t="shared" si="1"/>
        <v>Raviteja Rompicharla</v>
      </c>
      <c r="G9" s="16" t="str">
        <f t="shared" si="2"/>
        <v>SF0077420</v>
      </c>
      <c r="H9" s="16" t="s">
        <v>33</v>
      </c>
      <c r="I9" s="17" t="s">
        <v>46</v>
      </c>
      <c r="J9" s="17" t="s">
        <v>47</v>
      </c>
      <c r="K9" s="17" t="s">
        <v>48</v>
      </c>
      <c r="L9" s="18">
        <v>351802359</v>
      </c>
      <c r="M9" s="18"/>
      <c r="N9" s="15" t="s">
        <v>49</v>
      </c>
      <c r="O9" s="19">
        <v>80000</v>
      </c>
      <c r="P9" s="19">
        <v>4270</v>
      </c>
      <c r="Q9" s="20" t="s">
        <v>38</v>
      </c>
      <c r="R9" s="21">
        <v>45606</v>
      </c>
      <c r="S9" s="19">
        <v>4270</v>
      </c>
      <c r="T9" s="19">
        <v>0</v>
      </c>
      <c r="U9" s="19">
        <v>0</v>
      </c>
      <c r="V9" s="24">
        <v>4270</v>
      </c>
      <c r="W9" s="24">
        <f>V9+V10</f>
        <v>8540</v>
      </c>
      <c r="X9" s="24" t="s">
        <v>58</v>
      </c>
      <c r="Y9" s="8" t="s">
        <v>45</v>
      </c>
      <c r="Z9" s="22"/>
    </row>
    <row r="10" spans="1:26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FN25-26-02522</v>
      </c>
      <c r="E10" s="15">
        <v>45954</v>
      </c>
      <c r="F10" s="8" t="str">
        <f t="shared" si="1"/>
        <v>Raviteja Rompicharla</v>
      </c>
      <c r="G10" s="16" t="str">
        <f t="shared" si="2"/>
        <v>SF0077420</v>
      </c>
      <c r="H10" s="16" t="s">
        <v>33</v>
      </c>
      <c r="I10" s="17" t="s">
        <v>46</v>
      </c>
      <c r="J10" s="17" t="s">
        <v>47</v>
      </c>
      <c r="K10" s="17" t="s">
        <v>48</v>
      </c>
      <c r="L10" s="18">
        <v>351802359</v>
      </c>
      <c r="M10" s="18"/>
      <c r="N10" s="15" t="s">
        <v>49</v>
      </c>
      <c r="O10" s="19">
        <v>80000</v>
      </c>
      <c r="P10" s="19">
        <v>4270</v>
      </c>
      <c r="Q10" s="20" t="s">
        <v>38</v>
      </c>
      <c r="R10" s="21">
        <v>45667</v>
      </c>
      <c r="S10" s="19">
        <v>4270</v>
      </c>
      <c r="T10" s="19">
        <v>0</v>
      </c>
      <c r="U10" s="19">
        <v>0</v>
      </c>
      <c r="V10" s="24">
        <v>4270</v>
      </c>
      <c r="W10" s="24">
        <v>0</v>
      </c>
      <c r="X10" s="24"/>
      <c r="Y10" s="8" t="s">
        <v>45</v>
      </c>
      <c r="Z10" s="22"/>
    </row>
    <row r="11" spans="1:26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FN25-26-02522</v>
      </c>
      <c r="E11" s="15">
        <v>45957</v>
      </c>
      <c r="F11" s="8" t="str">
        <f t="shared" si="1"/>
        <v>Raviteja Rompicharla</v>
      </c>
      <c r="G11" s="16" t="str">
        <f t="shared" si="2"/>
        <v>SF0077420</v>
      </c>
      <c r="H11" s="16" t="s">
        <v>33</v>
      </c>
      <c r="I11" s="17" t="s">
        <v>50</v>
      </c>
      <c r="J11" s="17" t="s">
        <v>51</v>
      </c>
      <c r="K11" s="17" t="s">
        <v>52</v>
      </c>
      <c r="L11" s="18">
        <v>351795533</v>
      </c>
      <c r="M11" s="18"/>
      <c r="N11" s="15" t="s">
        <v>53</v>
      </c>
      <c r="O11" s="19">
        <v>20000</v>
      </c>
      <c r="P11" s="19">
        <v>1340</v>
      </c>
      <c r="Q11" s="20" t="s">
        <v>38</v>
      </c>
      <c r="R11" s="21">
        <v>45601</v>
      </c>
      <c r="S11" s="19">
        <v>1340</v>
      </c>
      <c r="T11" s="19">
        <v>0</v>
      </c>
      <c r="U11" s="19">
        <v>0</v>
      </c>
      <c r="V11" s="24">
        <v>1340</v>
      </c>
      <c r="W11" s="24">
        <f>SUM(V11:V13)</f>
        <v>4500</v>
      </c>
      <c r="X11" s="24" t="s">
        <v>58</v>
      </c>
      <c r="Y11" s="8" t="s">
        <v>45</v>
      </c>
      <c r="Z11" s="22"/>
    </row>
    <row r="12" spans="1:26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FN25-26-02522</v>
      </c>
      <c r="E12" s="15">
        <v>45957</v>
      </c>
      <c r="F12" s="8" t="str">
        <f t="shared" si="1"/>
        <v>Raviteja Rompicharla</v>
      </c>
      <c r="G12" s="16" t="str">
        <f t="shared" si="2"/>
        <v>SF0077420</v>
      </c>
      <c r="H12" s="16" t="s">
        <v>33</v>
      </c>
      <c r="I12" s="17" t="s">
        <v>50</v>
      </c>
      <c r="J12" s="17" t="s">
        <v>51</v>
      </c>
      <c r="K12" s="17" t="s">
        <v>52</v>
      </c>
      <c r="L12" s="18">
        <v>351795533</v>
      </c>
      <c r="M12" s="18"/>
      <c r="N12" s="15" t="s">
        <v>53</v>
      </c>
      <c r="O12" s="19">
        <v>20000</v>
      </c>
      <c r="P12" s="19">
        <v>1340</v>
      </c>
      <c r="Q12" s="20" t="s">
        <v>38</v>
      </c>
      <c r="R12" s="21">
        <v>45631</v>
      </c>
      <c r="S12" s="19">
        <v>1340</v>
      </c>
      <c r="T12" s="19">
        <v>0</v>
      </c>
      <c r="U12" s="19">
        <v>0</v>
      </c>
      <c r="V12" s="24">
        <v>1340</v>
      </c>
      <c r="W12" s="24">
        <v>0</v>
      </c>
      <c r="X12" s="24"/>
      <c r="Y12" s="8" t="s">
        <v>45</v>
      </c>
      <c r="Z12" s="22"/>
    </row>
    <row r="13" spans="1:26" x14ac:dyDescent="0.35">
      <c r="A13" s="7">
        <v>9</v>
      </c>
      <c r="B13" s="12" t="s">
        <v>28</v>
      </c>
      <c r="C13" s="13" t="s">
        <v>29</v>
      </c>
      <c r="D13" s="14" t="str">
        <f t="shared" si="0"/>
        <v>FN25-26-02522</v>
      </c>
      <c r="E13" s="15">
        <v>45957</v>
      </c>
      <c r="F13" s="8" t="str">
        <f t="shared" si="1"/>
        <v>Raviteja Rompicharla</v>
      </c>
      <c r="G13" s="16" t="str">
        <f t="shared" si="2"/>
        <v>SF0077420</v>
      </c>
      <c r="H13" s="16" t="s">
        <v>33</v>
      </c>
      <c r="I13" s="17" t="s">
        <v>50</v>
      </c>
      <c r="J13" s="17" t="s">
        <v>51</v>
      </c>
      <c r="K13" s="17" t="s">
        <v>52</v>
      </c>
      <c r="L13" s="18">
        <v>351795533</v>
      </c>
      <c r="M13" s="18"/>
      <c r="N13" s="15" t="s">
        <v>53</v>
      </c>
      <c r="O13" s="19">
        <v>20000</v>
      </c>
      <c r="P13" s="19">
        <v>1340</v>
      </c>
      <c r="Q13" s="20" t="s">
        <v>38</v>
      </c>
      <c r="R13" s="21">
        <v>45662</v>
      </c>
      <c r="S13" s="19">
        <v>1820</v>
      </c>
      <c r="T13" s="19">
        <v>0</v>
      </c>
      <c r="U13" s="19">
        <v>0</v>
      </c>
      <c r="V13" s="24">
        <v>1820</v>
      </c>
      <c r="W13" s="24">
        <v>0</v>
      </c>
      <c r="X13" s="24"/>
      <c r="Y13" s="8" t="s">
        <v>45</v>
      </c>
      <c r="Z13" s="22"/>
    </row>
    <row r="14" spans="1:26" x14ac:dyDescent="0.35">
      <c r="A14" s="7">
        <v>10</v>
      </c>
      <c r="B14" s="12" t="s">
        <v>28</v>
      </c>
      <c r="C14" s="13" t="s">
        <v>29</v>
      </c>
      <c r="D14" s="14" t="str">
        <f t="shared" si="0"/>
        <v>FN25-26-02522</v>
      </c>
      <c r="E14" s="15">
        <v>45957</v>
      </c>
      <c r="F14" s="8" t="str">
        <f t="shared" si="1"/>
        <v>Raviteja Rompicharla</v>
      </c>
      <c r="G14" s="16" t="str">
        <f t="shared" si="2"/>
        <v>SF0077420</v>
      </c>
      <c r="H14" s="16" t="s">
        <v>33</v>
      </c>
      <c r="I14" s="17" t="s">
        <v>54</v>
      </c>
      <c r="J14" s="17" t="s">
        <v>55</v>
      </c>
      <c r="K14" s="17" t="s">
        <v>56</v>
      </c>
      <c r="L14" s="18">
        <v>350755348</v>
      </c>
      <c r="M14" s="18"/>
      <c r="N14" s="15" t="s">
        <v>57</v>
      </c>
      <c r="O14" s="19">
        <v>73266</v>
      </c>
      <c r="P14" s="19">
        <v>3950</v>
      </c>
      <c r="Q14" s="20" t="s">
        <v>38</v>
      </c>
      <c r="R14" s="21">
        <v>45573</v>
      </c>
      <c r="S14" s="19">
        <v>3900</v>
      </c>
      <c r="T14" s="19">
        <v>0</v>
      </c>
      <c r="U14" s="19">
        <v>0</v>
      </c>
      <c r="V14" s="24">
        <v>3900</v>
      </c>
      <c r="W14" s="24">
        <f>V14+V15</f>
        <v>7850</v>
      </c>
      <c r="X14" s="24" t="s">
        <v>58</v>
      </c>
      <c r="Y14" s="8" t="s">
        <v>45</v>
      </c>
      <c r="Z14" s="22"/>
    </row>
    <row r="15" spans="1:26" x14ac:dyDescent="0.35">
      <c r="A15" s="7">
        <v>11</v>
      </c>
      <c r="B15" s="12" t="s">
        <v>28</v>
      </c>
      <c r="C15" s="13" t="s">
        <v>29</v>
      </c>
      <c r="D15" s="14" t="str">
        <f t="shared" si="0"/>
        <v>FN25-26-02522</v>
      </c>
      <c r="E15" s="15">
        <v>45957</v>
      </c>
      <c r="F15" s="8" t="str">
        <f t="shared" si="1"/>
        <v>Raviteja Rompicharla</v>
      </c>
      <c r="G15" s="16" t="str">
        <f t="shared" si="2"/>
        <v>SF0077420</v>
      </c>
      <c r="H15" s="16" t="s">
        <v>33</v>
      </c>
      <c r="I15" s="17" t="s">
        <v>54</v>
      </c>
      <c r="J15" s="17" t="s">
        <v>55</v>
      </c>
      <c r="K15" s="17" t="s">
        <v>56</v>
      </c>
      <c r="L15" s="18">
        <v>350755348</v>
      </c>
      <c r="M15" s="18"/>
      <c r="N15" s="15" t="s">
        <v>57</v>
      </c>
      <c r="O15" s="19">
        <v>73266</v>
      </c>
      <c r="P15" s="19">
        <v>3950</v>
      </c>
      <c r="Q15" s="20" t="s">
        <v>38</v>
      </c>
      <c r="R15" s="21">
        <v>45604</v>
      </c>
      <c r="S15" s="19">
        <v>3950</v>
      </c>
      <c r="T15" s="19">
        <v>0</v>
      </c>
      <c r="U15" s="19">
        <v>0</v>
      </c>
      <c r="V15" s="24">
        <v>3950</v>
      </c>
      <c r="W15" s="24">
        <v>0</v>
      </c>
      <c r="X15" s="24"/>
      <c r="Y15" s="8" t="s">
        <v>45</v>
      </c>
      <c r="Z15" s="22"/>
    </row>
    <row r="18" spans="19:21" x14ac:dyDescent="0.35">
      <c r="S18" s="25" t="s">
        <v>59</v>
      </c>
      <c r="T18" s="25">
        <f>SUM(S18:S23)</f>
        <v>28730</v>
      </c>
      <c r="U18" s="25">
        <f>SUM(S4:S15)</f>
        <v>28730</v>
      </c>
    </row>
    <row r="19" spans="19:21" x14ac:dyDescent="0.35">
      <c r="S19">
        <v>7850</v>
      </c>
    </row>
    <row r="20" spans="19:21" x14ac:dyDescent="0.35">
      <c r="S20">
        <v>4500</v>
      </c>
    </row>
    <row r="21" spans="19:21" x14ac:dyDescent="0.35">
      <c r="S21">
        <v>8540</v>
      </c>
    </row>
    <row r="22" spans="19:21" x14ac:dyDescent="0.35">
      <c r="S22">
        <v>3360</v>
      </c>
    </row>
    <row r="23" spans="19:21" x14ac:dyDescent="0.35">
      <c r="S23">
        <v>4480</v>
      </c>
    </row>
  </sheetData>
  <conditionalFormatting sqref="L5:M15">
    <cfRule type="duplicateValues" dxfId="0" priority="2" stopIfTrue="1"/>
  </conditionalFormatting>
  <dataValidations count="9">
    <dataValidation type="custom" allowBlank="1" showInputMessage="1" showErrorMessage="1" error="Enter Valid date_x000a_" sqref="E6" xr:uid="{23E09455-6E6C-416E-BBAB-87F33C1709F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5" xr:uid="{59E4D7BB-DC97-426F-8C45-7DFBBE641A05}">
      <formula1>42370</formula1>
      <formula2>47848</formula2>
    </dataValidation>
    <dataValidation type="custom" allowBlank="1" showInputMessage="1" showErrorMessage="1" error="Enter Valid Date_x000a_" sqref="E5" xr:uid="{ADABC587-8F3F-4F22-BE46-8725357C55F7}">
      <formula1>ISNUMBER(E5) * (E5&gt;=DATE(2023,10,1)) * (E5&lt;=DATE(2031,12,31)) * (INT(E5)=E5)</formula1>
    </dataValidation>
    <dataValidation type="custom" allowBlank="1" showInputMessage="1" showErrorMessage="1" sqref="E7:E15" xr:uid="{D54FD2F9-ACBF-4880-842D-B51DC1A8ED03}">
      <formula1>ISNUMBER(E7) * (E7&gt;=DATE(2023,10,1)) * (E7&lt;=DATE(2031,12,31)) * (INT(E7)=E7)</formula1>
    </dataValidation>
    <dataValidation type="date" allowBlank="1" showInputMessage="1" showErrorMessage="1" sqref="N4" xr:uid="{EEFD0751-714F-43AE-AFFF-CDB192F6DFB3}">
      <formula1>36526</formula1>
      <formula2>47848</formula2>
    </dataValidation>
    <dataValidation type="list" allowBlank="1" showInputMessage="1" showErrorMessage="1" sqref="Q5:Q15" xr:uid="{BA99C3DF-2062-47FC-B2B0-06CDDE04634C}">
      <formula1>Type</formula1>
    </dataValidation>
    <dataValidation type="list" allowBlank="1" showInputMessage="1" showErrorMessage="1" sqref="Y5:Y15" xr:uid="{0330EC7D-5F5A-4D7A-B476-D5EF73C79E2B}">
      <formula1>"Loan Card,Digital Payment,Cash Receipt,Borrower Written Statement,Deliquent Staff Written Statement,Center Meeting Register,Hand Written Receipt"</formula1>
    </dataValidation>
    <dataValidation allowBlank="1" showErrorMessage="1" sqref="C5 B5:B15" xr:uid="{6B19300C-120C-470B-9B59-F32F300B438F}"/>
    <dataValidation type="date" operator="lessThanOrEqual" allowBlank="1" showInputMessage="1" showErrorMessage="1" errorTitle="Incorrect date Entered" error="Enter in Valid Date Format_x000a_ " promptTitle="Enter Valid Date" sqref="R5:R15" xr:uid="{E4B91810-3348-4CC9-B852-438EA6E85B7B}">
      <formula1>IF(ISNUMBER(DATE(RIGHT(E5,4),MONTH(LEFT(MID(E5,4,3),2)&amp;"1"),LEFT(E5,2))),E5,9^9)</formula1>
    </dataValidation>
  </dataValidations>
  <hyperlinks>
    <hyperlink ref="E3" location="'Fraud Investigation Report'!G5" display="Home" xr:uid="{FCC12C75-9A88-4B22-AEBB-00E8727F94B2}"/>
    <hyperlink ref="V3" location="'Fraud Investigation Report'!G5" display="Home" xr:uid="{A7DD1F2C-EEED-4F33-9CFB-CEF62A83AE84}"/>
    <hyperlink ref="F3" location="'Loan Outstanding Report'!BG5" display="Loan O/s Report" xr:uid="{A584A524-7314-49D1-AD23-6EA4F9BD858F}"/>
    <hyperlink ref="Y3" location="'Loan Outstanding Report'!BG5" display="Loan O/s Report" xr:uid="{CB5F1E1D-6634-46DB-AF10-8C05BF6850E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DD0B-9FC3-42D6-9C60-23CD863A9B53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2025-12-05T07:07:10Z</dcterms:created>
  <dcterms:modified xsi:type="dcterms:W3CDTF">2025-12-05T07:14:52Z</dcterms:modified>
</cp:coreProperties>
</file>