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nandpur CSS 117233/"/>
    </mc:Choice>
  </mc:AlternateContent>
  <xr:revisionPtr revIDLastSave="23" documentId="13_ncr:1_{84E220EB-2B60-43D9-9A26-63634A34027E}" xr6:coauthVersionLast="47" xr6:coauthVersionMax="47" xr10:uidLastSave="{1A47E03B-2064-42CB-849F-68C84A8C454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<sst xmlns="http://schemas.openxmlformats.org/spreadsheetml/2006/main" count="501" uniqueCount="330">
  <si>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</si>
  <si>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</si>
  <si>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</si>
  <si>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</si>
  <si>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</si>
  <si>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</si>
  <si>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</si>
  <si>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</si>
  <si>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</si>
  <si>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</si>
  <si>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</si>
  <si>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</si>
  <si>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</si>
  <si>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</si>
  <si>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</si>
  <si>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</si>
  <si>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</si>
  <si>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</si>
  <si>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</si>
  <si>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</si>
  <si>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</si>
  <si>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</si>
  <si>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</si>
  <si>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</si>
  <si>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</si>
  <si>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</si>
  <si>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</si>
  <si>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</si>
  <si>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</si>
  <si>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</si>
  <si>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</si>
  <si>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</si>
  <si>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</si>
  <si>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</si>
  <si>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</si>
  <si>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</si>
  <si>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</si>
  <si>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</si>
  <si>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</si>
  <si>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</si>
  <si>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</si>
  <si>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</si>
  <si>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</si>
  <si>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</si>
  <si>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</si>
  <si>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</si>
  <si>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</si>
  <si>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</si>
  <si>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</si>
  <si>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</si>
  <si>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</si>
  <si>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</si>
  <si>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</si>
  <si>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</si>
  <si>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</si>
  <si>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</si>
  <si>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</si>
  <si>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</si>
  <si>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</si>
  <si>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</si>
  <si>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</si>
  <si>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</si>
  <si>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</si>
  <si>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</si>
  <si>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</si>
  <si>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</si>
  <si>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</si>
  <si>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</si>
  <si>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</si>
  <si>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</si>
  <si>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</si>
  <si>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</si>
  <si>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</si>
  <si>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</si>
  <si>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</si>
  <si>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</si>
  <si>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</si>
  <si>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</si>
  <si>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</si>
  <si>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</si>
  <si>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</si>
  <si>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</si>
  <si>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</si>
  <si>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</si>
  <si>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</si>
  <si>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</si>
  <si>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</si>
  <si>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</si>
  <si>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</si>
  <si>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</si>
  <si>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</si>
  <si>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</si>
  <si>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</si>
  <si>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</si>
  <si>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</si>
  <si>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</si>
  <si>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</si>
  <si>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</si>
  <si>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</si>
  <si>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</si>
  <si>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</si>
  <si>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</si>
  <si>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</si>
  <si>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</si>
  <si>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</si>
  <si>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</si>
  <si>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</si>
  <si>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</si>
  <si>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</si>
  <si>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</si>
  <si>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</si>
  <si>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</si>
  <si>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</si>
  <si>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</si>
  <si>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</si>
  <si>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</si>
  <si>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</si>
  <si>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</si>
  <si>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</si>
  <si>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</si>
  <si>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</si>
  <si>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</si>
  <si>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</si>
  <si>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</si>
  <si>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</si>
  <si>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</si>
  <si>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</si>
  <si>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</si>
  <si>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</si>
  <si>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</si>
  <si>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</si>
  <si>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</si>
  <si>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</si>
  <si>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</si>
  <si>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</si>
  <si>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</si>
  <si>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</si>
  <si>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</si>
  <si>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</si>
  <si>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</si>
  <si>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</si>
  <si>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</si>
  <si>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</si>
  <si>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</si>
  <si>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</si>
  <si>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</si>
  <si>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</si>
  <si>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</si>
  <si>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</si>
  <si>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</si>
  <si>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</si>
  <si>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</si>
  <si>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</si>
  <si>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</si>
  <si>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</si>
  <si>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</si>
  <si>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</si>
  <si>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</si>
  <si>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</si>
  <si>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</si>
  <si>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</si>
  <si>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</si>
  <si>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</si>
  <si>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</si>
  <si>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</si>
  <si>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</si>
  <si>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</si>
  <si>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</si>
  <si>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</si>
  <si>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</si>
  <si>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</si>
  <si>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</si>
  <si>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</si>
  <si>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</si>
  <si>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</si>
  <si>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</si>
  <si>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</si>
  <si>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</si>
  <si>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</si>
  <si>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</si>
  <si>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</si>
  <si>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</si>
  <si>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</si>
  <si>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</si>
  <si>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</si>
  <si>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</si>
  <si>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</si>
  <si>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</si>
  <si>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</si>
  <si>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</si>
  <si>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</si>
  <si>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</si>
  <si>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</si>
  <si>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</si>
  <si>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</si>
  <si>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</si>
  <si>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</si>
  <si>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</si>
  <si>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</si>
  <si>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</si>
  <si>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</si>
  <si>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</si>
  <si>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</si>
  <si>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</si>
  <si>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</si>
  <si>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</si>
  <si>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</si>
  <si>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</si>
  <si>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</si>
  <si>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</si>
  <si>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</si>
  <si>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</si>
  <si>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</si>
  <si>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</si>
  <si>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</si>
  <si>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</si>
  <si>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</si>
  <si>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</si>
  <si>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</si>
  <si>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</si>
  <si>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</si>
  <si>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</si>
  <si>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</si>
  <si>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</si>
  <si>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</si>
  <si>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</si>
  <si>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</si>
  <si>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</si>
  <si>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</si>
  <si>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</si>
  <si>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</si>
  <si>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</si>
  <si>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</si>
  <si>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</si>
  <si>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</si>
  <si>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</si>
  <si>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</si>
  <si>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</si>
  <si>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</si>
  <si>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</si>
  <si>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</si>
  <si>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</si>
  <si>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</si>
  <si>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</si>
  <si>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</si>
  <si>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</si>
  <si>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</si>
  <si>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</si>
  <si>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</si>
  <si>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</si>
  <si>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</si>
  <si>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</si>
  <si>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</si>
  <si>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BM</t>
  </si>
  <si>
    <t>Completed-Report Submitted</t>
  </si>
  <si>
    <t>East</t>
  </si>
  <si>
    <t>Chetana</t>
  </si>
  <si>
    <t>Open</t>
  </si>
  <si>
    <t/>
  </si>
  <si>
    <t>HINDU</t>
  </si>
  <si>
    <t>ORGL0686</t>
  </si>
  <si>
    <t>Anandpur</t>
  </si>
  <si>
    <t>Cuttack</t>
  </si>
  <si>
    <t>Jajpur Road</t>
  </si>
  <si>
    <t>SF0053993</t>
  </si>
  <si>
    <t>Ananda Rana</t>
  </si>
  <si>
    <t>Loan Officer</t>
  </si>
  <si>
    <t>Satyaranjan Mohanty/SF0001625</t>
  </si>
  <si>
    <t>Sibabrata  Sahoo/SF0073509</t>
  </si>
  <si>
    <t>Gobind Prasad Mohanty/SF0009889</t>
  </si>
  <si>
    <t>As per Borrower Statement and Loan card Borrower paid her EMI On Dt.04-10-2024 of Rs-2240/- to LO Nirmal Mallick but LO Nirmal Mallick  not Posted in FIMO.</t>
  </si>
  <si>
    <t>AMBGADIA</t>
  </si>
  <si>
    <t>SF0094892</t>
  </si>
  <si>
    <t>Laxmipriya Prusty</t>
  </si>
  <si>
    <t>AMBGADIAC C2</t>
  </si>
  <si>
    <t>BINA C2 G1</t>
  </si>
  <si>
    <t>SSF5956004</t>
  </si>
  <si>
    <t>OBC</t>
  </si>
  <si>
    <t>Tent House</t>
  </si>
  <si>
    <t>SASMITA JENA</t>
  </si>
  <si>
    <t>10-Apr-2024</t>
  </si>
  <si>
    <t>04</t>
  </si>
  <si>
    <t>1</t>
  </si>
  <si>
    <t>1.49 Yrs</t>
  </si>
  <si>
    <t>10 Apr 2024</t>
  </si>
  <si>
    <t>&lt;= 2 Years</t>
  </si>
  <si>
    <t>04-May-2024</t>
  </si>
  <si>
    <t>04-Jul-2025</t>
  </si>
  <si>
    <t>7064780200</t>
  </si>
  <si>
    <t>Dadhibamanpur C1</t>
  </si>
  <si>
    <t>LAXMI C1 G1</t>
  </si>
  <si>
    <t>SSF5164577</t>
  </si>
  <si>
    <t>Agriculture &amp; Farming</t>
  </si>
  <si>
    <t>BASANTI JENA</t>
  </si>
  <si>
    <t>Dadhibamanpur</t>
  </si>
  <si>
    <t>367764</t>
  </si>
  <si>
    <t>Jay hanuman 367764 G2</t>
  </si>
  <si>
    <t>SSF5513719</t>
  </si>
  <si>
    <t>MIRARANI JENA</t>
  </si>
  <si>
    <t>SSF5841573</t>
  </si>
  <si>
    <t>SANTILATA JENA</t>
  </si>
  <si>
    <t>27-Dec-2023</t>
  </si>
  <si>
    <t>1.78 Yrs</t>
  </si>
  <si>
    <t>27 Dec 2023</t>
  </si>
  <si>
    <t>04-Feb-2024</t>
  </si>
  <si>
    <t>04-Oct-2025</t>
  </si>
  <si>
    <t>12-Feb-2024</t>
  </si>
  <si>
    <t>09</t>
  </si>
  <si>
    <t>1.65 Yrs</t>
  </si>
  <si>
    <t>12 Feb 2024</t>
  </si>
  <si>
    <t>09-Mar-2024</t>
  </si>
  <si>
    <t>09-Sep-2025</t>
  </si>
  <si>
    <t>18-Mar-2024</t>
  </si>
  <si>
    <t>1.56 Yrs</t>
  </si>
  <si>
    <t>18 Mar 2024</t>
  </si>
  <si>
    <t>19-Sep-2025</t>
  </si>
  <si>
    <t>9658063482</t>
  </si>
  <si>
    <t>8260726607</t>
  </si>
  <si>
    <t>7326987874</t>
  </si>
  <si>
    <t>As per Borrower Statement and Loan card Borrower paid her EMI On Dt.09-10-2024 of Rs-2240/- and On Dt.09-11-2024 of Rs-2240/- to LO Nirmal Mallick but LO Nirmal Mallick  not Posted in FIMO.</t>
  </si>
  <si>
    <t>As per Borrower Statement and Loan card Borrower paid her EMI On Dt.04-10-2024 of Rs-2240/- and On Dt.04-11-2024 of Rs-2240/- to LO Nirmal Mallick but LO Nirmal Mallick  not Posted in FIMO.</t>
  </si>
  <si>
    <t>Nirmal Mallik</t>
  </si>
  <si>
    <t>SF0089832</t>
  </si>
  <si>
    <t>Prakash Kumar Malik</t>
  </si>
  <si>
    <t>SF0056829</t>
  </si>
  <si>
    <t>Terminated</t>
  </si>
  <si>
    <t>FIR Not Filled</t>
  </si>
  <si>
    <t>FN25-26-02529</t>
  </si>
  <si>
    <t>07:00AM</t>
  </si>
  <si>
    <t>1.Fraud has been identified against LO Nirmal Mallik/SF0089832 on 17-09-2025.
2.Complain Has been raised by complain team on 11-10-2025 vide complain Number:-FN25-26-02529
3.LO was terminated on 07-02-2025.
4.Total Fraud -13440.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</si>
</sst>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45917</v>
      </c>
      <c r="H5" s="107" t="s">
        <v>252</v>
      </c>
      <c r="I5" s="61">
        <v>45941</v>
      </c>
      <c r="J5" s="74" t="str">
        <f>IF('Physical Cash at Safe'!D28="Yes",'Physical Cash at Safe'!E28,IF('Borrower Wise Details'!D5&lt;&gt;"",'Borrower Wise Details'!D5,""))</f>
        <v>FN25-26-02529</v>
      </c>
      <c r="K5" s="81">
        <v>4</v>
      </c>
      <c r="L5" s="82">
        <v>13440</v>
      </c>
      <c r="M5" s="82">
        <v>0</v>
      </c>
      <c r="N5" s="82" t="s">
        <v>267</v>
      </c>
      <c r="O5" s="82" t="s">
        <v>268</v>
      </c>
      <c r="P5" s="82" t="s">
        <v>269</v>
      </c>
      <c r="Q5" s="82" t="s">
        <v>248</v>
      </c>
      <c r="R5" s="75" t="str">
        <f>IF('Physical Cash at Safe'!$D$28="Yes", 'Physical Cash at Safe'!$A$28, IF('Borrower Wise Details'!F5&lt;&gt;"", 'Borrower Wise Details'!F5, ""))</f>
        <v>Nirmal Mallik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SF0089832</v>
      </c>
      <c r="U5" s="77" t="s">
        <v>325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45937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45941</v>
      </c>
      <c r="AH5" s="70" t="s">
        <v>329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Nirmal Mallik</v>
      </c>
      <c r="E5" s="68" t="str">
        <f>IF(OR('Fraud Investigation Report'!T5="", 'Fraud Investigation Report'!T5=0), "", 'Fraud Investigation Report'!T5)</f>
        <v>SF0089832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 t="s">
        <v>326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262</v>
      </c>
      <c r="D4" s="41" t="s">
        <v>263</v>
      </c>
      <c r="E4" s="41" t="s">
        <v>262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45937</v>
      </c>
      <c r="C6" s="18">
        <v>45936</v>
      </c>
      <c r="D6" s="18">
        <v>45937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79</v>
      </c>
      <c r="E11" s="23">
        <f t="shared" ref="E11:E17" si="0">D11*A11</f>
        <v>39500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70</v>
      </c>
      <c r="C13" s="23">
        <f t="shared" ref="C13:C17" si="1">B13*A13</f>
        <v>7000</v>
      </c>
      <c r="D13" s="25">
        <v>40</v>
      </c>
      <c r="E13" s="23">
        <f t="shared" si="0"/>
        <v>4000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22</v>
      </c>
      <c r="E14" s="23">
        <f t="shared" si="0"/>
        <v>1100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17</v>
      </c>
      <c r="E15" s="23">
        <f t="shared" si="0"/>
        <v>340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</v>
      </c>
      <c r="C18" s="23">
        <f>B18</f>
        <v>19</v>
      </c>
      <c r="D18" s="27">
        <v>39</v>
      </c>
      <c r="E18" s="28">
        <f>D18</f>
        <v>39</v>
      </c>
    </row>
    <row r="19" spans="1:5" ht="14.5" x14ac:dyDescent="0.35">
      <c r="A19" s="29"/>
      <c r="B19" s="30" t="s">
        <v>76</v>
      </c>
      <c r="C19" s="31">
        <f>SUM(C10:C18)</f>
        <v>47819</v>
      </c>
      <c r="D19" s="30" t="s">
        <v>76</v>
      </c>
      <c r="E19" s="31">
        <f>SUM(E10:E18)</f>
        <v>47819</v>
      </c>
    </row>
    <row r="20" spans="1:5" ht="30" customHeight="1" x14ac:dyDescent="0.35">
      <c r="A20" s="160" t="s">
        <v>97</v>
      </c>
      <c r="B20" s="161"/>
      <c r="C20" s="32">
        <v>47819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32">
        <v>297</v>
      </c>
      <c r="E33" s="133"/>
    </row>
    <row r="34" spans="1:5" ht="26" x14ac:dyDescent="0.35">
      <c r="A34" s="39" t="s">
        <v>220</v>
      </c>
      <c r="B34" s="38" t="s">
        <v>323</v>
      </c>
      <c r="C34" s="39" t="s">
        <v>221</v>
      </c>
      <c r="D34" s="134" t="s">
        <v>265</v>
      </c>
      <c r="E34" s="135"/>
    </row>
    <row r="35" spans="1:5" ht="26" x14ac:dyDescent="0.35">
      <c r="A35" s="39" t="s">
        <v>222</v>
      </c>
      <c r="B35" s="38" t="s">
        <v>324</v>
      </c>
      <c r="C35" s="39" t="s">
        <v>224</v>
      </c>
      <c r="D35" s="134" t="s">
        <v>264</v>
      </c>
      <c r="E35" s="135"/>
    </row>
    <row r="36" spans="1:5" ht="25.5" customHeight="1" x14ac:dyDescent="0.35">
      <c r="A36" s="39" t="s">
        <v>223</v>
      </c>
      <c r="B36" s="38" t="s">
        <v>266</v>
      </c>
      <c r="C36" s="39" t="s">
        <v>225</v>
      </c>
      <c r="D36" s="134" t="s">
        <v>253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J9" sqref="J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327</v>
      </c>
      <c r="E5" s="65">
        <v>45937</v>
      </c>
      <c r="F5" s="38" t="s">
        <v>321</v>
      </c>
      <c r="G5" s="49" t="s">
        <v>322</v>
      </c>
      <c r="H5" s="49" t="s">
        <v>266</v>
      </c>
      <c r="I5" s="120" t="s">
        <v>274</v>
      </c>
      <c r="J5" s="120" t="s">
        <v>276</v>
      </c>
      <c r="K5" s="120" t="s">
        <v>279</v>
      </c>
      <c r="L5" s="11">
        <v>356288152</v>
      </c>
      <c r="M5" s="65" t="s">
        <v>280</v>
      </c>
      <c r="N5" s="124">
        <v>42000</v>
      </c>
      <c r="O5" s="124">
        <v>2240</v>
      </c>
      <c r="P5" s="121" t="s">
        <v>139</v>
      </c>
      <c r="Q5" s="80">
        <v>45569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270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FN25-26-02529</v>
      </c>
      <c r="E6" s="65">
        <v>45937</v>
      </c>
      <c r="F6" s="38" t="str">
        <f t="shared" ref="F6:F70" si="2">IF(J6&lt;&gt;"", $F$5, "")</f>
        <v>Nirmal Mallik</v>
      </c>
      <c r="G6" s="49" t="str">
        <f t="shared" ref="G6:G70" si="3">IF(J6&lt;&gt;"", $G$5, "")</f>
        <v>SF0089832</v>
      </c>
      <c r="H6" s="49" t="str">
        <f t="shared" ref="H6:H70" si="4">IF(J6&lt;&gt;"", $H$5, "")</f>
        <v>Loan Officer</v>
      </c>
      <c r="I6" s="120" t="s">
        <v>289</v>
      </c>
      <c r="J6" s="120" t="s">
        <v>291</v>
      </c>
      <c r="K6" s="120" t="s">
        <v>293</v>
      </c>
      <c r="L6" s="11">
        <v>354331816</v>
      </c>
      <c r="M6" s="65" t="s">
        <v>301</v>
      </c>
      <c r="N6" s="124">
        <v>42000</v>
      </c>
      <c r="O6" s="124">
        <v>2240</v>
      </c>
      <c r="P6" s="121" t="s">
        <v>139</v>
      </c>
      <c r="Q6" s="80">
        <v>45569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201</v>
      </c>
      <c r="W6" s="122" t="s">
        <v>320</v>
      </c>
    </row>
    <row r="7" spans="1:23" ht="25" customHeight="1" x14ac:dyDescent="0.3">
      <c r="A7" s="64">
        <v>3</v>
      </c>
      <c r="B7" s="60" t="str">
        <f t="shared" ref="B7:B70" si="6">IF(J7&lt;&gt;"", $B$5, "")</f>
        <v>ORGL0686</v>
      </c>
      <c r="C7" s="119" t="str">
        <f t="shared" ref="C7:C70" si="7">IF(J7&lt;&gt;"", $C$5, "")</f>
        <v>Anandpur</v>
      </c>
      <c r="D7" s="41" t="str">
        <f t="shared" si="1"/>
        <v>FN25-26-02529</v>
      </c>
      <c r="E7" s="65">
        <v>45937</v>
      </c>
      <c r="F7" s="38" t="str">
        <f t="shared" si="2"/>
        <v>Nirmal Mallik</v>
      </c>
      <c r="G7" s="49" t="str">
        <f t="shared" si="3"/>
        <v>SF0089832</v>
      </c>
      <c r="H7" s="49" t="str">
        <f t="shared" si="4"/>
        <v>Loan Officer</v>
      </c>
      <c r="I7" s="120" t="s">
        <v>289</v>
      </c>
      <c r="J7" s="120" t="s">
        <v>291</v>
      </c>
      <c r="K7" s="120" t="s">
        <v>293</v>
      </c>
      <c r="L7" s="11">
        <v>354331816</v>
      </c>
      <c r="M7" s="65" t="s">
        <v>301</v>
      </c>
      <c r="N7" s="124">
        <v>42000</v>
      </c>
      <c r="O7" s="124">
        <v>2240</v>
      </c>
      <c r="P7" s="121" t="s">
        <v>139</v>
      </c>
      <c r="Q7" s="80">
        <v>45600</v>
      </c>
      <c r="R7" s="124">
        <v>2240</v>
      </c>
      <c r="S7" s="124">
        <v>0</v>
      </c>
      <c r="T7" s="124">
        <v>0</v>
      </c>
      <c r="U7" s="125">
        <f t="shared" si="5"/>
        <v>2240</v>
      </c>
      <c r="V7" s="117" t="s">
        <v>201</v>
      </c>
      <c r="W7" s="122" t="s">
        <v>320</v>
      </c>
    </row>
    <row r="8" spans="1:23" ht="25" customHeight="1" x14ac:dyDescent="0.3">
      <c r="A8" s="64">
        <v>4</v>
      </c>
      <c r="B8" s="60" t="str">
        <f t="shared" si="6"/>
        <v>ORGL0686</v>
      </c>
      <c r="C8" s="119" t="str">
        <f t="shared" si="7"/>
        <v>Anandpur</v>
      </c>
      <c r="D8" s="41" t="str">
        <f t="shared" si="1"/>
        <v>FN25-26-02529</v>
      </c>
      <c r="E8" s="65">
        <v>45937</v>
      </c>
      <c r="F8" s="38" t="str">
        <f t="shared" si="2"/>
        <v>Nirmal Mallik</v>
      </c>
      <c r="G8" s="49" t="str">
        <f t="shared" si="3"/>
        <v>SF0089832</v>
      </c>
      <c r="H8" s="49" t="str">
        <f t="shared" si="4"/>
        <v>Loan Officer</v>
      </c>
      <c r="I8" s="120" t="s">
        <v>295</v>
      </c>
      <c r="J8" s="120" t="s">
        <v>297</v>
      </c>
      <c r="K8" s="120" t="s">
        <v>298</v>
      </c>
      <c r="L8" s="11">
        <v>355167784</v>
      </c>
      <c r="M8" s="65" t="s">
        <v>306</v>
      </c>
      <c r="N8" s="124">
        <v>42000</v>
      </c>
      <c r="O8" s="124">
        <v>2240</v>
      </c>
      <c r="P8" s="121" t="s">
        <v>139</v>
      </c>
      <c r="Q8" s="80">
        <v>45574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201</v>
      </c>
      <c r="W8" s="122" t="s">
        <v>319</v>
      </c>
    </row>
    <row r="9" spans="1:23" ht="25" customHeight="1" x14ac:dyDescent="0.3">
      <c r="A9" s="64">
        <v>5</v>
      </c>
      <c r="B9" s="60" t="str">
        <f t="shared" si="6"/>
        <v>ORGL0686</v>
      </c>
      <c r="C9" s="119" t="str">
        <f t="shared" si="7"/>
        <v>Anandpur</v>
      </c>
      <c r="D9" s="41" t="str">
        <f t="shared" si="1"/>
        <v>FN25-26-02529</v>
      </c>
      <c r="E9" s="65">
        <v>45937</v>
      </c>
      <c r="F9" s="38" t="str">
        <f t="shared" si="2"/>
        <v>Nirmal Mallik</v>
      </c>
      <c r="G9" s="49" t="str">
        <f t="shared" si="3"/>
        <v>SF0089832</v>
      </c>
      <c r="H9" s="49" t="str">
        <f t="shared" si="4"/>
        <v>Loan Officer</v>
      </c>
      <c r="I9" s="120" t="s">
        <v>295</v>
      </c>
      <c r="J9" s="120" t="s">
        <v>297</v>
      </c>
      <c r="K9" s="120" t="s">
        <v>298</v>
      </c>
      <c r="L9" s="11">
        <v>355167784</v>
      </c>
      <c r="M9" s="65" t="s">
        <v>306</v>
      </c>
      <c r="N9" s="124">
        <v>42000</v>
      </c>
      <c r="O9" s="124">
        <v>2240</v>
      </c>
      <c r="P9" s="121" t="s">
        <v>139</v>
      </c>
      <c r="Q9" s="80">
        <v>45605</v>
      </c>
      <c r="R9" s="124">
        <v>2240</v>
      </c>
      <c r="S9" s="124">
        <v>0</v>
      </c>
      <c r="T9" s="124">
        <v>0</v>
      </c>
      <c r="U9" s="125">
        <f t="shared" si="5"/>
        <v>2240</v>
      </c>
      <c r="V9" s="117" t="s">
        <v>201</v>
      </c>
      <c r="W9" s="122" t="s">
        <v>319</v>
      </c>
    </row>
    <row r="10" spans="1:23" ht="25" customHeight="1" x14ac:dyDescent="0.3">
      <c r="A10" s="64">
        <v>6</v>
      </c>
      <c r="B10" s="60" t="str">
        <f t="shared" si="6"/>
        <v>ORGL0686</v>
      </c>
      <c r="C10" s="119" t="str">
        <f t="shared" si="7"/>
        <v>Anandpur</v>
      </c>
      <c r="D10" s="41" t="str">
        <f t="shared" si="1"/>
        <v>FN25-26-02529</v>
      </c>
      <c r="E10" s="65">
        <v>45937</v>
      </c>
      <c r="F10" s="38" t="str">
        <f t="shared" si="2"/>
        <v>Nirmal Mallik</v>
      </c>
      <c r="G10" s="49" t="str">
        <f t="shared" si="3"/>
        <v>SF0089832</v>
      </c>
      <c r="H10" s="49" t="str">
        <f t="shared" si="4"/>
        <v>Loan Officer</v>
      </c>
      <c r="I10" s="120" t="s">
        <v>274</v>
      </c>
      <c r="J10" s="120" t="s">
        <v>299</v>
      </c>
      <c r="K10" s="120" t="s">
        <v>300</v>
      </c>
      <c r="L10" s="11">
        <v>355970706</v>
      </c>
      <c r="M10" s="65" t="s">
        <v>312</v>
      </c>
      <c r="N10" s="124">
        <v>42000</v>
      </c>
      <c r="O10" s="124">
        <v>2240</v>
      </c>
      <c r="P10" s="121" t="s">
        <v>139</v>
      </c>
      <c r="Q10" s="80">
        <v>45569</v>
      </c>
      <c r="R10" s="124">
        <v>2240</v>
      </c>
      <c r="S10" s="124">
        <v>0</v>
      </c>
      <c r="T10" s="124">
        <v>0</v>
      </c>
      <c r="U10" s="125">
        <f t="shared" si="5"/>
        <v>2240</v>
      </c>
      <c r="V10" s="117" t="s">
        <v>201</v>
      </c>
      <c r="W10" s="122" t="s">
        <v>270</v>
      </c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7" sqref="A7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45848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45848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328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255</v>
      </c>
      <c r="C5" s="38" t="s">
        <v>247</v>
      </c>
      <c r="D5" s="38" t="s">
        <v>262</v>
      </c>
      <c r="E5" s="38" t="s">
        <v>263</v>
      </c>
      <c r="F5" s="38" t="s">
        <v>261</v>
      </c>
      <c r="G5" s="84" t="s">
        <v>260</v>
      </c>
      <c r="H5" s="38" t="s">
        <v>261</v>
      </c>
      <c r="I5" s="84">
        <v>233259</v>
      </c>
      <c r="J5" s="38" t="s">
        <v>271</v>
      </c>
      <c r="K5" s="84">
        <v>233259</v>
      </c>
      <c r="L5" s="84" t="s">
        <v>272</v>
      </c>
      <c r="M5" s="38" t="s">
        <v>273</v>
      </c>
      <c r="N5" s="84">
        <v>551318</v>
      </c>
      <c r="O5" s="84" t="s">
        <v>274</v>
      </c>
      <c r="P5" s="84">
        <v>915967</v>
      </c>
      <c r="Q5" s="38" t="s">
        <v>275</v>
      </c>
      <c r="R5" s="38" t="s">
        <v>256</v>
      </c>
      <c r="S5" s="84" t="s">
        <v>276</v>
      </c>
      <c r="T5" s="84" t="s">
        <v>276</v>
      </c>
      <c r="U5" s="84" t="s">
        <v>277</v>
      </c>
      <c r="V5" s="84" t="s">
        <v>259</v>
      </c>
      <c r="W5" s="84">
        <v>0</v>
      </c>
      <c r="X5" s="38" t="s">
        <v>278</v>
      </c>
      <c r="Y5" s="84">
        <v>356288152</v>
      </c>
      <c r="Z5" s="38" t="s">
        <v>279</v>
      </c>
      <c r="AA5" s="108" t="s">
        <v>280</v>
      </c>
      <c r="AB5" s="84">
        <v>42000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2240</v>
      </c>
      <c r="AK5" s="84">
        <v>2240</v>
      </c>
      <c r="AL5" s="108" t="s">
        <v>287</v>
      </c>
      <c r="AM5" s="84">
        <v>22140.959999999999</v>
      </c>
      <c r="AN5" s="112">
        <v>9229.0400000000009</v>
      </c>
      <c r="AO5" s="112">
        <v>31370</v>
      </c>
      <c r="AP5" s="112">
        <v>19859.04</v>
      </c>
      <c r="AQ5" s="112">
        <v>2323.96</v>
      </c>
      <c r="AR5" s="112">
        <v>22183</v>
      </c>
      <c r="AS5" s="112">
        <v>7532.56</v>
      </c>
      <c r="AT5" s="112">
        <v>1417.44</v>
      </c>
      <c r="AU5" s="112">
        <v>8950</v>
      </c>
      <c r="AV5" s="84">
        <v>18</v>
      </c>
      <c r="AW5" s="84"/>
      <c r="AX5" s="84"/>
      <c r="AY5" s="108"/>
      <c r="AZ5" s="84"/>
      <c r="BA5" s="84"/>
      <c r="BB5" s="84" t="s">
        <v>257</v>
      </c>
      <c r="BC5" s="84" t="s">
        <v>258</v>
      </c>
      <c r="BD5" s="108"/>
      <c r="BE5" s="84">
        <v>0</v>
      </c>
      <c r="BF5" s="38" t="s">
        <v>276</v>
      </c>
      <c r="BG5" s="84" t="s">
        <v>288</v>
      </c>
      <c r="BH5" s="114" t="s">
        <v>251</v>
      </c>
      <c r="BI5" s="38" t="s">
        <v>110</v>
      </c>
      <c r="BJ5" s="85">
        <v>45937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270</v>
      </c>
    </row>
    <row r="6" spans="1:70" s="113" customFormat="1" ht="15" customHeight="1" x14ac:dyDescent="0.35">
      <c r="A6" s="84">
        <v>2</v>
      </c>
      <c r="B6" s="38" t="s">
        <v>255</v>
      </c>
      <c r="C6" s="38" t="s">
        <v>247</v>
      </c>
      <c r="D6" s="38" t="s">
        <v>262</v>
      </c>
      <c r="E6" s="38" t="s">
        <v>263</v>
      </c>
      <c r="F6" s="38" t="s">
        <v>261</v>
      </c>
      <c r="G6" s="84" t="s">
        <v>260</v>
      </c>
      <c r="H6" s="38" t="s">
        <v>261</v>
      </c>
      <c r="I6" s="84">
        <v>233259</v>
      </c>
      <c r="J6" s="38" t="s">
        <v>271</v>
      </c>
      <c r="K6" s="84">
        <v>233259</v>
      </c>
      <c r="L6" s="84" t="s">
        <v>272</v>
      </c>
      <c r="M6" s="38" t="s">
        <v>273</v>
      </c>
      <c r="N6" s="84">
        <v>551307</v>
      </c>
      <c r="O6" s="84" t="s">
        <v>289</v>
      </c>
      <c r="P6" s="84">
        <v>915944</v>
      </c>
      <c r="Q6" s="38" t="s">
        <v>290</v>
      </c>
      <c r="R6" s="38" t="s">
        <v>256</v>
      </c>
      <c r="S6" s="84" t="s">
        <v>291</v>
      </c>
      <c r="T6" s="84" t="s">
        <v>291</v>
      </c>
      <c r="U6" s="84" t="s">
        <v>277</v>
      </c>
      <c r="V6" s="84" t="s">
        <v>259</v>
      </c>
      <c r="W6" s="84">
        <v>541</v>
      </c>
      <c r="X6" s="38" t="s">
        <v>292</v>
      </c>
      <c r="Y6" s="84">
        <v>354331816</v>
      </c>
      <c r="Z6" s="38" t="s">
        <v>293</v>
      </c>
      <c r="AA6" s="108" t="s">
        <v>301</v>
      </c>
      <c r="AB6" s="84">
        <v>42000</v>
      </c>
      <c r="AC6" s="108" t="s">
        <v>281</v>
      </c>
      <c r="AD6" s="84">
        <v>24</v>
      </c>
      <c r="AE6" s="84" t="s">
        <v>282</v>
      </c>
      <c r="AF6" s="84" t="s">
        <v>302</v>
      </c>
      <c r="AG6" s="108" t="s">
        <v>303</v>
      </c>
      <c r="AH6" s="84" t="s">
        <v>285</v>
      </c>
      <c r="AI6" s="108" t="s">
        <v>304</v>
      </c>
      <c r="AJ6" s="84">
        <v>2240</v>
      </c>
      <c r="AK6" s="84">
        <v>2240</v>
      </c>
      <c r="AL6" s="108" t="s">
        <v>305</v>
      </c>
      <c r="AM6" s="84">
        <v>29121.03</v>
      </c>
      <c r="AN6" s="112">
        <v>11198.97</v>
      </c>
      <c r="AO6" s="112">
        <v>40320</v>
      </c>
      <c r="AP6" s="112">
        <v>12878.97</v>
      </c>
      <c r="AQ6" s="112">
        <v>987.03</v>
      </c>
      <c r="AR6" s="112">
        <v>13866</v>
      </c>
      <c r="AS6" s="112">
        <v>6031.88</v>
      </c>
      <c r="AT6" s="112">
        <v>688.12</v>
      </c>
      <c r="AU6" s="112">
        <v>6720</v>
      </c>
      <c r="AV6" s="84">
        <v>21</v>
      </c>
      <c r="AW6" s="84"/>
      <c r="AX6" s="84"/>
      <c r="AY6" s="108"/>
      <c r="AZ6" s="84"/>
      <c r="BA6" s="84"/>
      <c r="BB6" s="84" t="s">
        <v>257</v>
      </c>
      <c r="BC6" s="84" t="s">
        <v>258</v>
      </c>
      <c r="BD6" s="108"/>
      <c r="BE6" s="84">
        <v>0</v>
      </c>
      <c r="BF6" s="38" t="s">
        <v>291</v>
      </c>
      <c r="BG6" s="84" t="s">
        <v>316</v>
      </c>
      <c r="BH6" s="114" t="s">
        <v>251</v>
      </c>
      <c r="BI6" s="38" t="s">
        <v>110</v>
      </c>
      <c r="BJ6" s="85">
        <v>45937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4480</v>
      </c>
      <c r="BQ6" s="117" t="s">
        <v>201</v>
      </c>
      <c r="BR6" s="118" t="s">
        <v>320</v>
      </c>
    </row>
    <row r="7" spans="1:70" s="113" customFormat="1" ht="15" customHeight="1" x14ac:dyDescent="0.35">
      <c r="A7" s="84">
        <v>3</v>
      </c>
      <c r="B7" s="38" t="s">
        <v>255</v>
      </c>
      <c r="C7" s="38" t="s">
        <v>247</v>
      </c>
      <c r="D7" s="38" t="s">
        <v>262</v>
      </c>
      <c r="E7" s="38" t="s">
        <v>263</v>
      </c>
      <c r="F7" s="38" t="s">
        <v>261</v>
      </c>
      <c r="G7" s="84" t="s">
        <v>260</v>
      </c>
      <c r="H7" s="38" t="s">
        <v>261</v>
      </c>
      <c r="I7" s="84">
        <v>55334</v>
      </c>
      <c r="J7" s="38" t="s">
        <v>294</v>
      </c>
      <c r="K7" s="84">
        <v>55334</v>
      </c>
      <c r="L7" s="84" t="s">
        <v>272</v>
      </c>
      <c r="M7" s="38" t="s">
        <v>273</v>
      </c>
      <c r="N7" s="84">
        <v>90890</v>
      </c>
      <c r="O7" s="84" t="s">
        <v>295</v>
      </c>
      <c r="P7" s="84">
        <v>730270</v>
      </c>
      <c r="Q7" s="38" t="s">
        <v>296</v>
      </c>
      <c r="R7" s="38" t="s">
        <v>256</v>
      </c>
      <c r="S7" s="84" t="s">
        <v>297</v>
      </c>
      <c r="T7" s="84" t="s">
        <v>297</v>
      </c>
      <c r="U7" s="84" t="s">
        <v>277</v>
      </c>
      <c r="V7" s="84" t="s">
        <v>259</v>
      </c>
      <c r="W7" s="84">
        <v>0</v>
      </c>
      <c r="X7" s="38" t="s">
        <v>278</v>
      </c>
      <c r="Y7" s="84">
        <v>355167784</v>
      </c>
      <c r="Z7" s="38" t="s">
        <v>298</v>
      </c>
      <c r="AA7" s="108" t="s">
        <v>306</v>
      </c>
      <c r="AB7" s="84">
        <v>42000</v>
      </c>
      <c r="AC7" s="108" t="s">
        <v>307</v>
      </c>
      <c r="AD7" s="84">
        <v>24</v>
      </c>
      <c r="AE7" s="84" t="s">
        <v>282</v>
      </c>
      <c r="AF7" s="84" t="s">
        <v>308</v>
      </c>
      <c r="AG7" s="108" t="s">
        <v>309</v>
      </c>
      <c r="AH7" s="84" t="s">
        <v>285</v>
      </c>
      <c r="AI7" s="108" t="s">
        <v>310</v>
      </c>
      <c r="AJ7" s="84">
        <v>2240</v>
      </c>
      <c r="AK7" s="84">
        <v>2240</v>
      </c>
      <c r="AL7" s="108" t="s">
        <v>311</v>
      </c>
      <c r="AM7" s="84">
        <v>27634.77</v>
      </c>
      <c r="AN7" s="112">
        <v>10425.23</v>
      </c>
      <c r="AO7" s="112">
        <v>38060</v>
      </c>
      <c r="AP7" s="112">
        <v>14365.23</v>
      </c>
      <c r="AQ7" s="112">
        <v>1225.77</v>
      </c>
      <c r="AR7" s="112">
        <v>15591</v>
      </c>
      <c r="AS7" s="112">
        <v>3931.91</v>
      </c>
      <c r="AT7" s="112">
        <v>568.09</v>
      </c>
      <c r="AU7" s="112">
        <v>4500</v>
      </c>
      <c r="AV7" s="84">
        <v>19</v>
      </c>
      <c r="AW7" s="84"/>
      <c r="AX7" s="84"/>
      <c r="AY7" s="108"/>
      <c r="AZ7" s="84"/>
      <c r="BA7" s="84"/>
      <c r="BB7" s="84" t="s">
        <v>257</v>
      </c>
      <c r="BC7" s="84" t="s">
        <v>258</v>
      </c>
      <c r="BD7" s="108"/>
      <c r="BE7" s="84">
        <v>0</v>
      </c>
      <c r="BF7" s="38" t="s">
        <v>297</v>
      </c>
      <c r="BG7" s="84" t="s">
        <v>317</v>
      </c>
      <c r="BH7" s="114" t="s">
        <v>251</v>
      </c>
      <c r="BI7" s="38" t="s">
        <v>110</v>
      </c>
      <c r="BJ7" s="85">
        <v>45937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4480</v>
      </c>
      <c r="BQ7" s="117" t="s">
        <v>201</v>
      </c>
      <c r="BR7" s="118" t="s">
        <v>319</v>
      </c>
    </row>
    <row r="8" spans="1:70" s="113" customFormat="1" ht="15" customHeight="1" x14ac:dyDescent="0.35">
      <c r="A8" s="84">
        <v>4</v>
      </c>
      <c r="B8" s="38" t="s">
        <v>255</v>
      </c>
      <c r="C8" s="38" t="s">
        <v>247</v>
      </c>
      <c r="D8" s="38" t="s">
        <v>262</v>
      </c>
      <c r="E8" s="38" t="s">
        <v>263</v>
      </c>
      <c r="F8" s="38" t="s">
        <v>261</v>
      </c>
      <c r="G8" s="84" t="s">
        <v>260</v>
      </c>
      <c r="H8" s="38" t="s">
        <v>261</v>
      </c>
      <c r="I8" s="84">
        <v>233259</v>
      </c>
      <c r="J8" s="38" t="s">
        <v>271</v>
      </c>
      <c r="K8" s="84">
        <v>233259</v>
      </c>
      <c r="L8" s="84" t="s">
        <v>272</v>
      </c>
      <c r="M8" s="38" t="s">
        <v>273</v>
      </c>
      <c r="N8" s="84">
        <v>551318</v>
      </c>
      <c r="O8" s="84" t="s">
        <v>274</v>
      </c>
      <c r="P8" s="84">
        <v>915967</v>
      </c>
      <c r="Q8" s="38" t="s">
        <v>275</v>
      </c>
      <c r="R8" s="38" t="s">
        <v>256</v>
      </c>
      <c r="S8" s="84" t="s">
        <v>299</v>
      </c>
      <c r="T8" s="84" t="s">
        <v>299</v>
      </c>
      <c r="U8" s="84" t="s">
        <v>277</v>
      </c>
      <c r="V8" s="84" t="s">
        <v>259</v>
      </c>
      <c r="W8" s="84">
        <v>0</v>
      </c>
      <c r="X8" s="38" t="s">
        <v>278</v>
      </c>
      <c r="Y8" s="84">
        <v>355970706</v>
      </c>
      <c r="Z8" s="38" t="s">
        <v>300</v>
      </c>
      <c r="AA8" s="108" t="s">
        <v>312</v>
      </c>
      <c r="AB8" s="84">
        <v>42000</v>
      </c>
      <c r="AC8" s="108" t="s">
        <v>281</v>
      </c>
      <c r="AD8" s="84">
        <v>24</v>
      </c>
      <c r="AE8" s="84" t="s">
        <v>282</v>
      </c>
      <c r="AF8" s="84" t="s">
        <v>313</v>
      </c>
      <c r="AG8" s="108" t="s">
        <v>314</v>
      </c>
      <c r="AH8" s="84" t="s">
        <v>285</v>
      </c>
      <c r="AI8" s="108" t="s">
        <v>286</v>
      </c>
      <c r="AJ8" s="84">
        <v>2240</v>
      </c>
      <c r="AK8" s="84">
        <v>2240</v>
      </c>
      <c r="AL8" s="108" t="s">
        <v>315</v>
      </c>
      <c r="AM8" s="84">
        <v>23089.75</v>
      </c>
      <c r="AN8" s="112">
        <v>10510.25</v>
      </c>
      <c r="AO8" s="112">
        <v>33600</v>
      </c>
      <c r="AP8" s="112">
        <v>18910.25</v>
      </c>
      <c r="AQ8" s="112">
        <v>2105.75</v>
      </c>
      <c r="AR8" s="112">
        <v>21016</v>
      </c>
      <c r="AS8" s="112">
        <v>5643.79</v>
      </c>
      <c r="AT8" s="112">
        <v>1076.21</v>
      </c>
      <c r="AU8" s="112">
        <v>6720</v>
      </c>
      <c r="AV8" s="84">
        <v>18</v>
      </c>
      <c r="AW8" s="84"/>
      <c r="AX8" s="84"/>
      <c r="AY8" s="108"/>
      <c r="AZ8" s="84"/>
      <c r="BA8" s="84"/>
      <c r="BB8" s="84" t="s">
        <v>257</v>
      </c>
      <c r="BC8" s="84" t="s">
        <v>258</v>
      </c>
      <c r="BD8" s="108"/>
      <c r="BE8" s="84">
        <v>0</v>
      </c>
      <c r="BF8" s="38" t="s">
        <v>299</v>
      </c>
      <c r="BG8" s="84" t="s">
        <v>318</v>
      </c>
      <c r="BH8" s="114" t="s">
        <v>251</v>
      </c>
      <c r="BI8" s="38" t="s">
        <v>110</v>
      </c>
      <c r="BJ8" s="85">
        <v>45937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2240</v>
      </c>
      <c r="BQ8" s="117" t="s">
        <v>201</v>
      </c>
      <c r="BR8" s="118" t="s">
        <v>270</v>
      </c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2025-10-11T08:38:42Z</dcterms:modified>
</cp:coreProperties>
</file>