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F0070132\Music\My Working File\Pavithra\F25-26\_Fraud\DEC\3-Dec-25\Pavagada-2\"/>
    </mc:Choice>
  </mc:AlternateContent>
  <xr:revisionPtr revIDLastSave="0" documentId="13_ncr:1_{847CF8F4-8DD2-45E3-9219-92DA3234084D}" xr6:coauthVersionLast="47" xr6:coauthVersionMax="47" xr10:uidLastSave="{00000000-0000-0000-0000-000000000000}"/>
  <bookViews>
    <workbookView xWindow="-110" yWindow="-110" windowWidth="19420" windowHeight="10300" activeTab="1" xr2:uid="{761E6AE1-AC15-431E-964E-62E04D2FD4F7}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Sheet1!$A$4:$AB$12</definedName>
    <definedName name="Type">'[1]Backup sheet'!$A$2:$A$6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8" i="1" l="1"/>
  <c r="T18" i="1"/>
  <c r="U16" i="1"/>
  <c r="T16" i="1"/>
  <c r="U15" i="1"/>
  <c r="T15" i="1"/>
  <c r="W8" i="1"/>
  <c r="W6" i="1"/>
  <c r="Z6" i="1" s="1"/>
  <c r="W5" i="1"/>
  <c r="Z5" i="1" s="1"/>
</calcChain>
</file>

<file path=xl/sharedStrings.xml><?xml version="1.0" encoding="utf-8"?>
<sst xmlns="http://schemas.openxmlformats.org/spreadsheetml/2006/main" count="141" uniqueCount="63">
  <si>
    <t>Spandana Sphoorty Financial Limited</t>
  </si>
  <si>
    <t>Internal Audit Department</t>
  </si>
  <si>
    <t>Borrower Wise Details Ver 1.4</t>
  </si>
  <si>
    <t>Home</t>
  </si>
  <si>
    <t>Loan O/s Report</t>
  </si>
  <si>
    <t>Sr. No.</t>
  </si>
  <si>
    <r>
      <t>Branch Code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</si>
  <si>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Branch Name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</si>
  <si>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Complaint No.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</si>
  <si>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Date of IA Visit
(</t>
    </r>
    <r>
      <rPr>
        <b/>
        <sz val="10"/>
        <color rgb="FFFF0000"/>
        <rFont val="Aptos Narrow"/>
        <family val="2"/>
        <scheme val="minor"/>
      </rPr>
      <t>DD/MMM/YY</t>
    </r>
    <r>
      <rPr>
        <b/>
        <sz val="10"/>
        <color theme="1"/>
        <rFont val="Aptos Narrow"/>
        <family val="2"/>
        <scheme val="minor"/>
      </rPr>
      <t>)</t>
    </r>
  </si>
  <si>
    <r>
      <t xml:space="preserve">Fradulent Staff Name
</t>
    </r>
    <r>
      <rPr>
        <b/>
        <sz val="10"/>
        <color rgb="FFFF0000"/>
        <rFont val="Aptos Narrow"/>
        <family val="2"/>
        <scheme val="minor"/>
      </rPr>
      <t>(Formula from 2 row</t>
    </r>
    <r>
      <rPr>
        <b/>
        <sz val="10"/>
        <color theme="1"/>
        <rFont val="Aptos Narrow"/>
        <family val="2"/>
        <scheme val="minor"/>
      </rPr>
      <t>)</t>
    </r>
  </si>
  <si>
    <r>
      <t>Fradulent Staff Emp. ID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</si>
  <si>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</si>
  <si>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</si>
  <si>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</si>
  <si>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</si>
  <si>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</si>
  <si>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</si>
  <si>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</si>
  <si>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</si>
  <si>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Aptos Narrow"/>
        <family val="2"/>
        <scheme val="minor"/>
      </rPr>
      <t>Drop Down</t>
    </r>
    <r>
      <rPr>
        <b/>
        <sz val="10"/>
        <color theme="1"/>
        <rFont val="Aptos Narrow"/>
        <family val="2"/>
        <scheme val="minor"/>
      </rPr>
      <t>)</t>
    </r>
  </si>
  <si>
    <r>
      <t>Date of Collection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</si>
  <si>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r>
      <t>Amount Collected
(</t>
    </r>
    <r>
      <rPr>
        <b/>
        <sz val="10"/>
        <color rgb="FFFF0000"/>
        <rFont val="Aptos Narrow"/>
        <family val="2"/>
        <scheme val="minor"/>
      </rPr>
      <t>Gross Fraud</t>
    </r>
    <r>
      <rPr>
        <b/>
        <sz val="10"/>
        <color theme="1"/>
        <rFont val="Aptos Narrow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</si>
  <si>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</si>
  <si>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Aptos Narrow"/>
        <family val="2"/>
        <scheme val="minor"/>
      </rPr>
      <t>Not</t>
    </r>
    <r>
      <rPr>
        <b/>
        <sz val="10"/>
        <color theme="1"/>
        <rFont val="Aptos Narrow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</si>
  <si>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Aptos Narrow"/>
        <family val="2"/>
        <scheme val="minor"/>
      </rPr>
      <t>Net Fraud</t>
    </r>
    <r>
      <rPr>
        <b/>
        <sz val="10"/>
        <color theme="1"/>
        <rFont val="Aptos Narrow"/>
        <family val="2"/>
        <scheme val="minor"/>
      </rPr>
      <t>)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</si>
  <si>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t>Availability of Evidence</t>
  </si>
  <si>
    <r>
      <t>Remarks
(</t>
    </r>
    <r>
      <rPr>
        <b/>
        <sz val="10"/>
        <color rgb="FFFF0000"/>
        <rFont val="Aptos Narrow"/>
        <family val="2"/>
        <scheme val="minor"/>
      </rPr>
      <t>If Applicable</t>
    </r>
    <r>
      <rPr>
        <b/>
        <sz val="10"/>
        <color theme="1"/>
        <rFont val="Aptos Narrow"/>
        <family val="2"/>
        <scheme val="minor"/>
      </rPr>
      <t>)</t>
    </r>
  </si>
  <si>
    <t>KA3990</t>
  </si>
  <si>
    <t>Pavagada-2</t>
  </si>
  <si>
    <t>FN25-26-02533</t>
  </si>
  <si>
    <t>Maruthi D G</t>
  </si>
  <si>
    <t>SF0085196</t>
  </si>
  <si>
    <t>Credit Assistant</t>
  </si>
  <si>
    <t>710398 C8</t>
  </si>
  <si>
    <t>SSF4528094</t>
  </si>
  <si>
    <t>BHARGAVI K H</t>
  </si>
  <si>
    <t>15-Sep-2023</t>
  </si>
  <si>
    <t>Collection Amount Misappropriated</t>
  </si>
  <si>
    <t>Loan Card</t>
  </si>
  <si>
    <t>As per Borrower confirmation CA Maruthi D G  was collected EMI from borrower on date 02-09-2025 of Rs.2,240/- but collcected amount not posted into FIMO and even not deposited at branch, and same was fraud misappropriated. Attached Borrower loan card,Borrower written letter,loan statement as evidences.
Note : As per borrower confirmation, 02-08-2025 borrower paid only amount of Rs. 2,000/-.</t>
  </si>
  <si>
    <t>420362 C1</t>
  </si>
  <si>
    <t>SSF4705556</t>
  </si>
  <si>
    <t>KAVITHA</t>
  </si>
  <si>
    <t>29-Oct-2023</t>
  </si>
  <si>
    <t>During the visit borrower not avaialble at home ,As per Borrower family member Mussobappagari gopi confirmation CA Maruthi D G was collected EMI from borrower on date 10-09-2024 of Rs 2,240 /- Cash but collcected amount not posted into FIMO and even not deposited at branch, and same was fraud misappropriated. Attached Borrower loan card,&amp; loan statement as evidences.</t>
  </si>
  <si>
    <t>Digital Payment</t>
  </si>
  <si>
    <t>During the visit borrower not avaialble at home ,As per Borrower family member Mussobappagari gopi confirmation CA Maruthi D G was collected EMI from borrower on date 08-04-2025 of Rs.2,240 Digital payment  but collcected amount not posted into FIMO and even not deposited at branch, and same was fraud misappropriated. Attached Borrower loan card,Borrower Digital payment snap &amp; loan statement as evidences.</t>
  </si>
  <si>
    <t>KAMBADUR C14</t>
  </si>
  <si>
    <t>SID951376010171</t>
  </si>
  <si>
    <t>T MARIYAMMA</t>
  </si>
  <si>
    <t>05-Aug-2024</t>
  </si>
  <si>
    <t>During the visit borrower not avaialble at home ,As per Borrower family member Ganganna confirmation CA Maruthi D G  was collected EMI from borrower on date 20-05-25 of Rs.3,840/- but collcected amount not posted into FIMO and even not deposited at branch, and same was fraud misappropriated. Attached Borrower loan card,loan statement as evidences.</t>
  </si>
  <si>
    <t>During the visit borrower not avaialble at home ,As per Borrower family member Ganganna confirmation CA Maruthi D G  was collected EMI from borrower on date 17-06-2025 of Rs.3,840/- but collcected amount not posted into FIMO and even not deposited at branch, and same was fraud misappropriated. Attached Borrower loan card,loan statement as evidences.</t>
  </si>
  <si>
    <t>During the visit borrower not avaialble at home ,As per Borrower family member Ganganna confirmation CA Maruthi D G  was collected EMI from borrower on date 15-07-2025 of Rs.3,840/-but collcected amount not posted into FIMO and even not deposited at branch, and same was fraud misappropriated. Attached Borrower loan card,loan statement as evidences.</t>
  </si>
  <si>
    <t>During the visit borrower not avaialble at home ,As per Borrower family member Ganganna confirmation CA Maruthi D G  was collected EMI from borrower on date 19-08-2025 of Rs.3,840/- but collcected amount not posted into FIMO and even not deposited at branch, and same was fraud misappropriated. Attached Borrower loan card,loan statement as evidences.</t>
  </si>
  <si>
    <t>During the visit borrower not avaialble at home ,As per Borrower family member Ganganna confirmation CA Maruthi D G  was collected EMI from borrower on date 16-09-2025 of Rs.3,840/- but collcected amount not posted into FIMO and even not deposited at branch, and same was fraud misappropriated. Attached Borrower loan card,loan statement as evidences.</t>
  </si>
  <si>
    <t>OD</t>
  </si>
  <si>
    <t>Done</t>
  </si>
  <si>
    <t>Remarks</t>
  </si>
  <si>
    <t>Preclosed</t>
  </si>
  <si>
    <t>Diff</t>
  </si>
  <si>
    <t>TotalCollection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</si>
</sst>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4009]dd/mm/yyyy;@"/>
    <numFmt numFmtId="165" formatCode="[$-409]d/mmm/yy;@"/>
    <numFmt numFmtId="166" formatCode="[$-409]dd/mmm/yy;@"/>
  </numFmts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14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Cambria"/>
      <family val="2"/>
    </font>
    <font>
      <b/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>
      <protection locked="0"/>
    </xf>
    <xf numFmtId="0" fontId="10" fillId="0" borderId="0"/>
    <xf numFmtId="0" fontId="3" fillId="0" borderId="0" applyNumberFormat="0" applyFill="0" applyBorder="0" applyAlignment="0" applyProtection="0"/>
    <xf numFmtId="0" fontId="3" fillId="0" borderId="0"/>
  </cellStyleXfs>
  <cellXfs count="31">
    <xf numFmtId="0" fontId="0" fillId="0" borderId="0" xfId="0"/>
    <xf numFmtId="0" fontId="4" fillId="0" borderId="1" xfId="2" applyFont="1" applyBorder="1" applyAlignment="1" applyProtection="1">
      <alignment vertical="center"/>
    </xf>
    <xf numFmtId="0" fontId="6" fillId="0" borderId="1" xfId="2" applyFont="1" applyBorder="1" applyAlignment="1" applyProtection="1">
      <alignment vertical="center"/>
    </xf>
    <xf numFmtId="0" fontId="8" fillId="0" borderId="0" xfId="1" applyFont="1" applyAlignment="1">
      <alignment horizontal="center" vertical="center"/>
    </xf>
    <xf numFmtId="0" fontId="9" fillId="2" borderId="2" xfId="2" applyFont="1" applyFill="1" applyBorder="1" applyAlignment="1" applyProtection="1">
      <alignment horizontal="center" vertical="center" wrapText="1"/>
    </xf>
    <xf numFmtId="0" fontId="9" fillId="2" borderId="2" xfId="3" applyFont="1" applyFill="1" applyBorder="1" applyAlignment="1">
      <alignment horizontal="center" vertical="center" wrapText="1"/>
    </xf>
    <xf numFmtId="164" fontId="9" fillId="2" borderId="2" xfId="3" applyNumberFormat="1" applyFont="1" applyFill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/>
    </xf>
    <xf numFmtId="0" fontId="13" fillId="0" borderId="2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0" xfId="0" applyFont="1" applyAlignment="1"/>
    <xf numFmtId="164" fontId="5" fillId="0" borderId="0" xfId="0" applyNumberFormat="1" applyFont="1" applyAlignment="1"/>
    <xf numFmtId="0" fontId="7" fillId="0" borderId="0" xfId="0" applyFont="1" applyAlignment="1"/>
    <xf numFmtId="0" fontId="12" fillId="3" borderId="2" xfId="4" applyNumberFormat="1" applyFont="1" applyFill="1" applyBorder="1" applyAlignment="1" applyProtection="1">
      <alignment horizontal="center" vertical="center"/>
      <protection hidden="1"/>
    </xf>
    <xf numFmtId="0" fontId="12" fillId="3" borderId="2" xfId="4" applyNumberFormat="1" applyFont="1" applyFill="1" applyBorder="1" applyAlignment="1" applyProtection="1">
      <alignment horizontal="left" vertical="center"/>
      <protection hidden="1"/>
    </xf>
    <xf numFmtId="0" fontId="13" fillId="0" borderId="2" xfId="5" applyFont="1" applyBorder="1" applyAlignment="1" applyProtection="1">
      <alignment horizontal="center" vertical="center"/>
      <protection locked="0"/>
    </xf>
    <xf numFmtId="165" fontId="5" fillId="0" borderId="2" xfId="3" applyNumberFormat="1" applyFont="1" applyBorder="1" applyAlignment="1" applyProtection="1">
      <alignment horizontal="center" vertical="center"/>
      <protection locked="0"/>
    </xf>
    <xf numFmtId="0" fontId="13" fillId="0" borderId="2" xfId="3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horizontal="left" vertical="center"/>
      <protection locked="0"/>
    </xf>
    <xf numFmtId="49" fontId="12" fillId="4" borderId="2" xfId="0" applyNumberFormat="1" applyFont="1" applyFill="1" applyBorder="1" applyAlignment="1" applyProtection="1">
      <alignment horizontal="center" vertical="center"/>
      <protection locked="0"/>
    </xf>
    <xf numFmtId="2" fontId="5" fillId="0" borderId="2" xfId="3" applyNumberFormat="1" applyFont="1" applyBorder="1" applyAlignment="1" applyProtection="1">
      <alignment horizontal="center" vertical="center"/>
      <protection locked="0"/>
    </xf>
    <xf numFmtId="164" fontId="5" fillId="0" borderId="2" xfId="3" applyNumberFormat="1" applyFont="1" applyBorder="1" applyAlignment="1" applyProtection="1">
      <alignment horizontal="left" vertical="center"/>
      <protection locked="0"/>
    </xf>
    <xf numFmtId="166" fontId="5" fillId="0" borderId="2" xfId="3" applyNumberFormat="1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vertical="top"/>
      <protection locked="0"/>
    </xf>
    <xf numFmtId="0" fontId="12" fillId="0" borderId="2" xfId="5" applyFont="1" applyBorder="1" applyAlignment="1" applyProtection="1">
      <alignment horizontal="center" vertical="center"/>
      <protection locked="0"/>
    </xf>
    <xf numFmtId="0" fontId="0" fillId="0" borderId="0" xfId="0" applyAlignment="1">
      <alignment wrapText="1"/>
    </xf>
    <xf numFmtId="2" fontId="5" fillId="5" borderId="2" xfId="3" applyNumberFormat="1" applyFont="1" applyFill="1" applyBorder="1" applyAlignment="1" applyProtection="1">
      <alignment horizontal="center" vertical="center"/>
      <protection hidden="1"/>
    </xf>
    <xf numFmtId="0" fontId="9" fillId="6" borderId="2" xfId="3" applyFont="1" applyFill="1" applyBorder="1" applyAlignment="1">
      <alignment horizontal="center" vertical="center" wrapText="1"/>
    </xf>
    <xf numFmtId="0" fontId="1" fillId="0" borderId="0" xfId="0" applyFont="1"/>
    <xf numFmtId="2" fontId="1" fillId="0" borderId="0" xfId="0" applyNumberFormat="1" applyFont="1"/>
  </cellXfs>
  <cellStyles count="6">
    <cellStyle name="Hyperlink" xfId="1" builtinId="8"/>
    <cellStyle name="Normal" xfId="0" builtinId="0"/>
    <cellStyle name="Normal 18 2 10" xfId="2" xr:uid="{7AEFC019-5415-4CA6-8019-5EEABBBF34B0}"/>
    <cellStyle name="Normal 2 2" xfId="4" xr:uid="{C44A8504-8E49-4C88-8AC3-227943C39FA9}"/>
    <cellStyle name="Normal 3 19 2" xfId="3" xr:uid="{6C7B65E5-73B4-4FB9-BDDF-BB0560F48937}"/>
    <cellStyle name="Normal 3 2" xfId="5" xr:uid="{D073E01C-56EE-4BC3-BCF7-0AB329322BA5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14</xdr:col>
      <xdr:colOff>395200</xdr:colOff>
      <xdr:row>27</xdr:row>
      <xdr:rowOff>76250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4BE5A1-ECD7-E315-9942-B7BD0BA1D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68300"/>
          <a:ext cx="8320000" cy="46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14</xdr:col>
      <xdr:colOff>395200</xdr:colOff>
      <xdr:row>55</xdr:row>
      <xdr:rowOff>76250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C48EB38-3B16-DDBB-E41F-97A096CC5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524500"/>
          <a:ext cx="8320000" cy="468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0132\Music\My%20Working%20File\Pavithra\F25-26\_Fraud\DEC\3-Dec-25\Pavagada-2\Copy%20of%20IA%20SSFL%20Fraud%20Investigation%20Report%20-%20KA%20Pavagada-2%20-%20KA3990.xlsx" TargetMode="External"/><Relationship Id="rId1" Type="http://schemas.openxmlformats.org/officeDocument/2006/relationships/externalLinkPath" Target="Copy%20of%20IA%20SSFL%20Fraud%20Investigation%20Report%20-%20KA%20Pavagada-2%20-%20KA399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 sheet"/>
      <sheetName val="Fraud Investigation Report"/>
      <sheetName val="Cash Embezzlement"/>
      <sheetName val="Physical Cash at Safe"/>
      <sheetName val="Borrower Wise Details"/>
      <sheetName val="Loan Outstanding Report"/>
    </sheetNames>
    <sheetDataSet>
      <sheetData sheetId="0">
        <row r="2">
          <cell r="A2" t="str">
            <v>Collection Amount Misappropriated</v>
          </cell>
        </row>
        <row r="3">
          <cell r="A3" t="str">
            <v>Pre-Closure Amount Misappropriated</v>
          </cell>
        </row>
        <row r="4">
          <cell r="A4" t="str">
            <v>Disbursed Amount Recollected</v>
          </cell>
        </row>
        <row r="5">
          <cell r="A5" t="str">
            <v>Advance Collection Amount Misappropriated</v>
          </cell>
        </row>
        <row r="6">
          <cell r="A6" t="str">
            <v>Loan Amount Misappropriation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ED946-AE40-436B-BF92-A04E74E30C67}">
  <dimension ref="A1:AB18"/>
  <sheetViews>
    <sheetView topLeftCell="L1" workbookViewId="0">
      <selection activeCell="T16" sqref="T16"/>
    </sheetView>
  </sheetViews>
  <sheetFormatPr defaultRowHeight="14.5" x14ac:dyDescent="0.35"/>
  <cols>
    <col min="1" max="1" width="9.7265625" customWidth="1"/>
    <col min="2" max="2" width="10.6328125" bestFit="1" customWidth="1"/>
    <col min="3" max="3" width="11.08984375" bestFit="1" customWidth="1"/>
    <col min="4" max="4" width="13.453125" bestFit="1" customWidth="1"/>
    <col min="5" max="5" width="11.6328125" bestFit="1" customWidth="1"/>
    <col min="6" max="6" width="17.08984375" bestFit="1" customWidth="1"/>
    <col min="7" max="7" width="18.453125" bestFit="1" customWidth="1"/>
    <col min="8" max="8" width="22.7265625" bestFit="1" customWidth="1"/>
    <col min="9" max="9" width="12.6328125" bestFit="1" customWidth="1"/>
    <col min="10" max="10" width="14.36328125" bestFit="1" customWidth="1"/>
    <col min="11" max="11" width="12.54296875" bestFit="1" customWidth="1"/>
    <col min="12" max="12" width="9" bestFit="1" customWidth="1"/>
    <col min="13" max="13" width="9" customWidth="1"/>
    <col min="14" max="14" width="26.90625" hidden="1" customWidth="1"/>
    <col min="15" max="15" width="24.453125" hidden="1" customWidth="1"/>
    <col min="16" max="16" width="25.26953125" hidden="1" customWidth="1"/>
    <col min="17" max="17" width="26.90625" bestFit="1" customWidth="1"/>
    <col min="18" max="18" width="14.36328125" hidden="1" customWidth="1"/>
    <col min="19" max="19" width="14.453125" bestFit="1" customWidth="1"/>
    <col min="20" max="20" width="15.1796875" customWidth="1"/>
    <col min="21" max="21" width="17.90625" customWidth="1"/>
    <col min="22" max="22" width="15.1796875" bestFit="1" customWidth="1"/>
    <col min="23" max="26" width="15.1796875" customWidth="1"/>
    <col min="27" max="27" width="18.36328125" bestFit="1" customWidth="1"/>
    <col min="28" max="28" width="255.6328125" bestFit="1" customWidth="1"/>
  </cols>
  <sheetData>
    <row r="1" spans="1:28" ht="18.5" x14ac:dyDescent="0.35">
      <c r="A1" s="1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</row>
    <row r="2" spans="1:28" ht="16" x14ac:dyDescent="0.35">
      <c r="A2" s="2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1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</row>
    <row r="3" spans="1:28" ht="16" x14ac:dyDescent="0.4">
      <c r="A3" s="12" t="s">
        <v>2</v>
      </c>
      <c r="B3" s="10"/>
      <c r="C3" s="10"/>
      <c r="D3" s="10"/>
      <c r="E3" s="3" t="s">
        <v>3</v>
      </c>
      <c r="F3" s="3" t="s">
        <v>4</v>
      </c>
      <c r="G3" s="10"/>
      <c r="H3" s="10"/>
      <c r="I3" s="10"/>
      <c r="J3" s="10"/>
      <c r="K3" s="10"/>
      <c r="L3" s="10"/>
      <c r="M3" s="10"/>
      <c r="N3" s="11"/>
      <c r="O3" s="10"/>
      <c r="P3" s="10"/>
      <c r="Q3" s="10"/>
      <c r="R3" s="10"/>
      <c r="S3" s="10"/>
      <c r="T3" s="10"/>
      <c r="U3" s="10"/>
      <c r="V3" s="3" t="s">
        <v>3</v>
      </c>
      <c r="W3" s="3"/>
      <c r="X3" s="3"/>
      <c r="Y3" s="3"/>
      <c r="Z3" s="3"/>
      <c r="AA3" s="3" t="s">
        <v>4</v>
      </c>
      <c r="AB3" s="10"/>
    </row>
    <row r="4" spans="1:28" s="26" customFormat="1" ht="39" x14ac:dyDescent="0.35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/>
      <c r="N4" s="6" t="s">
        <v>17</v>
      </c>
      <c r="O4" s="5" t="s">
        <v>18</v>
      </c>
      <c r="P4" s="5" t="s">
        <v>19</v>
      </c>
      <c r="Q4" s="5" t="s">
        <v>20</v>
      </c>
      <c r="R4" s="5" t="s">
        <v>21</v>
      </c>
      <c r="S4" s="5" t="s">
        <v>22</v>
      </c>
      <c r="T4" s="5" t="s">
        <v>23</v>
      </c>
      <c r="U4" s="5" t="s">
        <v>24</v>
      </c>
      <c r="V4" s="5" t="s">
        <v>25</v>
      </c>
      <c r="W4" s="28"/>
      <c r="X4" s="28" t="s">
        <v>59</v>
      </c>
      <c r="Y4" s="28" t="s">
        <v>60</v>
      </c>
      <c r="Z4" s="28" t="s">
        <v>61</v>
      </c>
      <c r="AA4" s="5" t="s">
        <v>26</v>
      </c>
      <c r="AB4" s="5" t="s">
        <v>27</v>
      </c>
    </row>
    <row r="5" spans="1:28" x14ac:dyDescent="0.35">
      <c r="A5" s="7">
        <v>1</v>
      </c>
      <c r="B5" s="13" t="s">
        <v>28</v>
      </c>
      <c r="C5" s="14" t="s">
        <v>29</v>
      </c>
      <c r="D5" s="15" t="s">
        <v>30</v>
      </c>
      <c r="E5" s="16">
        <v>45945</v>
      </c>
      <c r="F5" s="8" t="s">
        <v>31</v>
      </c>
      <c r="G5" s="17" t="s">
        <v>32</v>
      </c>
      <c r="H5" s="18" t="s">
        <v>33</v>
      </c>
      <c r="I5" s="19" t="s">
        <v>34</v>
      </c>
      <c r="J5" s="19" t="s">
        <v>35</v>
      </c>
      <c r="K5" s="19" t="s">
        <v>36</v>
      </c>
      <c r="L5" s="20">
        <v>352997615</v>
      </c>
      <c r="M5" s="20"/>
      <c r="N5" s="16" t="s">
        <v>37</v>
      </c>
      <c r="O5" s="21">
        <v>42000</v>
      </c>
      <c r="P5" s="21">
        <v>2240</v>
      </c>
      <c r="Q5" s="22" t="s">
        <v>38</v>
      </c>
      <c r="R5" s="23">
        <v>45902</v>
      </c>
      <c r="S5" s="21">
        <v>2240</v>
      </c>
      <c r="T5" s="21">
        <v>0</v>
      </c>
      <c r="U5" s="21">
        <v>0</v>
      </c>
      <c r="V5" s="27">
        <v>2240</v>
      </c>
      <c r="W5" s="27">
        <f>V5</f>
        <v>2240</v>
      </c>
      <c r="X5" s="27" t="s">
        <v>57</v>
      </c>
      <c r="Y5" s="27">
        <v>1943</v>
      </c>
      <c r="Z5" s="27">
        <f>W5-Y5</f>
        <v>297</v>
      </c>
      <c r="AA5" s="9" t="s">
        <v>39</v>
      </c>
      <c r="AB5" s="24" t="s">
        <v>40</v>
      </c>
    </row>
    <row r="6" spans="1:28" x14ac:dyDescent="0.35">
      <c r="A6" s="7">
        <v>2</v>
      </c>
      <c r="B6" s="13" t="s">
        <v>28</v>
      </c>
      <c r="C6" s="14" t="s">
        <v>29</v>
      </c>
      <c r="D6" s="25" t="s">
        <v>30</v>
      </c>
      <c r="E6" s="16">
        <v>45945</v>
      </c>
      <c r="F6" s="9" t="s">
        <v>31</v>
      </c>
      <c r="G6" s="18" t="s">
        <v>32</v>
      </c>
      <c r="H6" s="18" t="s">
        <v>33</v>
      </c>
      <c r="I6" s="19" t="s">
        <v>41</v>
      </c>
      <c r="J6" s="19" t="s">
        <v>42</v>
      </c>
      <c r="K6" s="19" t="s">
        <v>43</v>
      </c>
      <c r="L6" s="20">
        <v>353332272</v>
      </c>
      <c r="M6" s="20"/>
      <c r="N6" s="16" t="s">
        <v>44</v>
      </c>
      <c r="O6" s="21">
        <v>42000</v>
      </c>
      <c r="P6" s="21">
        <v>2240</v>
      </c>
      <c r="Q6" s="22" t="s">
        <v>38</v>
      </c>
      <c r="R6" s="23">
        <v>45545</v>
      </c>
      <c r="S6" s="21">
        <v>2240</v>
      </c>
      <c r="T6" s="21">
        <v>0</v>
      </c>
      <c r="U6" s="21">
        <v>0</v>
      </c>
      <c r="V6" s="27">
        <v>2240</v>
      </c>
      <c r="W6" s="27">
        <f>V6+V7</f>
        <v>4480</v>
      </c>
      <c r="X6" s="27" t="s">
        <v>57</v>
      </c>
      <c r="Y6" s="27">
        <v>4498</v>
      </c>
      <c r="Z6" s="27">
        <f>W6-Y6</f>
        <v>-18</v>
      </c>
      <c r="AA6" s="9" t="s">
        <v>39</v>
      </c>
      <c r="AB6" s="24" t="s">
        <v>45</v>
      </c>
    </row>
    <row r="7" spans="1:28" x14ac:dyDescent="0.35">
      <c r="A7" s="7">
        <v>3</v>
      </c>
      <c r="B7" s="13" t="s">
        <v>28</v>
      </c>
      <c r="C7" s="14" t="s">
        <v>29</v>
      </c>
      <c r="D7" s="25" t="s">
        <v>30</v>
      </c>
      <c r="E7" s="16">
        <v>45945</v>
      </c>
      <c r="F7" s="9" t="s">
        <v>31</v>
      </c>
      <c r="G7" s="18" t="s">
        <v>32</v>
      </c>
      <c r="H7" s="18" t="s">
        <v>33</v>
      </c>
      <c r="I7" s="19" t="s">
        <v>41</v>
      </c>
      <c r="J7" s="19" t="s">
        <v>42</v>
      </c>
      <c r="K7" s="19" t="s">
        <v>43</v>
      </c>
      <c r="L7" s="20">
        <v>353332272</v>
      </c>
      <c r="M7" s="20"/>
      <c r="N7" s="16" t="s">
        <v>44</v>
      </c>
      <c r="O7" s="21">
        <v>42000</v>
      </c>
      <c r="P7" s="21">
        <v>2240</v>
      </c>
      <c r="Q7" s="22" t="s">
        <v>38</v>
      </c>
      <c r="R7" s="23">
        <v>45755</v>
      </c>
      <c r="S7" s="21">
        <v>2240</v>
      </c>
      <c r="T7" s="21">
        <v>0</v>
      </c>
      <c r="U7" s="21">
        <v>0</v>
      </c>
      <c r="V7" s="27">
        <v>2240</v>
      </c>
      <c r="W7" s="27">
        <v>0</v>
      </c>
      <c r="X7" s="27"/>
      <c r="Y7" s="27"/>
      <c r="Z7" s="27"/>
      <c r="AA7" s="9" t="s">
        <v>46</v>
      </c>
      <c r="AB7" s="24" t="s">
        <v>47</v>
      </c>
    </row>
    <row r="8" spans="1:28" x14ac:dyDescent="0.35">
      <c r="A8" s="7">
        <v>4</v>
      </c>
      <c r="B8" s="13" t="s">
        <v>28</v>
      </c>
      <c r="C8" s="14" t="s">
        <v>29</v>
      </c>
      <c r="D8" s="25" t="s">
        <v>30</v>
      </c>
      <c r="E8" s="16">
        <v>45946</v>
      </c>
      <c r="F8" s="9" t="s">
        <v>31</v>
      </c>
      <c r="G8" s="18" t="s">
        <v>32</v>
      </c>
      <c r="H8" s="18" t="s">
        <v>33</v>
      </c>
      <c r="I8" s="19" t="s">
        <v>48</v>
      </c>
      <c r="J8" s="19" t="s">
        <v>49</v>
      </c>
      <c r="K8" s="19" t="s">
        <v>50</v>
      </c>
      <c r="L8" s="20">
        <v>357947768</v>
      </c>
      <c r="M8" s="20"/>
      <c r="N8" s="16" t="s">
        <v>51</v>
      </c>
      <c r="O8" s="21">
        <v>72000</v>
      </c>
      <c r="P8" s="21">
        <v>3840</v>
      </c>
      <c r="Q8" s="22" t="s">
        <v>38</v>
      </c>
      <c r="R8" s="23">
        <v>45797</v>
      </c>
      <c r="S8" s="21">
        <v>3840</v>
      </c>
      <c r="T8" s="21">
        <v>0</v>
      </c>
      <c r="U8" s="21">
        <v>0</v>
      </c>
      <c r="V8" s="27">
        <v>3840</v>
      </c>
      <c r="W8" s="27">
        <f>SUM(V8:V12)</f>
        <v>19200</v>
      </c>
      <c r="X8" s="27" t="s">
        <v>58</v>
      </c>
      <c r="Y8" s="27"/>
      <c r="Z8" s="27"/>
      <c r="AA8" s="9" t="s">
        <v>39</v>
      </c>
      <c r="AB8" s="24" t="s">
        <v>52</v>
      </c>
    </row>
    <row r="9" spans="1:28" x14ac:dyDescent="0.35">
      <c r="A9" s="7">
        <v>5</v>
      </c>
      <c r="B9" s="13" t="s">
        <v>28</v>
      </c>
      <c r="C9" s="14" t="s">
        <v>29</v>
      </c>
      <c r="D9" s="25" t="s">
        <v>30</v>
      </c>
      <c r="E9" s="16">
        <v>45946</v>
      </c>
      <c r="F9" s="9" t="s">
        <v>31</v>
      </c>
      <c r="G9" s="18" t="s">
        <v>32</v>
      </c>
      <c r="H9" s="18" t="s">
        <v>33</v>
      </c>
      <c r="I9" s="19" t="s">
        <v>48</v>
      </c>
      <c r="J9" s="19" t="s">
        <v>49</v>
      </c>
      <c r="K9" s="19" t="s">
        <v>50</v>
      </c>
      <c r="L9" s="20">
        <v>357947768</v>
      </c>
      <c r="M9" s="20"/>
      <c r="N9" s="16" t="s">
        <v>51</v>
      </c>
      <c r="O9" s="21">
        <v>72000</v>
      </c>
      <c r="P9" s="21">
        <v>3840</v>
      </c>
      <c r="Q9" s="22" t="s">
        <v>38</v>
      </c>
      <c r="R9" s="23">
        <v>45825</v>
      </c>
      <c r="S9" s="21">
        <v>3840</v>
      </c>
      <c r="T9" s="21">
        <v>0</v>
      </c>
      <c r="U9" s="21">
        <v>0</v>
      </c>
      <c r="V9" s="27">
        <v>3840</v>
      </c>
      <c r="W9" s="27">
        <v>0</v>
      </c>
      <c r="X9" s="27"/>
      <c r="Y9" s="27"/>
      <c r="Z9" s="27"/>
      <c r="AA9" s="9" t="s">
        <v>39</v>
      </c>
      <c r="AB9" s="24" t="s">
        <v>53</v>
      </c>
    </row>
    <row r="10" spans="1:28" x14ac:dyDescent="0.35">
      <c r="A10" s="7">
        <v>6</v>
      </c>
      <c r="B10" s="13" t="s">
        <v>28</v>
      </c>
      <c r="C10" s="14" t="s">
        <v>29</v>
      </c>
      <c r="D10" s="25" t="s">
        <v>30</v>
      </c>
      <c r="E10" s="16">
        <v>45946</v>
      </c>
      <c r="F10" s="9" t="s">
        <v>31</v>
      </c>
      <c r="G10" s="18" t="s">
        <v>32</v>
      </c>
      <c r="H10" s="18" t="s">
        <v>33</v>
      </c>
      <c r="I10" s="19" t="s">
        <v>48</v>
      </c>
      <c r="J10" s="19" t="s">
        <v>49</v>
      </c>
      <c r="K10" s="19" t="s">
        <v>50</v>
      </c>
      <c r="L10" s="20">
        <v>357947768</v>
      </c>
      <c r="M10" s="20"/>
      <c r="N10" s="16" t="s">
        <v>51</v>
      </c>
      <c r="O10" s="21">
        <v>72000</v>
      </c>
      <c r="P10" s="21">
        <v>3840</v>
      </c>
      <c r="Q10" s="22" t="s">
        <v>38</v>
      </c>
      <c r="R10" s="23">
        <v>45853</v>
      </c>
      <c r="S10" s="21">
        <v>3840</v>
      </c>
      <c r="T10" s="21">
        <v>0</v>
      </c>
      <c r="U10" s="21">
        <v>0</v>
      </c>
      <c r="V10" s="27">
        <v>3840</v>
      </c>
      <c r="W10" s="27">
        <v>0</v>
      </c>
      <c r="X10" s="27"/>
      <c r="Y10" s="27"/>
      <c r="Z10" s="27"/>
      <c r="AA10" s="9" t="s">
        <v>39</v>
      </c>
      <c r="AB10" s="24" t="s">
        <v>54</v>
      </c>
    </row>
    <row r="11" spans="1:28" x14ac:dyDescent="0.35">
      <c r="A11" s="7">
        <v>7</v>
      </c>
      <c r="B11" s="13" t="s">
        <v>28</v>
      </c>
      <c r="C11" s="14" t="s">
        <v>29</v>
      </c>
      <c r="D11" s="25" t="s">
        <v>30</v>
      </c>
      <c r="E11" s="16">
        <v>45946</v>
      </c>
      <c r="F11" s="9" t="s">
        <v>31</v>
      </c>
      <c r="G11" s="18" t="s">
        <v>32</v>
      </c>
      <c r="H11" s="18" t="s">
        <v>33</v>
      </c>
      <c r="I11" s="19" t="s">
        <v>48</v>
      </c>
      <c r="J11" s="19" t="s">
        <v>49</v>
      </c>
      <c r="K11" s="19" t="s">
        <v>50</v>
      </c>
      <c r="L11" s="20">
        <v>357947768</v>
      </c>
      <c r="M11" s="20"/>
      <c r="N11" s="16" t="s">
        <v>51</v>
      </c>
      <c r="O11" s="21">
        <v>72000</v>
      </c>
      <c r="P11" s="21">
        <v>3840</v>
      </c>
      <c r="Q11" s="22" t="s">
        <v>38</v>
      </c>
      <c r="R11" s="23">
        <v>45888</v>
      </c>
      <c r="S11" s="21">
        <v>3840</v>
      </c>
      <c r="T11" s="21">
        <v>0</v>
      </c>
      <c r="U11" s="21">
        <v>0</v>
      </c>
      <c r="V11" s="27">
        <v>3840</v>
      </c>
      <c r="W11" s="27">
        <v>0</v>
      </c>
      <c r="X11" s="27"/>
      <c r="Y11" s="27"/>
      <c r="Z11" s="27"/>
      <c r="AA11" s="9" t="s">
        <v>39</v>
      </c>
      <c r="AB11" s="24" t="s">
        <v>55</v>
      </c>
    </row>
    <row r="12" spans="1:28" x14ac:dyDescent="0.35">
      <c r="A12" s="7">
        <v>8</v>
      </c>
      <c r="B12" s="13" t="s">
        <v>28</v>
      </c>
      <c r="C12" s="14" t="s">
        <v>29</v>
      </c>
      <c r="D12" s="25" t="s">
        <v>30</v>
      </c>
      <c r="E12" s="16">
        <v>45946</v>
      </c>
      <c r="F12" s="9" t="s">
        <v>31</v>
      </c>
      <c r="G12" s="18" t="s">
        <v>32</v>
      </c>
      <c r="H12" s="18" t="s">
        <v>33</v>
      </c>
      <c r="I12" s="19" t="s">
        <v>48</v>
      </c>
      <c r="J12" s="19" t="s">
        <v>49</v>
      </c>
      <c r="K12" s="19" t="s">
        <v>50</v>
      </c>
      <c r="L12" s="20">
        <v>357947768</v>
      </c>
      <c r="M12" s="20"/>
      <c r="N12" s="16" t="s">
        <v>51</v>
      </c>
      <c r="O12" s="21">
        <v>72000</v>
      </c>
      <c r="P12" s="21">
        <v>3840</v>
      </c>
      <c r="Q12" s="22" t="s">
        <v>38</v>
      </c>
      <c r="R12" s="23">
        <v>45916</v>
      </c>
      <c r="S12" s="21">
        <v>3840</v>
      </c>
      <c r="T12" s="21">
        <v>0</v>
      </c>
      <c r="U12" s="21">
        <v>0</v>
      </c>
      <c r="V12" s="27">
        <v>3840</v>
      </c>
      <c r="W12" s="27">
        <v>0</v>
      </c>
      <c r="X12" s="27"/>
      <c r="Y12" s="27"/>
      <c r="Z12" s="27"/>
      <c r="AA12" s="9" t="s">
        <v>39</v>
      </c>
      <c r="AB12" s="24" t="s">
        <v>56</v>
      </c>
    </row>
    <row r="15" spans="1:28" x14ac:dyDescent="0.35">
      <c r="S15" s="29" t="s">
        <v>62</v>
      </c>
      <c r="T15" s="29">
        <f>SUM(S15:S18)</f>
        <v>25641</v>
      </c>
      <c r="U15" s="29">
        <f>SUM(S4:S12)</f>
        <v>25920</v>
      </c>
    </row>
    <row r="16" spans="1:28" x14ac:dyDescent="0.35">
      <c r="S16">
        <v>1943</v>
      </c>
      <c r="T16" s="30">
        <f>Z5</f>
        <v>297</v>
      </c>
      <c r="U16" s="30">
        <f>-Z6</f>
        <v>18</v>
      </c>
    </row>
    <row r="17" spans="19:21" x14ac:dyDescent="0.35">
      <c r="S17">
        <v>4498</v>
      </c>
      <c r="T17" s="29"/>
      <c r="U17" s="29"/>
    </row>
    <row r="18" spans="19:21" x14ac:dyDescent="0.35">
      <c r="S18">
        <v>19200</v>
      </c>
      <c r="T18" s="29">
        <f>SUM(T15:T16)</f>
        <v>25938</v>
      </c>
      <c r="U18" s="29">
        <f>SUM(U15:U16)</f>
        <v>25938</v>
      </c>
    </row>
  </sheetData>
  <conditionalFormatting sqref="L5:M12">
    <cfRule type="duplicateValues" dxfId="0" priority="2" stopIfTrue="1"/>
  </conditionalFormatting>
  <dataValidations count="9">
    <dataValidation type="custom" allowBlank="1" showInputMessage="1" showErrorMessage="1" error="Enter Valid date_x000a_" sqref="E6" xr:uid="{F9CF56FB-BFD9-4ED3-9C76-196415A3ADB7}">
      <formula1>ISNUMBER(E6) * (E6&gt;=DATE(2023,10,1)) * (E6&lt;=DATE(2031,12,31)) * (INT(E6)=E6)</formula1>
    </dataValidation>
    <dataValidation type="date" allowBlank="1" showInputMessage="1" showErrorMessage="1" errorTitle="Incorrect Value Entered" error="Enter Valid Date" sqref="N5:N12" xr:uid="{83C3D46B-3BEA-4522-BC6A-CDC804F53AAB}">
      <formula1>42370</formula1>
      <formula2>47848</formula2>
    </dataValidation>
    <dataValidation type="custom" allowBlank="1" showInputMessage="1" showErrorMessage="1" error="Enter Valid Date_x000a_" sqref="E5" xr:uid="{E20A996D-0A60-4AC3-B211-6FF4056A95D0}">
      <formula1>ISNUMBER(E5) * (E5&gt;=DATE(2023,10,1)) * (E5&lt;=DATE(2031,12,31)) * (INT(E5)=E5)</formula1>
    </dataValidation>
    <dataValidation type="custom" allowBlank="1" showInputMessage="1" showErrorMessage="1" sqref="E7:E12" xr:uid="{22500E9B-252B-4BC6-8904-FD0FDB3C998B}">
      <formula1>ISNUMBER(E7) * (E7&gt;=DATE(2023,10,1)) * (E7&lt;=DATE(2031,12,31)) * (INT(E7)=E7)</formula1>
    </dataValidation>
    <dataValidation type="date" allowBlank="1" showInputMessage="1" showErrorMessage="1" sqref="N4" xr:uid="{671F2465-4A8D-4A83-A3E8-0BD274B225E4}">
      <formula1>36526</formula1>
      <formula2>47848</formula2>
    </dataValidation>
    <dataValidation type="list" allowBlank="1" showInputMessage="1" showErrorMessage="1" sqref="Q5:Q12" xr:uid="{3E3D02A6-DEA6-4797-A9DF-4A1C59C2AB96}">
      <formula1>Type</formula1>
    </dataValidation>
    <dataValidation type="list" allowBlank="1" showInputMessage="1" showErrorMessage="1" sqref="AA5:AA12" xr:uid="{14711099-7923-4EC2-9F33-87058BE228CA}">
      <formula1>"Loan Card,Digital Payment,Cash Receipt,Borrower Written Statement,Deliquent Staff Written Statement,Center Meeting Register,Hand Written Receipt"</formula1>
    </dataValidation>
    <dataValidation allowBlank="1" showErrorMessage="1" sqref="C5 B5:B12" xr:uid="{E8B49F36-FBF6-410C-B1ED-960799ED2CC8}"/>
    <dataValidation type="date" operator="lessThanOrEqual" allowBlank="1" showInputMessage="1" showErrorMessage="1" errorTitle="Incorrect date Entered" error="Enter in Valid Date Format_x000a_ " promptTitle="Enter Valid Date" sqref="R5:R12" xr:uid="{242CB438-E229-4F75-801A-7B930D8C3240}">
      <formula1>IF(ISNUMBER(DATE(RIGHT(E5,4),MONTH(LEFT(MID(E5,4,3),2)&amp;"1"),LEFT(E5,2))),E5,9^9)</formula1>
    </dataValidation>
  </dataValidations>
  <hyperlinks>
    <hyperlink ref="E3" location="'Fraud Investigation Report'!G5" display="Home" xr:uid="{87DA7223-F17A-4043-BA12-AE82980C0EDB}"/>
    <hyperlink ref="V3" location="'Fraud Investigation Report'!G5" display="Home" xr:uid="{28C00252-D8E3-4A55-A4E2-D15C604C1236}"/>
    <hyperlink ref="F3" location="'Loan Outstanding Report'!BG5" display="Loan O/s Report" xr:uid="{E7E992D1-88E2-48D0-B291-E629AA10F997}"/>
    <hyperlink ref="AA3" location="'Loan Outstanding Report'!BG5" display="Loan O/s Report" xr:uid="{04E1C469-AC58-400F-B043-AA262CA62491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E32A6-C6CD-49F4-9661-464622CF7A2C}">
  <dimension ref="A1"/>
  <sheetViews>
    <sheetView tabSelected="1" topLeftCell="A22" workbookViewId="0">
      <selection activeCell="Q38" sqref="Q38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Pavithra Lingutla</dc:creator>
  <cp:lastModifiedBy>Pavithra Lingutla</cp:lastModifiedBy>
  <dcterms:created xsi:type="dcterms:W3CDTF">2025-12-03T06:34:07Z</dcterms:created>
  <dcterms:modified xsi:type="dcterms:W3CDTF">2025-12-03T06:44:26Z</dcterms:modified>
</cp:coreProperties>
</file>