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38067C2D-23E8-41AC-971B-9FABAEE2BD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<sst xmlns="http://schemas.openxmlformats.org/spreadsheetml/2006/main" count="333" uniqueCount="285">
  <si>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</si>
  <si>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</si>
  <si>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</si>
  <si>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</si>
  <si>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</si>
  <si>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</si>
  <si>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</si>
  <si>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</si>
  <si>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</si>
  <si>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</si>
  <si>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</si>
  <si>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</si>
  <si>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</si>
  <si>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</si>
  <si>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</si>
  <si>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</si>
  <si>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</si>
  <si>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</si>
  <si>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</si>
  <si>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</si>
  <si>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</si>
  <si>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</si>
  <si>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</si>
  <si>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</si>
  <si>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</si>
  <si>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</si>
  <si>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</si>
  <si>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</si>
  <si>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</si>
  <si>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</si>
  <si>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</si>
  <si>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</si>
  <si>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</si>
  <si>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</si>
  <si>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</si>
  <si>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</si>
  <si>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</si>
  <si>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</si>
  <si>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</si>
  <si>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</si>
  <si>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</si>
  <si>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</si>
  <si>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</si>
  <si>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</si>
  <si>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</si>
  <si>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</si>
  <si>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</si>
  <si>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</si>
  <si>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</si>
  <si>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</si>
  <si>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</si>
  <si>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</si>
  <si>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</si>
  <si>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</si>
  <si>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</si>
  <si>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</si>
  <si>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</si>
  <si>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</si>
  <si>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</si>
  <si>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</si>
  <si>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</si>
  <si>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</si>
  <si>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</si>
  <si>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</si>
  <si>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</si>
  <si>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</si>
  <si>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</si>
  <si>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</si>
  <si>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</si>
  <si>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</si>
  <si>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</si>
  <si>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</si>
  <si>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</si>
  <si>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</si>
  <si>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</si>
  <si>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</si>
  <si>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</si>
  <si>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</si>
  <si>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</si>
  <si>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</si>
  <si>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</si>
  <si>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</si>
  <si>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</si>
  <si>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</si>
  <si>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</si>
  <si>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</si>
  <si>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</si>
  <si>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</si>
  <si>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</si>
  <si>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</si>
  <si>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</si>
  <si>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</si>
  <si>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</si>
  <si>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</si>
  <si>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</si>
  <si>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</si>
  <si>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</si>
  <si>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</si>
  <si>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</si>
  <si>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</si>
  <si>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</si>
  <si>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</si>
  <si>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</si>
  <si>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</si>
  <si>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</si>
  <si>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</si>
  <si>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</si>
  <si>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</si>
  <si>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</si>
  <si>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</si>
  <si>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</si>
  <si>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</si>
  <si>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</si>
  <si>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</si>
  <si>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</si>
  <si>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</si>
  <si>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</si>
  <si>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</si>
  <si>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</si>
  <si>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</si>
  <si>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</si>
  <si>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</si>
  <si>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</si>
  <si>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</si>
  <si>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</si>
  <si>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</si>
  <si>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</si>
  <si>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</si>
  <si>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</si>
  <si>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</si>
  <si>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</si>
  <si>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</si>
  <si>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</si>
  <si>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</si>
  <si>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</si>
  <si>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</si>
  <si>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</si>
  <si>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</si>
  <si>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</si>
  <si>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</si>
  <si>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</si>
  <si>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</si>
  <si>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</si>
  <si>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</si>
  <si>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</si>
  <si>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</si>
  <si>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</si>
  <si>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</si>
  <si>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</si>
  <si>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</si>
  <si>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</si>
  <si>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</si>
  <si>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</si>
  <si>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</si>
  <si>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</si>
  <si>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</si>
  <si>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</si>
  <si>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</si>
  <si>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</si>
  <si>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</si>
  <si>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</si>
  <si>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</si>
  <si>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</si>
  <si>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</si>
  <si>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</si>
  <si>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</si>
  <si>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</si>
  <si>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</si>
  <si>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</si>
  <si>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</si>
  <si>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</si>
  <si>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</si>
  <si>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</si>
  <si>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</si>
  <si>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</si>
  <si>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</si>
  <si>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</si>
  <si>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</si>
  <si>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</si>
  <si>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</si>
  <si>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</si>
  <si>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</si>
  <si>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</si>
  <si>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</si>
  <si>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</si>
  <si>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</si>
  <si>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</si>
  <si>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</si>
  <si>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</si>
  <si>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</si>
  <si>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</si>
  <si>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</si>
  <si>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</si>
  <si>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</si>
  <si>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</si>
  <si>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</si>
  <si>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</si>
  <si>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</si>
  <si>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</si>
  <si>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</si>
  <si>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</si>
  <si>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</si>
  <si>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</si>
  <si>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</si>
  <si>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</si>
  <si>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</si>
  <si>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</si>
  <si>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</si>
  <si>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</si>
  <si>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</si>
  <si>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</si>
  <si>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</si>
  <si>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</si>
  <si>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</si>
  <si>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</si>
  <si>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</si>
  <si>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</si>
  <si>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</si>
  <si>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</si>
  <si>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</si>
  <si>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</si>
  <si>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</si>
  <si>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</si>
  <si>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</si>
  <si>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</si>
  <si>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</si>
  <si>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</si>
  <si>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</si>
  <si>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</si>
  <si>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</si>
  <si>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</si>
  <si>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</si>
  <si>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</si>
  <si>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</si>
  <si>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</si>
  <si>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</si>
  <si>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</si>
  <si>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</si>
  <si>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</si>
  <si>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</si>
  <si>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</si>
  <si>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</si>
  <si>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</si>
  <si>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</si>
  <si>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</si>
  <si>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27-Oct-2025</t>
  </si>
  <si>
    <t>Report generation date &amp; time: Monday, October 27, 2025 3:25 PM</t>
  </si>
  <si>
    <t>East</t>
  </si>
  <si>
    <t>Chhattisgarh</t>
  </si>
  <si>
    <t>CH-2</t>
  </si>
  <si>
    <t>Ambikapur</t>
  </si>
  <si>
    <t>Ramanuj Ganj</t>
  </si>
  <si>
    <t>CH2688</t>
  </si>
  <si>
    <t>Bulgaon</t>
  </si>
  <si>
    <t>SF0087373</t>
  </si>
  <si>
    <t>Suhail Ansari</t>
  </si>
  <si>
    <t>414501</t>
  </si>
  <si>
    <t>Surila</t>
  </si>
  <si>
    <t>Chetana</t>
  </si>
  <si>
    <t>SID951373172972</t>
  </si>
  <si>
    <t>ST</t>
  </si>
  <si>
    <t>HINDU</t>
  </si>
  <si>
    <t>Agriculture &amp; Farming</t>
  </si>
  <si>
    <t>SARITA devi</t>
  </si>
  <si>
    <t>29-Jan-2024</t>
  </si>
  <si>
    <t>Wed</t>
  </si>
  <si>
    <t>4</t>
  </si>
  <si>
    <t>1.75 Yrs</t>
  </si>
  <si>
    <t>20 Oct 2020</t>
  </si>
  <si>
    <t>&lt;= 2 Years</t>
  </si>
  <si>
    <t>14-Mar-2024</t>
  </si>
  <si>
    <t>06-Aug-2025</t>
  </si>
  <si>
    <t>Open</t>
  </si>
  <si>
    <t>Omesh kumar sahu/SF0068476</t>
  </si>
  <si>
    <t>FN25-26-02551</t>
  </si>
  <si>
    <t>Rakesh Kumar</t>
  </si>
  <si>
    <t>SF0064942</t>
  </si>
  <si>
    <t>Branch quality manager</t>
  </si>
  <si>
    <t>Dost devilal jaiswal/SF0052962</t>
  </si>
  <si>
    <t>Deependra Shrivastava/SF0002115</t>
  </si>
  <si>
    <t>CSS</t>
  </si>
  <si>
    <t>Completed-Report Submitted</t>
  </si>
  <si>
    <t>Suspended-Not Working</t>
  </si>
  <si>
    <t>As per the complaint, the IA team verified the field talked to the borrower via Tele-call and visited and confirmed with her spouse and observed that BQM Rakesh Kumar/SF0064942 had embezzled Borrower’s Pre closer amount total of Rs. 16000/-On 08-07-25  and out of that Rs.2240/- accounted in FIMO  on Date 06-08-25 now Rs. 13760/- is pending for recovery from alleged employee.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</si>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</sst>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CH2688</v>
      </c>
      <c r="D5" s="63" t="str">
        <f>IF('Physical Cash at Safe'!D28="Yes", 'Physical Cash at Safe'!B4, 'Borrower Wise Details'!C5)</f>
        <v>Ramanuj Ganj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45943</v>
      </c>
      <c r="H5" s="107" t="s">
        <v>280</v>
      </c>
      <c r="I5" s="61">
        <v>45944</v>
      </c>
      <c r="J5" s="74" t="str">
        <f>IF('Physical Cash at Safe'!D28="Yes",'Physical Cash at Safe'!E28,IF('Borrower Wise Details'!D5&lt;&gt;"",'Borrower Wise Details'!D5,""))</f>
        <v>FN25-26-02551</v>
      </c>
      <c r="K5" s="81">
        <v>1</v>
      </c>
      <c r="L5" s="82">
        <v>16000</v>
      </c>
      <c r="M5" s="82">
        <v>2240</v>
      </c>
      <c r="N5" s="82" t="s">
        <v>244</v>
      </c>
      <c r="O5" s="82" t="s">
        <v>278</v>
      </c>
      <c r="P5" s="82" t="s">
        <v>244</v>
      </c>
      <c r="Q5" s="82" t="s">
        <v>279</v>
      </c>
      <c r="R5" s="75" t="str">
        <f>IF('Physical Cash at Safe'!$D$28="Yes", 'Physical Cash at Safe'!$A$28, IF('Borrower Wise Details'!F5&lt;&gt;"", 'Borrower Wise Details'!F5, ""))</f>
        <v>Rakesh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SF0064942</v>
      </c>
      <c r="U5" s="77" t="s">
        <v>282</v>
      </c>
      <c r="V5" s="61">
        <v>45899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45957</v>
      </c>
      <c r="AA5" s="61">
        <v>45958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13760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45961</v>
      </c>
      <c r="AH5" s="70" t="s">
        <v>283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CH2688</v>
      </c>
      <c r="C5" s="50" t="str">
        <f>IF('Fraud Investigation Report'!D5="", "", 'Fraud Investigation Report'!D5)</f>
        <v>Ramanuj Ganj</v>
      </c>
      <c r="D5" s="68" t="str">
        <f>IF(OR('Fraud Investigation Report'!R5="", 'Fraud Investigation Report'!R5=0), "", 'Fraud Investigation Report'!R5)</f>
        <v>Rakesh Kumar</v>
      </c>
      <c r="E5" s="68" t="str">
        <f>IF(OR('Fraud Investigation Report'!T5="", 'Fraud Investigation Report'!T5=0), "", 'Fraud Investigation Report'!T5)</f>
        <v>SF0064942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FN25-26-02551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13760</v>
      </c>
      <c r="Q5" s="49"/>
      <c r="R5" s="84" t="s">
        <v>284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I8" sqref="I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CH2688</v>
      </c>
      <c r="C5" s="119" t="str">
        <f>IF('Loan Outstanding Report'!$H$5="", "", 'Loan Outstanding Report'!$H$5)</f>
        <v>Ramanuj Ganj</v>
      </c>
      <c r="D5" s="41" t="s">
        <v>274</v>
      </c>
      <c r="E5" s="65">
        <v>45957</v>
      </c>
      <c r="F5" s="38" t="s">
        <v>275</v>
      </c>
      <c r="G5" s="49" t="s">
        <v>276</v>
      </c>
      <c r="H5" s="49" t="s">
        <v>277</v>
      </c>
      <c r="I5" s="120" t="s">
        <v>256</v>
      </c>
      <c r="J5" s="120" t="s">
        <v>259</v>
      </c>
      <c r="K5" s="120" t="s">
        <v>263</v>
      </c>
      <c r="L5" s="11">
        <v>354935256</v>
      </c>
      <c r="M5" s="65" t="s">
        <v>264</v>
      </c>
      <c r="N5" s="124">
        <v>42000</v>
      </c>
      <c r="O5" s="124">
        <v>2240</v>
      </c>
      <c r="P5" s="121" t="s">
        <v>140</v>
      </c>
      <c r="Q5" s="80">
        <v>45846</v>
      </c>
      <c r="R5" s="124">
        <v>16000</v>
      </c>
      <c r="S5" s="124">
        <v>2240</v>
      </c>
      <c r="T5" s="124">
        <v>0</v>
      </c>
      <c r="U5" s="125">
        <f t="shared" ref="U5" si="0">IF(AND(ISBLANK(R5),ISBLANK(S5),ISBLANK(T5)),"",R5-(S5+T5))</f>
        <v>13760</v>
      </c>
      <c r="V5" s="117" t="s">
        <v>202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6" sqref="BR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24998</v>
      </c>
      <c r="J5" s="38" t="s">
        <v>253</v>
      </c>
      <c r="K5" s="84">
        <v>24998</v>
      </c>
      <c r="L5" s="84" t="s">
        <v>254</v>
      </c>
      <c r="M5" s="38" t="s">
        <v>255</v>
      </c>
      <c r="N5" s="84">
        <v>36727</v>
      </c>
      <c r="O5" s="84" t="s">
        <v>256</v>
      </c>
      <c r="P5" s="84">
        <v>55298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354935256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28903.29</v>
      </c>
      <c r="AN5" s="112">
        <v>11416.71</v>
      </c>
      <c r="AO5" s="112">
        <v>40320</v>
      </c>
      <c r="AP5" s="112">
        <v>13096.71</v>
      </c>
      <c r="AQ5" s="112">
        <v>980.29</v>
      </c>
      <c r="AR5" s="112">
        <v>14077</v>
      </c>
      <c r="AS5" s="112">
        <v>4015.8</v>
      </c>
      <c r="AT5" s="112">
        <v>464.2</v>
      </c>
      <c r="AU5" s="112">
        <v>4480</v>
      </c>
      <c r="AV5" s="84">
        <v>20</v>
      </c>
      <c r="AW5" s="84">
        <v>20</v>
      </c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>
        <v>7804906313</v>
      </c>
      <c r="BH5" s="114" t="s">
        <v>273</v>
      </c>
      <c r="BI5" s="38" t="s">
        <v>110</v>
      </c>
      <c r="BJ5" s="85">
        <v>45957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16000</v>
      </c>
      <c r="BQ5" s="117" t="s">
        <v>202</v>
      </c>
      <c r="BR5" s="118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2025-10-31T04:50:39Z</dcterms:modified>
</cp:coreProperties>
</file>