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SF0070132\Music\My Working File\Pavithra\F25-26\_Fraud\DEC\5-Dec-25\Sandur\"/>
    </mc:Choice>
  </mc:AlternateContent>
  <xr:revisionPtr revIDLastSave="0" documentId="13_ncr:1_{89FD7440-474E-43BC-9672-86C1C95CEACA}" xr6:coauthVersionLast="47" xr6:coauthVersionMax="47" xr10:uidLastSave="{00000000-0000-0000-0000-000000000000}"/>
  <bookViews>
    <workbookView xWindow="-110" yWindow="-110" windowWidth="19420" windowHeight="10300" activeTab="1" xr2:uid="{DCC8A711-628E-405C-BCE2-55706A571ADA}"/>
  </bookViews>
  <sheets>
    <sheet name="Sheet1" sheetId="1" r:id="rId1"/>
    <sheet name="Sheet2" sheetId="2" r:id="rId2"/>
  </sheets>
  <externalReferences>
    <externalReference r:id="rId3"/>
  </externalReferences>
  <definedNames>
    <definedName name="_xlnm._FilterDatabase" localSheetId="0" hidden="1">Sheet1!$A$4:$AB$4</definedName>
    <definedName name="Type">'[1]Backup sheet'!$A$2:$A$6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1" l="1"/>
  <c r="T55" i="1"/>
  <c r="U53" i="1"/>
  <c r="T53" i="1"/>
  <c r="U52" i="1"/>
  <c r="T52" i="1"/>
  <c r="Z26" i="1"/>
  <c r="W18" i="1"/>
  <c r="W21" i="1"/>
  <c r="W12" i="1"/>
  <c r="W44" i="1"/>
  <c r="W30" i="1"/>
  <c r="W27" i="1"/>
  <c r="W5" i="1"/>
  <c r="W37" i="1"/>
  <c r="W26" i="1"/>
  <c r="W20" i="1"/>
  <c r="Z20" i="1" s="1"/>
</calcChain>
</file>

<file path=xl/sharedStrings.xml><?xml version="1.0" encoding="utf-8"?>
<sst xmlns="http://schemas.openxmlformats.org/spreadsheetml/2006/main" count="617" uniqueCount="122">
  <si>
    <t>Spandana Sphoorty Financial Limited</t>
  </si>
  <si>
    <t>Internal Audit Department</t>
  </si>
  <si>
    <t>Borrower Wise Details Ver 1.4</t>
  </si>
  <si>
    <t>Home</t>
  </si>
  <si>
    <t>Loan O/s Report</t>
  </si>
  <si>
    <t>Sr. No.</t>
  </si>
  <si>
    <r>
      <t>Branch Code
(</t>
    </r>
    <r>
      <rPr>
        <b/>
        <sz val="10"/>
        <color rgb="FFFF0000"/>
        <rFont val="Aptos Narrow"/>
        <family val="2"/>
        <scheme val="minor"/>
      </rPr>
      <t>Formula</t>
    </r>
    <r>
      <rPr>
        <b/>
        <sz val="10"/>
        <color theme="1"/>
        <rFont val="Aptos Narrow"/>
        <family val="2"/>
        <scheme val="minor"/>
      </rPr>
      <t>)</t>
    </r>
  </si>
  <si>
    <r>
      <t>Branch Name
(</t>
    </r>
    <r>
      <rPr>
        <b/>
        <sz val="10"/>
        <color rgb="FFFF0000"/>
        <rFont val="Aptos Narrow"/>
        <family val="2"/>
        <scheme val="minor"/>
      </rPr>
      <t>Formula</t>
    </r>
    <r>
      <rPr>
        <b/>
        <sz val="10"/>
        <color theme="1"/>
        <rFont val="Aptos Narrow"/>
        <family val="2"/>
        <scheme val="minor"/>
      </rPr>
      <t>)</t>
    </r>
  </si>
  <si>
    <r>
      <t>Complaint No.
(</t>
    </r>
    <r>
      <rPr>
        <b/>
        <sz val="10"/>
        <color rgb="FFFF0000"/>
        <rFont val="Aptos Narrow"/>
        <family val="2"/>
        <scheme val="minor"/>
      </rPr>
      <t>Formula from 2 row</t>
    </r>
    <r>
      <rPr>
        <b/>
        <sz val="10"/>
        <color theme="1"/>
        <rFont val="Aptos Narrow"/>
        <family val="2"/>
        <scheme val="minor"/>
      </rPr>
      <t>)</t>
    </r>
  </si>
  <si>
    <r>
      <t>Date of IA Visit
(</t>
    </r>
    <r>
      <rPr>
        <b/>
        <sz val="10"/>
        <color rgb="FFFF0000"/>
        <rFont val="Aptos Narrow"/>
        <family val="2"/>
        <scheme val="minor"/>
      </rPr>
      <t>DD/MMM/YY</t>
    </r>
    <r>
      <rPr>
        <b/>
        <sz val="10"/>
        <color theme="1"/>
        <rFont val="Aptos Narrow"/>
        <family val="2"/>
        <scheme val="minor"/>
      </rPr>
      <t>)</t>
    </r>
  </si>
  <si>
    <r>
      <t xml:space="preserve">Fradulent Staff Name
</t>
    </r>
    <r>
      <rPr>
        <b/>
        <sz val="10"/>
        <color rgb="FFFF0000"/>
        <rFont val="Aptos Narrow"/>
        <family val="2"/>
        <scheme val="minor"/>
      </rPr>
      <t>(Formula from 2 row</t>
    </r>
    <r>
      <rPr>
        <b/>
        <sz val="10"/>
        <color theme="1"/>
        <rFont val="Aptos Narrow"/>
        <family val="2"/>
        <scheme val="minor"/>
      </rPr>
      <t>)</t>
    </r>
  </si>
  <si>
    <r>
      <t>Fradulent Staff Emp. ID
(</t>
    </r>
    <r>
      <rPr>
        <b/>
        <sz val="10"/>
        <color rgb="FFFF0000"/>
        <rFont val="Aptos Narrow"/>
        <family val="2"/>
        <scheme val="minor"/>
      </rPr>
      <t>Formula from 2 row</t>
    </r>
    <r>
      <rPr>
        <b/>
        <sz val="10"/>
        <color theme="1"/>
        <rFont val="Aptos Narrow"/>
        <family val="2"/>
        <scheme val="minor"/>
      </rPr>
      <t>)</t>
    </r>
  </si>
  <si>
    <r>
      <t>Fraudulent Staff Designation
(</t>
    </r>
    <r>
      <rPr>
        <b/>
        <sz val="10"/>
        <color rgb="FFFF0000"/>
        <rFont val="Aptos Narrow"/>
        <family val="2"/>
        <scheme val="minor"/>
      </rPr>
      <t>Formula from 2 row</t>
    </r>
    <r>
      <rPr>
        <b/>
        <sz val="10"/>
        <color theme="1"/>
        <rFont val="Aptos Narrow"/>
        <family val="2"/>
        <scheme val="minor"/>
      </rPr>
      <t>)</t>
    </r>
  </si>
  <si>
    <t>Center Number</t>
  </si>
  <si>
    <t>Customer ID</t>
  </si>
  <si>
    <t>Borrower Name</t>
  </si>
  <si>
    <t>Loan ID</t>
  </si>
  <si>
    <r>
      <t>Date of Disbursement as per FIMO
(</t>
    </r>
    <r>
      <rPr>
        <b/>
        <sz val="10"/>
        <color rgb="FFFF0000"/>
        <rFont val="Aptos Narrow"/>
        <family val="2"/>
        <scheme val="minor"/>
      </rPr>
      <t>DD/MM/YY</t>
    </r>
    <r>
      <rPr>
        <b/>
        <sz val="10"/>
        <color theme="1"/>
        <rFont val="Aptos Narrow"/>
        <family val="2"/>
        <scheme val="minor"/>
      </rPr>
      <t>)</t>
    </r>
  </si>
  <si>
    <t>Disbursed Amount as per FIMO</t>
  </si>
  <si>
    <t>Installment Amount as per FIMO</t>
  </si>
  <si>
    <r>
      <t>Type of Amount Collected
(</t>
    </r>
    <r>
      <rPr>
        <b/>
        <sz val="10"/>
        <color rgb="FFFF0000"/>
        <rFont val="Aptos Narrow"/>
        <family val="2"/>
        <scheme val="minor"/>
      </rPr>
      <t>Drop Down</t>
    </r>
    <r>
      <rPr>
        <b/>
        <sz val="10"/>
        <color theme="1"/>
        <rFont val="Aptos Narrow"/>
        <family val="2"/>
        <scheme val="minor"/>
      </rPr>
      <t>)</t>
    </r>
  </si>
  <si>
    <r>
      <t>Date of Collection
(</t>
    </r>
    <r>
      <rPr>
        <b/>
        <sz val="10"/>
        <color rgb="FFFF0000"/>
        <rFont val="Aptos Narrow"/>
        <family val="2"/>
        <scheme val="minor"/>
      </rPr>
      <t>DD/MM/YY</t>
    </r>
    <r>
      <rPr>
        <b/>
        <sz val="10"/>
        <color theme="1"/>
        <rFont val="Aptos Narrow"/>
        <family val="2"/>
        <scheme val="minor"/>
      </rPr>
      <t>)</t>
    </r>
  </si>
  <si>
    <r>
      <t>Amount Collected
(</t>
    </r>
    <r>
      <rPr>
        <b/>
        <sz val="10"/>
        <color rgb="FFFF0000"/>
        <rFont val="Aptos Narrow"/>
        <family val="2"/>
        <scheme val="minor"/>
      </rPr>
      <t>Gross Fraud</t>
    </r>
    <r>
      <rPr>
        <b/>
        <sz val="10"/>
        <color theme="1"/>
        <rFont val="Aptos Narrow"/>
        <family val="2"/>
        <scheme val="minor"/>
      </rPr>
      <t>)</t>
    </r>
  </si>
  <si>
    <t>Amount Recovered &amp; Accounted in FIMO</t>
  </si>
  <si>
    <r>
      <t>Amount Recovered But "</t>
    </r>
    <r>
      <rPr>
        <b/>
        <sz val="10"/>
        <color rgb="FFFF0000"/>
        <rFont val="Aptos Narrow"/>
        <family val="2"/>
        <scheme val="minor"/>
      </rPr>
      <t>Not</t>
    </r>
    <r>
      <rPr>
        <b/>
        <sz val="10"/>
        <color theme="1"/>
        <rFont val="Aptos Narrow"/>
        <family val="2"/>
        <scheme val="minor"/>
      </rPr>
      <t>" Accounted in FIMO</t>
    </r>
  </si>
  <si>
    <r>
      <t>Difference Amount
(</t>
    </r>
    <r>
      <rPr>
        <b/>
        <sz val="10"/>
        <color rgb="FFFF0000"/>
        <rFont val="Aptos Narrow"/>
        <family val="2"/>
        <scheme val="minor"/>
      </rPr>
      <t>Net Fraud</t>
    </r>
    <r>
      <rPr>
        <b/>
        <sz val="10"/>
        <color theme="1"/>
        <rFont val="Aptos Narrow"/>
        <family val="2"/>
        <scheme val="minor"/>
      </rPr>
      <t>)
(</t>
    </r>
    <r>
      <rPr>
        <b/>
        <sz val="10"/>
        <color rgb="FFFF0000"/>
        <rFont val="Aptos Narrow"/>
        <family val="2"/>
        <scheme val="minor"/>
      </rPr>
      <t>Formula</t>
    </r>
    <r>
      <rPr>
        <b/>
        <sz val="10"/>
        <color theme="1"/>
        <rFont val="Aptos Narrow"/>
        <family val="2"/>
        <scheme val="minor"/>
      </rPr>
      <t>)</t>
    </r>
  </si>
  <si>
    <t>Availability of Evidence</t>
  </si>
  <si>
    <r>
      <t>Remarks
(</t>
    </r>
    <r>
      <rPr>
        <b/>
        <sz val="10"/>
        <color rgb="FFFF0000"/>
        <rFont val="Aptos Narrow"/>
        <family val="2"/>
        <scheme val="minor"/>
      </rPr>
      <t>If Applicable</t>
    </r>
    <r>
      <rPr>
        <b/>
        <sz val="10"/>
        <color theme="1"/>
        <rFont val="Aptos Narrow"/>
        <family val="2"/>
        <scheme val="minor"/>
      </rPr>
      <t>)</t>
    </r>
  </si>
  <si>
    <t>KAGL0581</t>
  </si>
  <si>
    <t>Sandur</t>
  </si>
  <si>
    <t>FN25-26-02553</t>
  </si>
  <si>
    <t>Paramesh Paramesh</t>
  </si>
  <si>
    <t>SF0069667</t>
  </si>
  <si>
    <t>Credit Assistant</t>
  </si>
  <si>
    <t>140</t>
  </si>
  <si>
    <t>CID058103016</t>
  </si>
  <si>
    <t>GOURMMA</t>
  </si>
  <si>
    <t>13-Sep-2023</t>
  </si>
  <si>
    <t>Collection Amount Misappropriated</t>
  </si>
  <si>
    <t>Loan Card</t>
  </si>
  <si>
    <t>Credit Assistant Paramesh Paramesh Was collected  EMI from borrower on the date 04-01-2025 Rs4270/-but CA collected amount not posted to FIMO and even not deposited at branch and same was found misappropriated. Attached, borrower loan card and borrower loan statement borrower written statement as evidence.</t>
  </si>
  <si>
    <t>Credit Assistant Paramesh Paramesh Was collected  EMI from borrower on the date 04-02-2025 Rs4270/-but CA collected amount not posted to FIMO and even not deposited at branch and same was found misappropriated. Attached, borrower loan card and borrower loan statement borrower written statement as evidence.</t>
  </si>
  <si>
    <t>Credit Assistant Paramesh Paramesh Was collected  EMI from borrower on the date 04-03-2025 Rs 4270/-but CA collected amount not posted to FIMO and even not deposited at branch and same was found misappropriated. Attached, borrower loan card and borrower loan statement borrower written statement as evidence.</t>
  </si>
  <si>
    <t>Credit Assistant Paramesh Paramesh Was collected  EMI from borrower on the date 04-04-2025 Rs 4270/-but CA collected amount not posted to FIMO and even not deposited at branch and same was found misappropriated. Attached, borrower loan card and borrower loan statement borrower written statement as evidence.</t>
  </si>
  <si>
    <t>Credit Assistant Paramesh Paramesh Was collected  EMI from borrower on the date 04-05-2025 Rs 4270/-but CA collected amount not posted to FIMO and even not deposited at branch and same was found misappropriated. Attached, borrower loan card and borrower loan statement borrower written statement as evidence.</t>
  </si>
  <si>
    <t>Credit Assistant Paramesh Paramesh Was collected EMI from borrower on the date 04-06-2025 Rs 4270/-but CA collected amount not posted to FIMO and even not deposited at branch and same was found misappropriated. Attached, borrower loan card and borrower loan statement borrower written statement as evidence.</t>
  </si>
  <si>
    <t>352953511</t>
  </si>
  <si>
    <t>Digital Payment</t>
  </si>
  <si>
    <t>Credit Assistant Paramesh Paramesh was collected two EMI's from same borrower Gowramma' son Manju through Digital payment(Phonpe) on the date 03-07-2025 of Rs.6,960/- (borrower Gowramma loan account number is- 352953511 of Rs 4,270/ and same borrower another loan account number is – 355510272 of Rs 2,690/-) but LO collected amount not posted to FIMO and even not deposited at branch and same was found misappropriated Attached Borrower written statement, borrower loan statement and Digital payment (Phonpe)as evidence.</t>
  </si>
  <si>
    <t>01-Mar-2024</t>
  </si>
  <si>
    <t>Credit Assistant Paramesh Paramesh Was collected EMI from borrower on the date 04-02-2025 Rs 2,690/-but CA collected amount not posted to FIMO and even not deposited at branch and same was found misappropriated. Attached, borrower loan card, borrower loan statement and borrower written statement as evidence.</t>
  </si>
  <si>
    <t>Credit Assistant Paramesh Paramesh Was collected EMI from borrower on the date 04-03-2025 Rs 2,690/-but CA collected amount not posted to FIMO and even not deposited at branch and same was found misappropriated. Attached, borrower loan card, borrower loan statement and borrower written statement as evidence.</t>
  </si>
  <si>
    <t>Credit Assistant Paramesh Paramesh Was collected EMI from borrower on the date 04-04-2025 Rs2,690/-but CA collected amount not posted to FIMO and even not deposited at branch and same was found misappropriated. Attached, borrower loan card,borrower loan statement and borrower written statement as evidence.</t>
  </si>
  <si>
    <t>Credit Assistant Paramesh Paramesh Was collected EMI from borrower on the date 04-05-2025 Rs2,690/-but CA collected amount not posted to FIMO and even not deposited at branch and same was found misappropriated. Attached, borrower loan card,borrower loan statement and borrower written statement as evidence.</t>
  </si>
  <si>
    <t>Credit Assistant Paramesh Paramesh Was collected EMI from borrower on the date 04-06-2025 Rs2,690/-but CA collected amount not posted to FIMO and even not deposited at branch and same was found misappropriated. Attached, borrower loan card, borrower loan statement and borrower written statement as evidence.</t>
  </si>
  <si>
    <t>604418</t>
  </si>
  <si>
    <t>SID951372914727</t>
  </si>
  <si>
    <t>H LAKSHMI</t>
  </si>
  <si>
    <t>07-Jun-2024</t>
  </si>
  <si>
    <t>Credit Assistant Paramesh Paramesh Was collected EMI from borrower on the date 06-09-2024 Rs.4,270/-, but CA collected amount not posted to FIMO and even not deposited at branch and same was found misappropriated. Attached, borrower loan card and borrower loan statement borrower written statement as evidence. Note:- As per borrower confirmation, borrower Apr'25 and May'25 EMI amount paid on 06-05-2025 of Rs 8,540/- and posted Into FIMO.</t>
  </si>
  <si>
    <t>Credit Assistant Paramesh Paramesh Was collected EMI from borrower on the date 06-11-2024 Rs.4,270/-, but CA collected amount not posted to FIMO and even not deposited at branch and same was found misappropriated. Attached, borrower loan card and borrower loan statement borrower written statement as evidence.Note:- As per borrower confirmation, borrower Apr'25 and May'25 EMI amount paid on 06-05-2025 of Rs 8,540/- and posted Into FIMO.</t>
  </si>
  <si>
    <t>433115</t>
  </si>
  <si>
    <t>CID058114456</t>
  </si>
  <si>
    <t>SHAHIDA BANU</t>
  </si>
  <si>
    <t>10-Jan-2024</t>
  </si>
  <si>
    <t>Pre-Closure Amount Misappropriated</t>
  </si>
  <si>
    <t>Credit Assistant Paramesh Paramesh was collected Pre-Close amount from borrower through digital payment (Phonpe)on the date of  11-04-2025 of Rs 34,500/-but CA himself paid/posted only one 1 instalment on the date of 11-05-2025 Rs.4270/- Remaining amount (34500-4270) of Rs30230/- not posted into FIMO and even not deposited at branch and same was found misappropriated. Attached Digital Payment, loan statement and borrower written letter as evidence.
Note: As per Loan statemnt, Outstanding amount of Rs. 34,548.67/-  (It includes interest amount)</t>
  </si>
  <si>
    <t>501935</t>
  </si>
  <si>
    <t>SID951374109254</t>
  </si>
  <si>
    <t>DEVAMMA</t>
  </si>
  <si>
    <t>17-Apr-2024</t>
  </si>
  <si>
    <t>Credit Assistant Paramesh Paramesh Was collected 5 EMI from borrower on the date 06-09-2024 Rs.4,270/- but CA collected amount not posted to FIMO and even not deposited at branch and same was found misappropriated. Attached, borrower loan card,borrower loan statement  and borrower written statement as evidence.</t>
  </si>
  <si>
    <t>Credit Assistant Paramesh Paramesh Was collected 5 EMI from borrower on the date 06-10-2024 Rs.4,270/- but CA collected amount not posted to FIMO and even not deposited at branch and same was found misappropriated. Attached, borrower loan card, borrower loan statement and borrower written statement as evidence.</t>
  </si>
  <si>
    <t>Credit Assistant Paramesh Paramesh Was collected 5 EMI from borrower on the date 06-01-2025 Rs.4,270/- but CA collected amount not posted to FIMO and even not deposited at branch and same was found misappropriated. Attached, borrower loan card,borrower loan statement and borrower written statement as evidence.</t>
  </si>
  <si>
    <t>Credit Assistant Paramesh Paramesh Was collected 5 EMI from borrower on the date 06-02-2025 Rs.4,270/- but CA collected amount not posted to FIMO and even not deposited at branch and same was found misappropriated. Attached, borrower loan card,borrower loan statement and borrower written statement as evidence.</t>
  </si>
  <si>
    <t>Advance Collection Amount Misappropriated</t>
  </si>
  <si>
    <t>Credit Assistant Paramesh Paramesh Was collected Advance amount amount from borrower on the date 06-05-2025 Rs.8000/- but CA collected amount not posted to FIMO and even not deposited at branch and same was found misappropriated. Attached, borrower loan card, borrower loan statement and borrower written statement as evidence.</t>
  </si>
  <si>
    <t>606240</t>
  </si>
  <si>
    <t>SSF4707955</t>
  </si>
  <si>
    <t>T POOJA</t>
  </si>
  <si>
    <t>15-Oct-2023</t>
  </si>
  <si>
    <t>Cash Receipt</t>
  </si>
  <si>
    <t>Credit Assistant Paramesh Paramesh was collected Pre-Close amount from borrower on the date of  04-04-2025 of Rs.14,367/- but CA himself paid/posted monthly instalment on the date of 04-04-2025 Rs.2240/-,04-05-2025 Rs.2240/- and 04-06-2025 Rs.2,240/- total amount of Rs.6,720/- and remaining amount (14367-6720) of Rs.7,647/- not posted into FIMO and even not deposited at branch and same was found misappropriated. Attached Cash Receipt,loan statement and borrower written letter as evidence.
Note:- As per Loan Statement, outsatanding amount is 8,938.56/- (It includes interest amount of Rs. 817.65/-).</t>
  </si>
  <si>
    <t>SID951372900485</t>
  </si>
  <si>
    <t>NINGAMMA</t>
  </si>
  <si>
    <t>25-Nov-2023</t>
  </si>
  <si>
    <t>Credit Assistant Paramesh Paramesh Was collected EMI from borrower on the date 06-09-2024 Rs.4270/- but CA collected amount not posted to FIMO and even not deposited at branch and same was found misappropriated. Attached, borrower loan card and borrower loan statement borrower written statement as evidence.</t>
  </si>
  <si>
    <t>Credit Assistant Paramesh Paramesh Was collected EMI from borrower on the date 06-10-2024 Rs.4270/- but CA collected amount not posted to FIMO and even not deposited at branch and same was found misappropriated. Attached, borrower loan card and borrower loan statement borrower written statement as evidence.</t>
  </si>
  <si>
    <t>Credit Assistant Paramesh Paramesh Was collected EMI from borrower on the date 06-05-2025 Rs.4270/- but CA collected amount not posted to FIMO and even not deposited at branch and same was found misappropriated. Attached, borrower loan card and borrower loan statement borrower written statement as evidence.</t>
  </si>
  <si>
    <t>95</t>
  </si>
  <si>
    <t>CID058112934</t>
  </si>
  <si>
    <t>VADDARA GANGAMMA</t>
  </si>
  <si>
    <t>07-Dec-2023</t>
  </si>
  <si>
    <t>Credit Assistant Paramesh Paramesh Was collected EMI from borrower on the date 07-08-2024 Rs.4270/-, but CA collected amount not posted to FIMO and even not deposited at branch and same was found misappropriated. Attached, borrower loan card,borrower loan statement and borrower written statement as evidence.</t>
  </si>
  <si>
    <t>Credit Assistant Paramesh Paramesh Was collected EMI from borrower on the date 07-09-2024 Rs.4270/-, but CA collected amount not posted to FIMO and even not deposited at branch and same was found misappropriated. Attached,loan card,borrower loan statement and borrower written statement as evidence.</t>
  </si>
  <si>
    <t>Credit Assistant Paramesh Paramesh Was collected EMI from borrower on the date 07-02-2025 Rs.4270/-, but CA collected amount not posted to FIMO and even not deposited at branch and same was found misappropriated. Attached,loan card, borrower loan statement and borrower written statement as evidence.</t>
  </si>
  <si>
    <t>Credit Assistant Paramesh Paramesh Was collected EMI from borrower on the date 07-03-2025 Rs.4270/-, but CA collected amount not posted to FIMO and even not deposited at branch and same was found misappropriated. Attached,loan card, borrower loan statement and borrower written statement as evidence.</t>
  </si>
  <si>
    <t>Credit Assistant Paramesh Paramesh Was collected EMI from borrower on the date 07-04-2025 Rs.4270/-, but CA collected amount not posted to FIMO and even not deposited at branch and same was found misappropriated. Attached,loan card, borrower loan statement and borrower written statement as evidence.</t>
  </si>
  <si>
    <t>Credit Assistant Paramesh Paramesh Was collected EMI from borrower through digital payment on the date 16-05-2025 Rs.4270/-, but CA collected amount not posted to FIMO and even not deposited at branch and same was found misappropriated. Attached digital payment borrower loan statement and borrower written statement as evidence.</t>
  </si>
  <si>
    <t>Credit Assistant Paramesh Paramesh Was collected EMI from borrower through digital payment on the date 23-05-2025 Rs.3000/-, but CA collected amount not posted to FIMO and even not deposited at branch and same was found misappropriated. Attached digital payment, borrower loan statement  and borrower written statement as evidence.Note:-  As per borrower confimation borrower paid through digital payment of Rs 3000/- and remaing amount of Rs.1270/- paid by cash but did not supporting evidence of  Rs.1270/-)</t>
  </si>
  <si>
    <t>70</t>
  </si>
  <si>
    <t>CID058113779</t>
  </si>
  <si>
    <t>ASHABANU</t>
  </si>
  <si>
    <t>01-Sep-2023</t>
  </si>
  <si>
    <t>Credit Assistant Paramesh Paramesh Was collected  EMI from borrower on the date 10-09-2024 Rs 4270/- but CA collected amount not posted to FIMO and even not deposited at branch and same was found misappropriated. Attached, borrower loan card and borrower loan statement borrower written statement as evidence.</t>
  </si>
  <si>
    <t>Credit Assistant Paramesh Paramesh Was collected  EMI from borrower on the date 10-10-2024 Rs 4270/- but CA collected amount not posted to FIMO and even not deposited at branch and same was found misappropriated. Attached, borrower loan card and borrower loan statement borrower written statement as evidence.</t>
  </si>
  <si>
    <t>Credit Assistant Paramesh Paramesh Was collected  EMI from borrower on the date10-11-2024 Rs 4270/- but CA collected amount not posted to FIMO and even not deposited at branch and same was found misappropriated. Attached, borrower loan card and borrower loan statement borrower written statement as evidence.</t>
  </si>
  <si>
    <t>Credit Assistant Paramesh Paramesh Was collected  EMI from borrower on the date10-01-2025 Rs 4270/- but CA collected amount not posted to FIMO and even not deposited at branch and same was found misappropriated. Attached, borrower loan card and borrower loan statement borrower written statement as evidence.</t>
  </si>
  <si>
    <t>Credit Assistant Paramesh Paramesh Was collected  EMI from borrower on the date10-02-2025 Rs 4270/- but CA collected amount not posted to FIMO and even not deposited at branch and same was found misappropriated. Attached, borrower loan card and borrower loan statement borrower written statement as evidence.</t>
  </si>
  <si>
    <t>Credit Assistant Paramesh Paramesh Was collected  EMI from borrower on the date10-03-2025 Rs 4270/- but CA collected amount not posted to FIMO and even not deposited at branch and same was found misappropriated. Attached, borrower loan card and borrower loan statement borrower written statement as evidence.</t>
  </si>
  <si>
    <t>Credit Assistant Paramesh Paramesh Was collected EMI from borrower on the date10-04-2025 Rs 4270/- but CA collected amount not posted to FIMO and even not deposited at branch and same was found misappropriated. Attached, borrower loan card and borrower loan statement borrower written statement as evidence.</t>
  </si>
  <si>
    <t>19-Feb-2024</t>
  </si>
  <si>
    <t>Credit Assistant Paramesh Paramesh Was collected  EMI from borrower on the date 10-01-2025 Rs.2,690/- but CA collected amount not posted to FIMO and even not deposited at branch and same was found misappropriated. Attached, borrower loan card,borrower loan statement and borrower written statement as evidence.</t>
  </si>
  <si>
    <t>Credit Assistant Paramesh Paramesh Was collected EMI from borrower on the date 10-02-2025 Rs.2,690/- but CA collected amount not posted to FIMO and even not deposited at branch and same was found misappropriated. Attached, borrower loan card,borrower loan statement and borrower written statement as evidence.</t>
  </si>
  <si>
    <t>Credit Assistant Paramesh Paramesh Was collected EMI from borrower on the date 10-03-2025 Rs.2690/- but CA collected amount not posted to FIMO and even not deposited at branch and same was found misappropriated. Attached, borrower loan card,borrower loan statement and borrower written statement as evidence.</t>
  </si>
  <si>
    <t>Credit Assistant Paramesh Paramesh Was collected EMI from borrower on the date 10-04-2025 Rs.2,690/- but CA collected amount not posted to FIMO and even not deposited at branch and same was found misappropriated. Attached, borrower loan card,borrower loan statement and borrower written statement as evidence.</t>
  </si>
  <si>
    <t>Credit Assistant Paramesh Paramesh Was collected Advance amount from borrower  through digital payment (Phonpe) on the date 14-05-2025 Rs.5000/-, but CA collected amount not posted to FIMO and even not deposited at branch and same was found misappropriated. Attached, Digital Payment snap, borrower loan statement and borrower written statement as evidence.</t>
  </si>
  <si>
    <t>Remarks</t>
  </si>
  <si>
    <t>Preclosed</t>
  </si>
  <si>
    <t>Difference</t>
  </si>
  <si>
    <t>Done</t>
  </si>
  <si>
    <t>TotalCollection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</si>
</sst>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4009]dd/mm/yyyy;@"/>
    <numFmt numFmtId="165" formatCode="[$-409]d/mmm/yy;@"/>
    <numFmt numFmtId="166" formatCode="[$-409]dd/mmm/yy;@"/>
  </numFmts>
  <fonts count="13" x14ac:knownFonts="1">
    <font>
      <sz val="11"/>
      <color theme="1"/>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4"/>
      <name val="Aptos Narrow"/>
      <family val="2"/>
      <scheme val="minor"/>
    </font>
    <font>
      <sz val="10"/>
      <color theme="1"/>
      <name val="Aptos Narrow"/>
      <family val="2"/>
      <scheme val="minor"/>
    </font>
    <font>
      <b/>
      <sz val="12"/>
      <name val="Aptos Narrow"/>
      <family val="2"/>
      <scheme val="minor"/>
    </font>
    <font>
      <b/>
      <sz val="12"/>
      <color theme="1"/>
      <name val="Aptos Narrow"/>
      <family val="2"/>
      <scheme val="minor"/>
    </font>
    <font>
      <b/>
      <sz val="10"/>
      <color theme="10"/>
      <name val="Aptos Narrow"/>
      <family val="2"/>
      <scheme val="minor"/>
    </font>
    <font>
      <b/>
      <sz val="10"/>
      <color theme="1"/>
      <name val="Aptos Narrow"/>
      <family val="2"/>
      <scheme val="minor"/>
    </font>
    <font>
      <sz val="10"/>
      <color theme="1"/>
      <name val="Cambria"/>
      <family val="2"/>
    </font>
    <font>
      <b/>
      <sz val="10"/>
      <color rgb="FFFF0000"/>
      <name val="Aptos Narrow"/>
      <family val="2"/>
      <scheme val="minor"/>
    </font>
    <font>
      <sz val="10"/>
      <name val="Aptos Narrow"/>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3" fillId="0" borderId="0">
      <protection locked="0"/>
    </xf>
    <xf numFmtId="0" fontId="10" fillId="0" borderId="0"/>
    <xf numFmtId="0" fontId="3" fillId="0" borderId="0" applyNumberFormat="0" applyFill="0" applyBorder="0" applyAlignment="0" applyProtection="0"/>
    <xf numFmtId="0" fontId="3" fillId="0" borderId="0"/>
  </cellStyleXfs>
  <cellXfs count="28">
    <xf numFmtId="0" fontId="0" fillId="0" borderId="0" xfId="0"/>
    <xf numFmtId="0" fontId="4" fillId="0" borderId="1" xfId="2" applyFont="1" applyBorder="1" applyAlignment="1" applyProtection="1">
      <alignment vertical="center"/>
    </xf>
    <xf numFmtId="0" fontId="6" fillId="0" borderId="1" xfId="2" applyFont="1" applyBorder="1" applyAlignment="1" applyProtection="1">
      <alignment vertical="center"/>
    </xf>
    <xf numFmtId="0" fontId="8" fillId="0" borderId="0" xfId="1" applyFont="1" applyAlignment="1">
      <alignment horizontal="center" vertical="center"/>
    </xf>
    <xf numFmtId="0" fontId="9" fillId="2" borderId="2" xfId="2" applyFont="1" applyFill="1" applyBorder="1" applyAlignment="1" applyProtection="1">
      <alignment horizontal="center" vertical="center" wrapText="1"/>
    </xf>
    <xf numFmtId="0" fontId="9" fillId="2" borderId="2" xfId="3" applyFont="1" applyFill="1" applyBorder="1" applyAlignment="1">
      <alignment horizontal="center" vertical="center" wrapText="1"/>
    </xf>
    <xf numFmtId="164" fontId="9" fillId="2" borderId="2" xfId="3" applyNumberFormat="1" applyFont="1" applyFill="1" applyBorder="1" applyAlignment="1">
      <alignment horizontal="center" vertical="center" wrapText="1"/>
    </xf>
    <xf numFmtId="0" fontId="5" fillId="0" borderId="2" xfId="3" applyFont="1" applyBorder="1" applyAlignment="1">
      <alignment horizontal="center" vertical="center"/>
    </xf>
    <xf numFmtId="0" fontId="5" fillId="0" borderId="2" xfId="0" applyFont="1" applyBorder="1" applyAlignment="1" applyProtection="1">
      <alignment horizontal="left" vertical="center"/>
      <protection locked="0"/>
    </xf>
    <xf numFmtId="0" fontId="5" fillId="0" borderId="0" xfId="0" applyFont="1" applyAlignment="1"/>
    <xf numFmtId="164" fontId="5" fillId="0" borderId="0" xfId="0" applyNumberFormat="1" applyFont="1" applyAlignment="1"/>
    <xf numFmtId="0" fontId="7" fillId="0" borderId="0" xfId="0" applyFont="1" applyAlignment="1"/>
    <xf numFmtId="0" fontId="12" fillId="3" borderId="2" xfId="4" applyNumberFormat="1" applyFont="1" applyFill="1" applyBorder="1" applyAlignment="1" applyProtection="1">
      <alignment horizontal="center" vertical="center"/>
      <protection hidden="1"/>
    </xf>
    <xf numFmtId="0" fontId="12" fillId="3" borderId="2" xfId="4" applyNumberFormat="1" applyFont="1" applyFill="1" applyBorder="1" applyAlignment="1" applyProtection="1">
      <alignment horizontal="left" vertical="center"/>
      <protection hidden="1"/>
    </xf>
    <xf numFmtId="0" fontId="12" fillId="0" borderId="2" xfId="5" applyFont="1" applyBorder="1" applyAlignment="1" applyProtection="1">
      <alignment horizontal="center" vertical="center"/>
      <protection locked="0"/>
    </xf>
    <xf numFmtId="165" fontId="5" fillId="0" borderId="2" xfId="3" applyNumberFormat="1" applyFont="1" applyBorder="1" applyAlignment="1" applyProtection="1">
      <alignment horizontal="center" vertical="center"/>
      <protection locked="0"/>
    </xf>
    <xf numFmtId="0" fontId="5" fillId="0" borderId="2" xfId="3" applyFont="1" applyBorder="1" applyAlignment="1" applyProtection="1">
      <alignment horizontal="center" vertical="center"/>
      <protection locked="0"/>
    </xf>
    <xf numFmtId="0" fontId="5" fillId="0" borderId="2" xfId="3" applyFont="1" applyBorder="1" applyAlignment="1" applyProtection="1">
      <alignment horizontal="left" vertical="center"/>
      <protection locked="0"/>
    </xf>
    <xf numFmtId="49" fontId="12" fillId="4" borderId="2" xfId="0" applyNumberFormat="1" applyFont="1" applyFill="1" applyBorder="1" applyAlignment="1" applyProtection="1">
      <alignment horizontal="center" vertical="center"/>
      <protection locked="0"/>
    </xf>
    <xf numFmtId="2" fontId="5" fillId="0" borderId="2" xfId="3" applyNumberFormat="1" applyFont="1" applyBorder="1" applyAlignment="1" applyProtection="1">
      <alignment horizontal="center" vertical="center"/>
      <protection locked="0"/>
    </xf>
    <xf numFmtId="164" fontId="5" fillId="0" borderId="2" xfId="3" applyNumberFormat="1" applyFont="1" applyBorder="1" applyAlignment="1" applyProtection="1">
      <alignment horizontal="left" vertical="center"/>
      <protection locked="0"/>
    </xf>
    <xf numFmtId="166" fontId="5" fillId="0" borderId="2" xfId="3" applyNumberFormat="1" applyFont="1" applyBorder="1" applyAlignment="1" applyProtection="1">
      <alignment horizontal="center" vertical="center"/>
      <protection locked="0"/>
    </xf>
    <xf numFmtId="0" fontId="5" fillId="0" borderId="2" xfId="3" applyFont="1" applyBorder="1" applyAlignment="1" applyProtection="1">
      <alignment vertical="top"/>
      <protection locked="0"/>
    </xf>
    <xf numFmtId="0" fontId="0" fillId="0" borderId="0" xfId="0" applyAlignment="1">
      <alignment wrapText="1"/>
    </xf>
    <xf numFmtId="2" fontId="5" fillId="5" borderId="2" xfId="3" applyNumberFormat="1" applyFont="1" applyFill="1" applyBorder="1" applyAlignment="1" applyProtection="1">
      <alignment horizontal="center" vertical="center"/>
      <protection hidden="1"/>
    </xf>
    <xf numFmtId="0" fontId="9" fillId="6" borderId="2" xfId="3" applyFont="1" applyFill="1" applyBorder="1" applyAlignment="1">
      <alignment horizontal="center" vertical="center" wrapText="1"/>
    </xf>
    <xf numFmtId="0" fontId="1" fillId="0" borderId="0" xfId="0" applyFont="1"/>
    <xf numFmtId="2" fontId="1" fillId="0" borderId="0" xfId="0" applyNumberFormat="1" applyFont="1"/>
  </cellXfs>
  <cellStyles count="6">
    <cellStyle name="Hyperlink" xfId="1" builtinId="8"/>
    <cellStyle name="Normal" xfId="0" builtinId="0"/>
    <cellStyle name="Normal 18 2 10" xfId="2" xr:uid="{4769E5A3-CB57-4198-BDDC-311609BD543E}"/>
    <cellStyle name="Normal 2 2" xfId="4" xr:uid="{70E7644A-63D2-4E46-82D3-31613A627ECB}"/>
    <cellStyle name="Normal 3 19 2" xfId="3" xr:uid="{65DF0840-FF16-46E7-B069-139EA3B52262}"/>
    <cellStyle name="Normal 3 2" xfId="5" xr:uid="{E9B6B380-56BC-4E08-89E6-E5FD02EC6130}"/>
  </cellStyles>
  <dxfs count="2">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14</xdr:col>
      <xdr:colOff>395200</xdr:colOff>
      <xdr:row>27</xdr:row>
      <xdr:rowOff>76250</xdr:rowOff>
    </xdr:to>
    <xdr:pic>
      <xdr:nvPicPr>
        <xdr:cNvPr id="2" name="Picture 1">
          <a:extLst>
            <a:ext uri="{FF2B5EF4-FFF2-40B4-BE49-F238E27FC236}">
              <a16:creationId xmlns:a16="http://schemas.microsoft.com/office/drawing/2014/main" id="{2DACABB2-8304-7B9A-9B25-27DECE177D23}"/>
            </a:ext>
          </a:extLst>
        </xdr:cNvPr>
        <xdr:cNvPicPr>
          <a:picLocks noChangeAspect="1"/>
        </xdr:cNvPicPr>
      </xdr:nvPicPr>
      <xdr:blipFill>
        <a:blip xmlns:r="http://schemas.openxmlformats.org/officeDocument/2006/relationships" r:embed="rId1"/>
        <a:stretch>
          <a:fillRect/>
        </a:stretch>
      </xdr:blipFill>
      <xdr:spPr>
        <a:xfrm>
          <a:off x="609600" y="368300"/>
          <a:ext cx="8320000" cy="4680000"/>
        </a:xfrm>
        <a:prstGeom prst="rect">
          <a:avLst/>
        </a:prstGeom>
      </xdr:spPr>
    </xdr:pic>
    <xdr:clientData/>
  </xdr:twoCellAnchor>
  <xdr:twoCellAnchor editAs="oneCell">
    <xdr:from>
      <xdr:col>1</xdr:col>
      <xdr:colOff>0</xdr:colOff>
      <xdr:row>30</xdr:row>
      <xdr:rowOff>0</xdr:rowOff>
    </xdr:from>
    <xdr:to>
      <xdr:col>14</xdr:col>
      <xdr:colOff>395200</xdr:colOff>
      <xdr:row>55</xdr:row>
      <xdr:rowOff>76250</xdr:rowOff>
    </xdr:to>
    <xdr:pic>
      <xdr:nvPicPr>
        <xdr:cNvPr id="3" name="Picture 2">
          <a:extLst>
            <a:ext uri="{FF2B5EF4-FFF2-40B4-BE49-F238E27FC236}">
              <a16:creationId xmlns:a16="http://schemas.microsoft.com/office/drawing/2014/main" id="{334C82B7-8A39-3F05-BB0D-662AFBCC2A09}"/>
            </a:ext>
          </a:extLst>
        </xdr:cNvPr>
        <xdr:cNvPicPr>
          <a:picLocks noChangeAspect="1"/>
        </xdr:cNvPicPr>
      </xdr:nvPicPr>
      <xdr:blipFill>
        <a:blip xmlns:r="http://schemas.openxmlformats.org/officeDocument/2006/relationships" r:embed="rId2"/>
        <a:stretch>
          <a:fillRect/>
        </a:stretch>
      </xdr:blipFill>
      <xdr:spPr>
        <a:xfrm>
          <a:off x="609600" y="5524500"/>
          <a:ext cx="8320000" cy="468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F0070132\Music\My%20Working%20File\Pavithra\F25-26\_Fraud\DEC\5-Dec-25\Sandur\Copy%20of%20IA%20SSFL%20Fraud%20Investigation%20Report%20-%20KA%20Sandur%20-%20KAGL0581.xlsx" TargetMode="External"/><Relationship Id="rId1" Type="http://schemas.openxmlformats.org/officeDocument/2006/relationships/externalLinkPath" Target="Copy%20of%20IA%20SSFL%20Fraud%20Investigation%20Report%20-%20KA%20Sandur%20-%20KAGL05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
      <sheetName val="Fraud Investigation Report"/>
      <sheetName val="Cash Embezzlement"/>
      <sheetName val="Physical Cash at Safe"/>
      <sheetName val="Borrower Wise Details"/>
      <sheetName val="Loan Outstanding Report"/>
    </sheetNames>
    <sheetDataSet>
      <sheetData sheetId="0">
        <row r="2">
          <cell r="A2" t="str">
            <v>Collection Amount Misappropriated</v>
          </cell>
        </row>
        <row r="3">
          <cell r="A3" t="str">
            <v>Pre-Closure Amount Misappropriated</v>
          </cell>
        </row>
        <row r="4">
          <cell r="A4" t="str">
            <v>Disbursed Amount Recollected</v>
          </cell>
        </row>
        <row r="5">
          <cell r="A5" t="str">
            <v>Advance Collection Amount Misappropriated</v>
          </cell>
        </row>
        <row r="6">
          <cell r="A6" t="str">
            <v>Loan Amount Misappropriation</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3FD8C-4800-4EEB-90A3-E68DD1FE427A}">
  <sheetPr codeName="Sheet1"/>
  <dimension ref="A1:AB62"/>
  <sheetViews>
    <sheetView topLeftCell="Q39" workbookViewId="0">
      <selection activeCell="T53" sqref="T53"/>
    </sheetView>
  </sheetViews>
  <sheetFormatPr defaultRowHeight="14.5" x14ac:dyDescent="0.35"/>
  <cols>
    <col min="1" max="1" width="8.7265625" customWidth="1"/>
    <col min="2" max="2" width="10.6328125" bestFit="1" customWidth="1"/>
    <col min="3" max="3" width="11.08984375" bestFit="1" customWidth="1"/>
    <col min="4" max="4" width="12.1796875" bestFit="1" customWidth="1"/>
    <col min="5" max="5" width="11.6328125" bestFit="1" customWidth="1"/>
    <col min="6" max="6" width="17.08984375" bestFit="1" customWidth="1"/>
    <col min="7" max="7" width="18.453125" bestFit="1" customWidth="1"/>
    <col min="8" max="8" width="22.7265625" bestFit="1" customWidth="1"/>
    <col min="9" max="9" width="12.54296875" bestFit="1" customWidth="1"/>
    <col min="10" max="10" width="14.36328125" bestFit="1" customWidth="1"/>
    <col min="11" max="11" width="17.81640625" bestFit="1" customWidth="1"/>
    <col min="12" max="12" width="9" bestFit="1" customWidth="1"/>
    <col min="13" max="13" width="9" customWidth="1"/>
    <col min="14" max="14" width="26.90625" hidden="1" customWidth="1"/>
    <col min="15" max="15" width="24.453125" hidden="1" customWidth="1"/>
    <col min="16" max="16" width="25.26953125" hidden="1" customWidth="1"/>
    <col min="17" max="17" width="33.7265625" bestFit="1" customWidth="1"/>
    <col min="18" max="18" width="14.36328125" hidden="1" customWidth="1"/>
    <col min="19" max="19" width="14.453125" bestFit="1" customWidth="1"/>
    <col min="20" max="20" width="10.36328125" customWidth="1"/>
    <col min="21" max="21" width="10.6328125" customWidth="1"/>
    <col min="22" max="22" width="15.1796875" bestFit="1" customWidth="1"/>
    <col min="23" max="26" width="15.1796875" customWidth="1"/>
    <col min="27" max="27" width="18.36328125" bestFit="1" customWidth="1"/>
    <col min="28" max="28" width="255.6328125" bestFit="1" customWidth="1"/>
  </cols>
  <sheetData>
    <row r="1" spans="1:28" ht="18.5" x14ac:dyDescent="0.35">
      <c r="A1" s="1" t="s">
        <v>0</v>
      </c>
      <c r="B1" s="9"/>
      <c r="C1" s="9"/>
      <c r="D1" s="9"/>
      <c r="E1" s="9"/>
      <c r="F1" s="9"/>
      <c r="G1" s="9"/>
      <c r="H1" s="9"/>
      <c r="I1" s="9"/>
      <c r="J1" s="9"/>
      <c r="K1" s="9"/>
      <c r="L1" s="9"/>
      <c r="M1" s="9"/>
      <c r="N1" s="10"/>
      <c r="O1" s="9"/>
      <c r="P1" s="9"/>
      <c r="Q1" s="9"/>
      <c r="R1" s="9"/>
      <c r="S1" s="9"/>
      <c r="T1" s="9"/>
      <c r="U1" s="9"/>
      <c r="V1" s="9"/>
      <c r="W1" s="9"/>
      <c r="X1" s="9"/>
      <c r="Y1" s="9"/>
      <c r="Z1" s="9"/>
      <c r="AA1" s="9"/>
      <c r="AB1" s="9"/>
    </row>
    <row r="2" spans="1:28" ht="16" x14ac:dyDescent="0.35">
      <c r="A2" s="2" t="s">
        <v>1</v>
      </c>
      <c r="B2" s="9"/>
      <c r="C2" s="9"/>
      <c r="D2" s="9"/>
      <c r="E2" s="9"/>
      <c r="F2" s="9"/>
      <c r="G2" s="9"/>
      <c r="H2" s="9"/>
      <c r="I2" s="9"/>
      <c r="J2" s="9"/>
      <c r="K2" s="9"/>
      <c r="L2" s="9"/>
      <c r="M2" s="9"/>
      <c r="N2" s="10"/>
      <c r="O2" s="9"/>
      <c r="P2" s="9"/>
      <c r="Q2" s="9"/>
      <c r="R2" s="9"/>
      <c r="S2" s="9"/>
      <c r="T2" s="9"/>
      <c r="U2" s="9"/>
      <c r="V2" s="9"/>
      <c r="W2" s="9"/>
      <c r="X2" s="9"/>
      <c r="Y2" s="9"/>
      <c r="Z2" s="9"/>
      <c r="AA2" s="9"/>
      <c r="AB2" s="9"/>
    </row>
    <row r="3" spans="1:28" ht="16" x14ac:dyDescent="0.4">
      <c r="A3" s="11" t="s">
        <v>2</v>
      </c>
      <c r="B3" s="9"/>
      <c r="C3" s="9"/>
      <c r="D3" s="9"/>
      <c r="E3" s="3" t="s">
        <v>3</v>
      </c>
      <c r="F3" s="3" t="s">
        <v>4</v>
      </c>
      <c r="G3" s="9"/>
      <c r="H3" s="9"/>
      <c r="I3" s="9"/>
      <c r="J3" s="9"/>
      <c r="K3" s="9"/>
      <c r="L3" s="9"/>
      <c r="M3" s="9"/>
      <c r="N3" s="10"/>
      <c r="O3" s="9"/>
      <c r="P3" s="9"/>
      <c r="Q3" s="9"/>
      <c r="R3" s="9"/>
      <c r="S3" s="9"/>
      <c r="T3" s="9"/>
      <c r="U3" s="9"/>
      <c r="V3" s="3" t="s">
        <v>3</v>
      </c>
      <c r="W3" s="3"/>
      <c r="X3" s="3"/>
      <c r="Y3" s="3"/>
      <c r="Z3" s="3"/>
      <c r="AA3" s="3" t="s">
        <v>4</v>
      </c>
      <c r="AB3" s="9"/>
    </row>
    <row r="4" spans="1:28" s="23" customFormat="1" ht="65" x14ac:dyDescent="0.35">
      <c r="A4" s="4" t="s">
        <v>5</v>
      </c>
      <c r="B4" s="5" t="s">
        <v>6</v>
      </c>
      <c r="C4" s="5" t="s">
        <v>7</v>
      </c>
      <c r="D4" s="5" t="s">
        <v>8</v>
      </c>
      <c r="E4" s="5" t="s">
        <v>9</v>
      </c>
      <c r="F4" s="5" t="s">
        <v>10</v>
      </c>
      <c r="G4" s="5" t="s">
        <v>11</v>
      </c>
      <c r="H4" s="5" t="s">
        <v>12</v>
      </c>
      <c r="I4" s="5" t="s">
        <v>13</v>
      </c>
      <c r="J4" s="5" t="s">
        <v>14</v>
      </c>
      <c r="K4" s="5" t="s">
        <v>15</v>
      </c>
      <c r="L4" s="5" t="s">
        <v>16</v>
      </c>
      <c r="M4" s="5"/>
      <c r="N4" s="6" t="s">
        <v>17</v>
      </c>
      <c r="O4" s="5" t="s">
        <v>18</v>
      </c>
      <c r="P4" s="5" t="s">
        <v>19</v>
      </c>
      <c r="Q4" s="5" t="s">
        <v>20</v>
      </c>
      <c r="R4" s="5" t="s">
        <v>21</v>
      </c>
      <c r="S4" s="5" t="s">
        <v>22</v>
      </c>
      <c r="T4" s="5" t="s">
        <v>23</v>
      </c>
      <c r="U4" s="5" t="s">
        <v>24</v>
      </c>
      <c r="V4" s="5" t="s">
        <v>25</v>
      </c>
      <c r="W4" s="25"/>
      <c r="X4" s="25" t="s">
        <v>117</v>
      </c>
      <c r="Y4" s="25" t="s">
        <v>118</v>
      </c>
      <c r="Z4" s="25" t="s">
        <v>119</v>
      </c>
      <c r="AA4" s="5" t="s">
        <v>26</v>
      </c>
      <c r="AB4" s="5" t="s">
        <v>27</v>
      </c>
    </row>
    <row r="5" spans="1:28" x14ac:dyDescent="0.35">
      <c r="A5" s="7">
        <v>1</v>
      </c>
      <c r="B5" s="12" t="s">
        <v>28</v>
      </c>
      <c r="C5" s="13" t="s">
        <v>29</v>
      </c>
      <c r="D5" s="14" t="s">
        <v>30</v>
      </c>
      <c r="E5" s="15">
        <v>45954</v>
      </c>
      <c r="F5" s="8" t="s">
        <v>31</v>
      </c>
      <c r="G5" s="16" t="s">
        <v>32</v>
      </c>
      <c r="H5" s="16" t="s">
        <v>33</v>
      </c>
      <c r="I5" s="17" t="s">
        <v>34</v>
      </c>
      <c r="J5" s="17" t="s">
        <v>35</v>
      </c>
      <c r="K5" s="17" t="s">
        <v>36</v>
      </c>
      <c r="L5" s="18">
        <v>352953511</v>
      </c>
      <c r="M5" s="18"/>
      <c r="N5" s="15" t="s">
        <v>37</v>
      </c>
      <c r="O5" s="19">
        <v>80000</v>
      </c>
      <c r="P5" s="19">
        <v>4270</v>
      </c>
      <c r="Q5" s="20" t="s">
        <v>38</v>
      </c>
      <c r="R5" s="21">
        <v>45661</v>
      </c>
      <c r="S5" s="19">
        <v>4270</v>
      </c>
      <c r="T5" s="19">
        <v>0</v>
      </c>
      <c r="U5" s="19">
        <v>0</v>
      </c>
      <c r="V5" s="24">
        <v>4270</v>
      </c>
      <c r="W5" s="24">
        <f>SUM(V5:V11)</f>
        <v>29890</v>
      </c>
      <c r="X5" s="24" t="s">
        <v>120</v>
      </c>
      <c r="Y5" s="24"/>
      <c r="Z5" s="24"/>
      <c r="AA5" s="8" t="s">
        <v>39</v>
      </c>
      <c r="AB5" s="22" t="s">
        <v>40</v>
      </c>
    </row>
    <row r="6" spans="1:28" x14ac:dyDescent="0.35">
      <c r="A6" s="7">
        <v>2</v>
      </c>
      <c r="B6" s="12" t="s">
        <v>28</v>
      </c>
      <c r="C6" s="13" t="s">
        <v>29</v>
      </c>
      <c r="D6" s="14" t="s">
        <v>30</v>
      </c>
      <c r="E6" s="15">
        <v>45954</v>
      </c>
      <c r="F6" s="8" t="s">
        <v>31</v>
      </c>
      <c r="G6" s="16" t="s">
        <v>32</v>
      </c>
      <c r="H6" s="16" t="s">
        <v>33</v>
      </c>
      <c r="I6" s="17" t="s">
        <v>34</v>
      </c>
      <c r="J6" s="17" t="s">
        <v>35</v>
      </c>
      <c r="K6" s="17" t="s">
        <v>36</v>
      </c>
      <c r="L6" s="18">
        <v>352953511</v>
      </c>
      <c r="M6" s="18"/>
      <c r="N6" s="15" t="s">
        <v>37</v>
      </c>
      <c r="O6" s="19">
        <v>80000</v>
      </c>
      <c r="P6" s="19">
        <v>4270</v>
      </c>
      <c r="Q6" s="20" t="s">
        <v>38</v>
      </c>
      <c r="R6" s="21">
        <v>45692</v>
      </c>
      <c r="S6" s="19">
        <v>4270</v>
      </c>
      <c r="T6" s="19">
        <v>0</v>
      </c>
      <c r="U6" s="19">
        <v>0</v>
      </c>
      <c r="V6" s="24">
        <v>4270</v>
      </c>
      <c r="W6" s="24">
        <v>0</v>
      </c>
      <c r="X6" s="24">
        <v>0</v>
      </c>
      <c r="Y6" s="24"/>
      <c r="Z6" s="24"/>
      <c r="AA6" s="8" t="s">
        <v>39</v>
      </c>
      <c r="AB6" s="22" t="s">
        <v>41</v>
      </c>
    </row>
    <row r="7" spans="1:28" x14ac:dyDescent="0.35">
      <c r="A7" s="7">
        <v>3</v>
      </c>
      <c r="B7" s="12" t="s">
        <v>28</v>
      </c>
      <c r="C7" s="13" t="s">
        <v>29</v>
      </c>
      <c r="D7" s="14" t="s">
        <v>30</v>
      </c>
      <c r="E7" s="15">
        <v>45954</v>
      </c>
      <c r="F7" s="8" t="s">
        <v>31</v>
      </c>
      <c r="G7" s="16" t="s">
        <v>32</v>
      </c>
      <c r="H7" s="16" t="s">
        <v>33</v>
      </c>
      <c r="I7" s="17" t="s">
        <v>34</v>
      </c>
      <c r="J7" s="17" t="s">
        <v>35</v>
      </c>
      <c r="K7" s="17" t="s">
        <v>36</v>
      </c>
      <c r="L7" s="18">
        <v>352953511</v>
      </c>
      <c r="M7" s="18"/>
      <c r="N7" s="15" t="s">
        <v>37</v>
      </c>
      <c r="O7" s="19">
        <v>80000</v>
      </c>
      <c r="P7" s="19">
        <v>4270</v>
      </c>
      <c r="Q7" s="20" t="s">
        <v>38</v>
      </c>
      <c r="R7" s="21">
        <v>45720</v>
      </c>
      <c r="S7" s="19">
        <v>4270</v>
      </c>
      <c r="T7" s="19">
        <v>0</v>
      </c>
      <c r="U7" s="19">
        <v>0</v>
      </c>
      <c r="V7" s="24">
        <v>4270</v>
      </c>
      <c r="W7" s="24">
        <v>0</v>
      </c>
      <c r="X7" s="24">
        <v>0</v>
      </c>
      <c r="Y7" s="24"/>
      <c r="Z7" s="24"/>
      <c r="AA7" s="8" t="s">
        <v>39</v>
      </c>
      <c r="AB7" s="22" t="s">
        <v>42</v>
      </c>
    </row>
    <row r="8" spans="1:28" x14ac:dyDescent="0.35">
      <c r="A8" s="7">
        <v>4</v>
      </c>
      <c r="B8" s="12" t="s">
        <v>28</v>
      </c>
      <c r="C8" s="13" t="s">
        <v>29</v>
      </c>
      <c r="D8" s="14" t="s">
        <v>30</v>
      </c>
      <c r="E8" s="15">
        <v>45954</v>
      </c>
      <c r="F8" s="8" t="s">
        <v>31</v>
      </c>
      <c r="G8" s="16" t="s">
        <v>32</v>
      </c>
      <c r="H8" s="16" t="s">
        <v>33</v>
      </c>
      <c r="I8" s="17" t="s">
        <v>34</v>
      </c>
      <c r="J8" s="17" t="s">
        <v>35</v>
      </c>
      <c r="K8" s="17" t="s">
        <v>36</v>
      </c>
      <c r="L8" s="18">
        <v>352953511</v>
      </c>
      <c r="M8" s="18"/>
      <c r="N8" s="15" t="s">
        <v>37</v>
      </c>
      <c r="O8" s="19">
        <v>80000</v>
      </c>
      <c r="P8" s="19">
        <v>4270</v>
      </c>
      <c r="Q8" s="20" t="s">
        <v>38</v>
      </c>
      <c r="R8" s="21">
        <v>45751</v>
      </c>
      <c r="S8" s="19">
        <v>4270</v>
      </c>
      <c r="T8" s="19">
        <v>0</v>
      </c>
      <c r="U8" s="19">
        <v>0</v>
      </c>
      <c r="V8" s="24">
        <v>4270</v>
      </c>
      <c r="W8" s="24">
        <v>0</v>
      </c>
      <c r="X8" s="24">
        <v>0</v>
      </c>
      <c r="Y8" s="24"/>
      <c r="Z8" s="24"/>
      <c r="AA8" s="8" t="s">
        <v>39</v>
      </c>
      <c r="AB8" s="22" t="s">
        <v>43</v>
      </c>
    </row>
    <row r="9" spans="1:28" x14ac:dyDescent="0.35">
      <c r="A9" s="7">
        <v>5</v>
      </c>
      <c r="B9" s="12" t="s">
        <v>28</v>
      </c>
      <c r="C9" s="13" t="s">
        <v>29</v>
      </c>
      <c r="D9" s="14" t="s">
        <v>30</v>
      </c>
      <c r="E9" s="15">
        <v>45954</v>
      </c>
      <c r="F9" s="8" t="s">
        <v>31</v>
      </c>
      <c r="G9" s="16" t="s">
        <v>32</v>
      </c>
      <c r="H9" s="16" t="s">
        <v>33</v>
      </c>
      <c r="I9" s="17" t="s">
        <v>34</v>
      </c>
      <c r="J9" s="17" t="s">
        <v>35</v>
      </c>
      <c r="K9" s="17" t="s">
        <v>36</v>
      </c>
      <c r="L9" s="18">
        <v>352953511</v>
      </c>
      <c r="M9" s="18"/>
      <c r="N9" s="15" t="s">
        <v>37</v>
      </c>
      <c r="O9" s="19">
        <v>80000</v>
      </c>
      <c r="P9" s="19">
        <v>4270</v>
      </c>
      <c r="Q9" s="20" t="s">
        <v>38</v>
      </c>
      <c r="R9" s="21">
        <v>45781</v>
      </c>
      <c r="S9" s="19">
        <v>4270</v>
      </c>
      <c r="T9" s="19">
        <v>0</v>
      </c>
      <c r="U9" s="19">
        <v>0</v>
      </c>
      <c r="V9" s="24">
        <v>4270</v>
      </c>
      <c r="W9" s="24">
        <v>0</v>
      </c>
      <c r="X9" s="24">
        <v>0</v>
      </c>
      <c r="Y9" s="24"/>
      <c r="Z9" s="24"/>
      <c r="AA9" s="8" t="s">
        <v>39</v>
      </c>
      <c r="AB9" s="22" t="s">
        <v>44</v>
      </c>
    </row>
    <row r="10" spans="1:28" x14ac:dyDescent="0.35">
      <c r="A10" s="7">
        <v>6</v>
      </c>
      <c r="B10" s="12" t="s">
        <v>28</v>
      </c>
      <c r="C10" s="13" t="s">
        <v>29</v>
      </c>
      <c r="D10" s="14" t="s">
        <v>30</v>
      </c>
      <c r="E10" s="15">
        <v>45954</v>
      </c>
      <c r="F10" s="8" t="s">
        <v>31</v>
      </c>
      <c r="G10" s="16" t="s">
        <v>32</v>
      </c>
      <c r="H10" s="16" t="s">
        <v>33</v>
      </c>
      <c r="I10" s="17" t="s">
        <v>34</v>
      </c>
      <c r="J10" s="17" t="s">
        <v>35</v>
      </c>
      <c r="K10" s="17" t="s">
        <v>36</v>
      </c>
      <c r="L10" s="18">
        <v>352953511</v>
      </c>
      <c r="M10" s="18"/>
      <c r="N10" s="15" t="s">
        <v>37</v>
      </c>
      <c r="O10" s="19">
        <v>80000</v>
      </c>
      <c r="P10" s="19">
        <v>4270</v>
      </c>
      <c r="Q10" s="20" t="s">
        <v>38</v>
      </c>
      <c r="R10" s="21">
        <v>45812</v>
      </c>
      <c r="S10" s="19">
        <v>4270</v>
      </c>
      <c r="T10" s="19">
        <v>0</v>
      </c>
      <c r="U10" s="19">
        <v>0</v>
      </c>
      <c r="V10" s="24">
        <v>4270</v>
      </c>
      <c r="W10" s="24">
        <v>0</v>
      </c>
      <c r="X10" s="24">
        <v>0</v>
      </c>
      <c r="Y10" s="24"/>
      <c r="Z10" s="24"/>
      <c r="AA10" s="8" t="s">
        <v>39</v>
      </c>
      <c r="AB10" s="22" t="s">
        <v>45</v>
      </c>
    </row>
    <row r="11" spans="1:28" x14ac:dyDescent="0.35">
      <c r="A11" s="7">
        <v>7</v>
      </c>
      <c r="B11" s="12" t="s">
        <v>28</v>
      </c>
      <c r="C11" s="13" t="s">
        <v>29</v>
      </c>
      <c r="D11" s="14" t="s">
        <v>30</v>
      </c>
      <c r="E11" s="15">
        <v>45954</v>
      </c>
      <c r="F11" s="8" t="s">
        <v>31</v>
      </c>
      <c r="G11" s="16" t="s">
        <v>32</v>
      </c>
      <c r="H11" s="16" t="s">
        <v>33</v>
      </c>
      <c r="I11" s="17" t="s">
        <v>34</v>
      </c>
      <c r="J11" s="17" t="s">
        <v>35</v>
      </c>
      <c r="K11" s="17" t="s">
        <v>36</v>
      </c>
      <c r="L11" s="18" t="s">
        <v>46</v>
      </c>
      <c r="M11" s="18"/>
      <c r="N11" s="15" t="s">
        <v>37</v>
      </c>
      <c r="O11" s="19">
        <v>80000</v>
      </c>
      <c r="P11" s="19">
        <v>4270</v>
      </c>
      <c r="Q11" s="20" t="s">
        <v>38</v>
      </c>
      <c r="R11" s="21">
        <v>45841</v>
      </c>
      <c r="S11" s="19">
        <v>4270</v>
      </c>
      <c r="T11" s="19">
        <v>0</v>
      </c>
      <c r="U11" s="19">
        <v>0</v>
      </c>
      <c r="V11" s="24">
        <v>4270</v>
      </c>
      <c r="W11" s="24">
        <v>0</v>
      </c>
      <c r="X11" s="24">
        <v>0</v>
      </c>
      <c r="Y11" s="24"/>
      <c r="Z11" s="24"/>
      <c r="AA11" s="8" t="s">
        <v>47</v>
      </c>
      <c r="AB11" s="22" t="s">
        <v>48</v>
      </c>
    </row>
    <row r="12" spans="1:28" x14ac:dyDescent="0.35">
      <c r="A12" s="7">
        <v>8</v>
      </c>
      <c r="B12" s="12" t="s">
        <v>28</v>
      </c>
      <c r="C12" s="13" t="s">
        <v>29</v>
      </c>
      <c r="D12" s="14" t="s">
        <v>30</v>
      </c>
      <c r="E12" s="15">
        <v>45954</v>
      </c>
      <c r="F12" s="8" t="s">
        <v>31</v>
      </c>
      <c r="G12" s="16" t="s">
        <v>32</v>
      </c>
      <c r="H12" s="16" t="s">
        <v>33</v>
      </c>
      <c r="I12" s="17" t="s">
        <v>34</v>
      </c>
      <c r="J12" s="17" t="s">
        <v>35</v>
      </c>
      <c r="K12" s="17" t="s">
        <v>36</v>
      </c>
      <c r="L12" s="18">
        <v>355510272</v>
      </c>
      <c r="M12" s="18"/>
      <c r="N12" s="15" t="s">
        <v>49</v>
      </c>
      <c r="O12" s="19">
        <v>40000</v>
      </c>
      <c r="P12" s="19">
        <v>2690</v>
      </c>
      <c r="Q12" s="20" t="s">
        <v>38</v>
      </c>
      <c r="R12" s="21">
        <v>45692</v>
      </c>
      <c r="S12" s="19">
        <v>2690</v>
      </c>
      <c r="T12" s="19">
        <v>0</v>
      </c>
      <c r="U12" s="19">
        <v>0</v>
      </c>
      <c r="V12" s="24">
        <v>2690</v>
      </c>
      <c r="W12" s="24">
        <f>SUM(V12:V17)</f>
        <v>16140</v>
      </c>
      <c r="X12" s="24" t="s">
        <v>120</v>
      </c>
      <c r="Y12" s="24"/>
      <c r="Z12" s="24"/>
      <c r="AA12" s="8" t="s">
        <v>39</v>
      </c>
      <c r="AB12" s="22" t="s">
        <v>50</v>
      </c>
    </row>
    <row r="13" spans="1:28" x14ac:dyDescent="0.35">
      <c r="A13" s="7">
        <v>9</v>
      </c>
      <c r="B13" s="12" t="s">
        <v>28</v>
      </c>
      <c r="C13" s="13" t="s">
        <v>29</v>
      </c>
      <c r="D13" s="14" t="s">
        <v>30</v>
      </c>
      <c r="E13" s="15">
        <v>45954</v>
      </c>
      <c r="F13" s="8" t="s">
        <v>31</v>
      </c>
      <c r="G13" s="16" t="s">
        <v>32</v>
      </c>
      <c r="H13" s="16" t="s">
        <v>33</v>
      </c>
      <c r="I13" s="17" t="s">
        <v>34</v>
      </c>
      <c r="J13" s="17" t="s">
        <v>35</v>
      </c>
      <c r="K13" s="17" t="s">
        <v>36</v>
      </c>
      <c r="L13" s="18">
        <v>355510272</v>
      </c>
      <c r="M13" s="18"/>
      <c r="N13" s="15" t="s">
        <v>49</v>
      </c>
      <c r="O13" s="19">
        <v>40000</v>
      </c>
      <c r="P13" s="19">
        <v>2690</v>
      </c>
      <c r="Q13" s="20" t="s">
        <v>38</v>
      </c>
      <c r="R13" s="21">
        <v>45720</v>
      </c>
      <c r="S13" s="19">
        <v>2690</v>
      </c>
      <c r="T13" s="19">
        <v>0</v>
      </c>
      <c r="U13" s="19">
        <v>0</v>
      </c>
      <c r="V13" s="24">
        <v>2690</v>
      </c>
      <c r="W13" s="24">
        <v>0</v>
      </c>
      <c r="X13" s="24">
        <v>0</v>
      </c>
      <c r="Y13" s="24"/>
      <c r="Z13" s="24"/>
      <c r="AA13" s="8" t="s">
        <v>39</v>
      </c>
      <c r="AB13" s="22" t="s">
        <v>51</v>
      </c>
    </row>
    <row r="14" spans="1:28" x14ac:dyDescent="0.35">
      <c r="A14" s="7">
        <v>10</v>
      </c>
      <c r="B14" s="12" t="s">
        <v>28</v>
      </c>
      <c r="C14" s="13" t="s">
        <v>29</v>
      </c>
      <c r="D14" s="14" t="s">
        <v>30</v>
      </c>
      <c r="E14" s="15">
        <v>45954</v>
      </c>
      <c r="F14" s="8" t="s">
        <v>31</v>
      </c>
      <c r="G14" s="16" t="s">
        <v>32</v>
      </c>
      <c r="H14" s="16" t="s">
        <v>33</v>
      </c>
      <c r="I14" s="17" t="s">
        <v>34</v>
      </c>
      <c r="J14" s="17" t="s">
        <v>35</v>
      </c>
      <c r="K14" s="17" t="s">
        <v>36</v>
      </c>
      <c r="L14" s="18">
        <v>355510272</v>
      </c>
      <c r="M14" s="18"/>
      <c r="N14" s="15" t="s">
        <v>49</v>
      </c>
      <c r="O14" s="19">
        <v>40000</v>
      </c>
      <c r="P14" s="19">
        <v>2690</v>
      </c>
      <c r="Q14" s="20" t="s">
        <v>38</v>
      </c>
      <c r="R14" s="21">
        <v>45751</v>
      </c>
      <c r="S14" s="19">
        <v>2690</v>
      </c>
      <c r="T14" s="19">
        <v>0</v>
      </c>
      <c r="U14" s="19">
        <v>0</v>
      </c>
      <c r="V14" s="24">
        <v>2690</v>
      </c>
      <c r="W14" s="24">
        <v>0</v>
      </c>
      <c r="X14" s="24">
        <v>0</v>
      </c>
      <c r="Y14" s="24"/>
      <c r="Z14" s="24"/>
      <c r="AA14" s="8" t="s">
        <v>39</v>
      </c>
      <c r="AB14" s="22" t="s">
        <v>52</v>
      </c>
    </row>
    <row r="15" spans="1:28" x14ac:dyDescent="0.35">
      <c r="A15" s="7">
        <v>11</v>
      </c>
      <c r="B15" s="12" t="s">
        <v>28</v>
      </c>
      <c r="C15" s="13" t="s">
        <v>29</v>
      </c>
      <c r="D15" s="14" t="s">
        <v>30</v>
      </c>
      <c r="E15" s="15">
        <v>45954</v>
      </c>
      <c r="F15" s="8" t="s">
        <v>31</v>
      </c>
      <c r="G15" s="16" t="s">
        <v>32</v>
      </c>
      <c r="H15" s="16" t="s">
        <v>33</v>
      </c>
      <c r="I15" s="17" t="s">
        <v>34</v>
      </c>
      <c r="J15" s="17" t="s">
        <v>35</v>
      </c>
      <c r="K15" s="17" t="s">
        <v>36</v>
      </c>
      <c r="L15" s="18">
        <v>355510272</v>
      </c>
      <c r="M15" s="18"/>
      <c r="N15" s="15" t="s">
        <v>49</v>
      </c>
      <c r="O15" s="19">
        <v>40000</v>
      </c>
      <c r="P15" s="19">
        <v>2690</v>
      </c>
      <c r="Q15" s="20" t="s">
        <v>38</v>
      </c>
      <c r="R15" s="21">
        <v>45781</v>
      </c>
      <c r="S15" s="19">
        <v>2690</v>
      </c>
      <c r="T15" s="19">
        <v>0</v>
      </c>
      <c r="U15" s="19">
        <v>0</v>
      </c>
      <c r="V15" s="24">
        <v>2690</v>
      </c>
      <c r="W15" s="24">
        <v>0</v>
      </c>
      <c r="X15" s="24">
        <v>0</v>
      </c>
      <c r="Y15" s="24"/>
      <c r="Z15" s="24"/>
      <c r="AA15" s="8" t="s">
        <v>39</v>
      </c>
      <c r="AB15" s="22" t="s">
        <v>53</v>
      </c>
    </row>
    <row r="16" spans="1:28" x14ac:dyDescent="0.35">
      <c r="A16" s="7">
        <v>12</v>
      </c>
      <c r="B16" s="12" t="s">
        <v>28</v>
      </c>
      <c r="C16" s="13" t="s">
        <v>29</v>
      </c>
      <c r="D16" s="14" t="s">
        <v>30</v>
      </c>
      <c r="E16" s="15">
        <v>45954</v>
      </c>
      <c r="F16" s="8" t="s">
        <v>31</v>
      </c>
      <c r="G16" s="16" t="s">
        <v>32</v>
      </c>
      <c r="H16" s="16" t="s">
        <v>33</v>
      </c>
      <c r="I16" s="17" t="s">
        <v>34</v>
      </c>
      <c r="J16" s="17" t="s">
        <v>35</v>
      </c>
      <c r="K16" s="17" t="s">
        <v>36</v>
      </c>
      <c r="L16" s="18">
        <v>355510272</v>
      </c>
      <c r="M16" s="18"/>
      <c r="N16" s="15" t="s">
        <v>49</v>
      </c>
      <c r="O16" s="19">
        <v>40000</v>
      </c>
      <c r="P16" s="19">
        <v>2690</v>
      </c>
      <c r="Q16" s="20" t="s">
        <v>38</v>
      </c>
      <c r="R16" s="21">
        <v>45812</v>
      </c>
      <c r="S16" s="19">
        <v>2690</v>
      </c>
      <c r="T16" s="19">
        <v>0</v>
      </c>
      <c r="U16" s="19">
        <v>0</v>
      </c>
      <c r="V16" s="24">
        <v>2690</v>
      </c>
      <c r="W16" s="24">
        <v>0</v>
      </c>
      <c r="X16" s="24">
        <v>0</v>
      </c>
      <c r="Y16" s="24"/>
      <c r="Z16" s="24"/>
      <c r="AA16" s="8" t="s">
        <v>39</v>
      </c>
      <c r="AB16" s="22" t="s">
        <v>54</v>
      </c>
    </row>
    <row r="17" spans="1:28" x14ac:dyDescent="0.35">
      <c r="A17" s="7">
        <v>13</v>
      </c>
      <c r="B17" s="12" t="s">
        <v>28</v>
      </c>
      <c r="C17" s="13" t="s">
        <v>29</v>
      </c>
      <c r="D17" s="14" t="s">
        <v>30</v>
      </c>
      <c r="E17" s="15">
        <v>45954</v>
      </c>
      <c r="F17" s="8" t="s">
        <v>31</v>
      </c>
      <c r="G17" s="16" t="s">
        <v>32</v>
      </c>
      <c r="H17" s="16" t="s">
        <v>33</v>
      </c>
      <c r="I17" s="17" t="s">
        <v>34</v>
      </c>
      <c r="J17" s="17" t="s">
        <v>35</v>
      </c>
      <c r="K17" s="17" t="s">
        <v>36</v>
      </c>
      <c r="L17" s="18">
        <v>355510272</v>
      </c>
      <c r="M17" s="18"/>
      <c r="N17" s="15" t="s">
        <v>49</v>
      </c>
      <c r="O17" s="19">
        <v>40000</v>
      </c>
      <c r="P17" s="19">
        <v>2690</v>
      </c>
      <c r="Q17" s="20" t="s">
        <v>38</v>
      </c>
      <c r="R17" s="21">
        <v>45841</v>
      </c>
      <c r="S17" s="19">
        <v>2690</v>
      </c>
      <c r="T17" s="19">
        <v>0</v>
      </c>
      <c r="U17" s="19">
        <v>0</v>
      </c>
      <c r="V17" s="24">
        <v>2690</v>
      </c>
      <c r="W17" s="24">
        <v>0</v>
      </c>
      <c r="X17" s="24">
        <v>0</v>
      </c>
      <c r="Y17" s="24"/>
      <c r="Z17" s="24"/>
      <c r="AA17" s="8" t="s">
        <v>47</v>
      </c>
      <c r="AB17" s="22" t="s">
        <v>48</v>
      </c>
    </row>
    <row r="18" spans="1:28" x14ac:dyDescent="0.35">
      <c r="A18" s="7">
        <v>14</v>
      </c>
      <c r="B18" s="12" t="s">
        <v>28</v>
      </c>
      <c r="C18" s="13" t="s">
        <v>29</v>
      </c>
      <c r="D18" s="14" t="s">
        <v>30</v>
      </c>
      <c r="E18" s="15">
        <v>45954</v>
      </c>
      <c r="F18" s="8" t="s">
        <v>31</v>
      </c>
      <c r="G18" s="16" t="s">
        <v>32</v>
      </c>
      <c r="H18" s="16" t="s">
        <v>33</v>
      </c>
      <c r="I18" s="17" t="s">
        <v>55</v>
      </c>
      <c r="J18" s="17" t="s">
        <v>56</v>
      </c>
      <c r="K18" s="17" t="s">
        <v>57</v>
      </c>
      <c r="L18" s="18">
        <v>357186913</v>
      </c>
      <c r="M18" s="18"/>
      <c r="N18" s="15" t="s">
        <v>58</v>
      </c>
      <c r="O18" s="19">
        <v>80000</v>
      </c>
      <c r="P18" s="19">
        <v>4270</v>
      </c>
      <c r="Q18" s="20" t="s">
        <v>38</v>
      </c>
      <c r="R18" s="21">
        <v>45541</v>
      </c>
      <c r="S18" s="19">
        <v>4270</v>
      </c>
      <c r="T18" s="19">
        <v>0</v>
      </c>
      <c r="U18" s="19">
        <v>0</v>
      </c>
      <c r="V18" s="24">
        <v>4270</v>
      </c>
      <c r="W18" s="24">
        <f>SUM(V18:V19)</f>
        <v>8540</v>
      </c>
      <c r="X18" s="24" t="s">
        <v>120</v>
      </c>
      <c r="Y18" s="24"/>
      <c r="Z18" s="24"/>
      <c r="AA18" s="8" t="s">
        <v>39</v>
      </c>
      <c r="AB18" s="22" t="s">
        <v>59</v>
      </c>
    </row>
    <row r="19" spans="1:28" x14ac:dyDescent="0.35">
      <c r="A19" s="7">
        <v>15</v>
      </c>
      <c r="B19" s="12" t="s">
        <v>28</v>
      </c>
      <c r="C19" s="13" t="s">
        <v>29</v>
      </c>
      <c r="D19" s="14" t="s">
        <v>30</v>
      </c>
      <c r="E19" s="15">
        <v>45954</v>
      </c>
      <c r="F19" s="8" t="s">
        <v>31</v>
      </c>
      <c r="G19" s="16" t="s">
        <v>32</v>
      </c>
      <c r="H19" s="16" t="s">
        <v>33</v>
      </c>
      <c r="I19" s="17" t="s">
        <v>55</v>
      </c>
      <c r="J19" s="17" t="s">
        <v>56</v>
      </c>
      <c r="K19" s="17" t="s">
        <v>57</v>
      </c>
      <c r="L19" s="18">
        <v>357186913</v>
      </c>
      <c r="M19" s="18"/>
      <c r="N19" s="15" t="s">
        <v>58</v>
      </c>
      <c r="O19" s="19">
        <v>80000</v>
      </c>
      <c r="P19" s="19">
        <v>4270</v>
      </c>
      <c r="Q19" s="20" t="s">
        <v>38</v>
      </c>
      <c r="R19" s="21">
        <v>45602</v>
      </c>
      <c r="S19" s="19">
        <v>4270</v>
      </c>
      <c r="T19" s="19">
        <v>0</v>
      </c>
      <c r="U19" s="19">
        <v>0</v>
      </c>
      <c r="V19" s="24">
        <v>4270</v>
      </c>
      <c r="W19" s="24">
        <v>0</v>
      </c>
      <c r="X19" s="24">
        <v>0</v>
      </c>
      <c r="Y19" s="24"/>
      <c r="Z19" s="24"/>
      <c r="AA19" s="8" t="s">
        <v>39</v>
      </c>
      <c r="AB19" s="22" t="s">
        <v>60</v>
      </c>
    </row>
    <row r="20" spans="1:28" x14ac:dyDescent="0.35">
      <c r="A20" s="7">
        <v>16</v>
      </c>
      <c r="B20" s="12" t="s">
        <v>28</v>
      </c>
      <c r="C20" s="13" t="s">
        <v>29</v>
      </c>
      <c r="D20" s="14" t="s">
        <v>30</v>
      </c>
      <c r="E20" s="15">
        <v>45957</v>
      </c>
      <c r="F20" s="8" t="s">
        <v>31</v>
      </c>
      <c r="G20" s="16" t="s">
        <v>32</v>
      </c>
      <c r="H20" s="16" t="s">
        <v>33</v>
      </c>
      <c r="I20" s="17" t="s">
        <v>61</v>
      </c>
      <c r="J20" s="17" t="s">
        <v>62</v>
      </c>
      <c r="K20" s="17" t="s">
        <v>63</v>
      </c>
      <c r="L20" s="18">
        <v>354569217</v>
      </c>
      <c r="M20" s="18"/>
      <c r="N20" s="15" t="s">
        <v>64</v>
      </c>
      <c r="O20" s="19">
        <v>80000</v>
      </c>
      <c r="P20" s="19">
        <v>4270</v>
      </c>
      <c r="Q20" s="20" t="s">
        <v>65</v>
      </c>
      <c r="R20" s="21">
        <v>45758</v>
      </c>
      <c r="S20" s="19">
        <v>34500</v>
      </c>
      <c r="T20" s="19">
        <v>4270</v>
      </c>
      <c r="U20" s="19">
        <v>0</v>
      </c>
      <c r="V20" s="24">
        <v>30230</v>
      </c>
      <c r="W20" s="24">
        <f>V20</f>
        <v>30230</v>
      </c>
      <c r="X20" s="24" t="s">
        <v>118</v>
      </c>
      <c r="Y20" s="24">
        <v>33766.46</v>
      </c>
      <c r="Z20" s="24">
        <f>W20-Y20</f>
        <v>-3536.4599999999991</v>
      </c>
      <c r="AA20" s="8" t="s">
        <v>47</v>
      </c>
      <c r="AB20" s="22" t="s">
        <v>66</v>
      </c>
    </row>
    <row r="21" spans="1:28" x14ac:dyDescent="0.35">
      <c r="A21" s="7">
        <v>17</v>
      </c>
      <c r="B21" s="12" t="s">
        <v>28</v>
      </c>
      <c r="C21" s="13" t="s">
        <v>29</v>
      </c>
      <c r="D21" s="14" t="s">
        <v>30</v>
      </c>
      <c r="E21" s="15">
        <v>45957</v>
      </c>
      <c r="F21" s="8" t="s">
        <v>31</v>
      </c>
      <c r="G21" s="16" t="s">
        <v>32</v>
      </c>
      <c r="H21" s="16" t="s">
        <v>33</v>
      </c>
      <c r="I21" s="17" t="s">
        <v>67</v>
      </c>
      <c r="J21" s="17" t="s">
        <v>68</v>
      </c>
      <c r="K21" s="17" t="s">
        <v>69</v>
      </c>
      <c r="L21" s="18">
        <v>356457327</v>
      </c>
      <c r="M21" s="18"/>
      <c r="N21" s="15" t="s">
        <v>70</v>
      </c>
      <c r="O21" s="19">
        <v>80000</v>
      </c>
      <c r="P21" s="19">
        <v>4270</v>
      </c>
      <c r="Q21" s="20" t="s">
        <v>38</v>
      </c>
      <c r="R21" s="21">
        <v>45541</v>
      </c>
      <c r="S21" s="19">
        <v>4270</v>
      </c>
      <c r="T21" s="19">
        <v>0</v>
      </c>
      <c r="U21" s="19">
        <v>0</v>
      </c>
      <c r="V21" s="24">
        <v>4270</v>
      </c>
      <c r="W21" s="24">
        <f>SUM(V21:V25)</f>
        <v>25080</v>
      </c>
      <c r="X21" s="24" t="s">
        <v>120</v>
      </c>
      <c r="Y21" s="24"/>
      <c r="Z21" s="24"/>
      <c r="AA21" s="8" t="s">
        <v>39</v>
      </c>
      <c r="AB21" s="22" t="s">
        <v>71</v>
      </c>
    </row>
    <row r="22" spans="1:28" x14ac:dyDescent="0.35">
      <c r="A22" s="7">
        <v>18</v>
      </c>
      <c r="B22" s="12" t="s">
        <v>28</v>
      </c>
      <c r="C22" s="13" t="s">
        <v>29</v>
      </c>
      <c r="D22" s="14" t="s">
        <v>30</v>
      </c>
      <c r="E22" s="15">
        <v>45957</v>
      </c>
      <c r="F22" s="8" t="s">
        <v>31</v>
      </c>
      <c r="G22" s="16" t="s">
        <v>32</v>
      </c>
      <c r="H22" s="16" t="s">
        <v>33</v>
      </c>
      <c r="I22" s="17" t="s">
        <v>67</v>
      </c>
      <c r="J22" s="17" t="s">
        <v>68</v>
      </c>
      <c r="K22" s="17" t="s">
        <v>69</v>
      </c>
      <c r="L22" s="18">
        <v>356457327</v>
      </c>
      <c r="M22" s="18"/>
      <c r="N22" s="15" t="s">
        <v>70</v>
      </c>
      <c r="O22" s="19">
        <v>80000</v>
      </c>
      <c r="P22" s="19">
        <v>4270</v>
      </c>
      <c r="Q22" s="20" t="s">
        <v>38</v>
      </c>
      <c r="R22" s="21">
        <v>45571</v>
      </c>
      <c r="S22" s="19">
        <v>4270</v>
      </c>
      <c r="T22" s="19">
        <v>0</v>
      </c>
      <c r="U22" s="19">
        <v>0</v>
      </c>
      <c r="V22" s="24">
        <v>4270</v>
      </c>
      <c r="W22" s="24">
        <v>0</v>
      </c>
      <c r="X22" s="24">
        <v>0</v>
      </c>
      <c r="Y22" s="24"/>
      <c r="Z22" s="24"/>
      <c r="AA22" s="8" t="s">
        <v>39</v>
      </c>
      <c r="AB22" s="22" t="s">
        <v>72</v>
      </c>
    </row>
    <row r="23" spans="1:28" x14ac:dyDescent="0.35">
      <c r="A23" s="7">
        <v>19</v>
      </c>
      <c r="B23" s="12" t="s">
        <v>28</v>
      </c>
      <c r="C23" s="13" t="s">
        <v>29</v>
      </c>
      <c r="D23" s="14" t="s">
        <v>30</v>
      </c>
      <c r="E23" s="15">
        <v>45957</v>
      </c>
      <c r="F23" s="8" t="s">
        <v>31</v>
      </c>
      <c r="G23" s="16" t="s">
        <v>32</v>
      </c>
      <c r="H23" s="16" t="s">
        <v>33</v>
      </c>
      <c r="I23" s="17" t="s">
        <v>67</v>
      </c>
      <c r="J23" s="17" t="s">
        <v>68</v>
      </c>
      <c r="K23" s="17" t="s">
        <v>69</v>
      </c>
      <c r="L23" s="18">
        <v>356457327</v>
      </c>
      <c r="M23" s="18"/>
      <c r="N23" s="15" t="s">
        <v>70</v>
      </c>
      <c r="O23" s="19">
        <v>80000</v>
      </c>
      <c r="P23" s="19">
        <v>4270</v>
      </c>
      <c r="Q23" s="20" t="s">
        <v>38</v>
      </c>
      <c r="R23" s="21">
        <v>45663</v>
      </c>
      <c r="S23" s="19">
        <v>4270</v>
      </c>
      <c r="T23" s="19">
        <v>0</v>
      </c>
      <c r="U23" s="19">
        <v>0</v>
      </c>
      <c r="V23" s="24">
        <v>4270</v>
      </c>
      <c r="W23" s="24">
        <v>0</v>
      </c>
      <c r="X23" s="24">
        <v>0</v>
      </c>
      <c r="Y23" s="24"/>
      <c r="Z23" s="24"/>
      <c r="AA23" s="8" t="s">
        <v>39</v>
      </c>
      <c r="AB23" s="22" t="s">
        <v>73</v>
      </c>
    </row>
    <row r="24" spans="1:28" x14ac:dyDescent="0.35">
      <c r="A24" s="7">
        <v>20</v>
      </c>
      <c r="B24" s="12" t="s">
        <v>28</v>
      </c>
      <c r="C24" s="13" t="s">
        <v>29</v>
      </c>
      <c r="D24" s="14" t="s">
        <v>30</v>
      </c>
      <c r="E24" s="15">
        <v>45957</v>
      </c>
      <c r="F24" s="8" t="s">
        <v>31</v>
      </c>
      <c r="G24" s="16" t="s">
        <v>32</v>
      </c>
      <c r="H24" s="16" t="s">
        <v>33</v>
      </c>
      <c r="I24" s="17" t="s">
        <v>67</v>
      </c>
      <c r="J24" s="17" t="s">
        <v>68</v>
      </c>
      <c r="K24" s="17" t="s">
        <v>69</v>
      </c>
      <c r="L24" s="18">
        <v>356457327</v>
      </c>
      <c r="M24" s="18"/>
      <c r="N24" s="15" t="s">
        <v>70</v>
      </c>
      <c r="O24" s="19">
        <v>80000</v>
      </c>
      <c r="P24" s="19">
        <v>4270</v>
      </c>
      <c r="Q24" s="20" t="s">
        <v>38</v>
      </c>
      <c r="R24" s="21">
        <v>45694</v>
      </c>
      <c r="S24" s="19">
        <v>4270</v>
      </c>
      <c r="T24" s="19">
        <v>0</v>
      </c>
      <c r="U24" s="19">
        <v>0</v>
      </c>
      <c r="V24" s="24">
        <v>4270</v>
      </c>
      <c r="W24" s="24">
        <v>0</v>
      </c>
      <c r="X24" s="24">
        <v>0</v>
      </c>
      <c r="Y24" s="24"/>
      <c r="Z24" s="24"/>
      <c r="AA24" s="8" t="s">
        <v>39</v>
      </c>
      <c r="AB24" s="22" t="s">
        <v>74</v>
      </c>
    </row>
    <row r="25" spans="1:28" x14ac:dyDescent="0.35">
      <c r="A25" s="7">
        <v>21</v>
      </c>
      <c r="B25" s="12" t="s">
        <v>28</v>
      </c>
      <c r="C25" s="13" t="s">
        <v>29</v>
      </c>
      <c r="D25" s="14" t="s">
        <v>30</v>
      </c>
      <c r="E25" s="15">
        <v>45957</v>
      </c>
      <c r="F25" s="8" t="s">
        <v>31</v>
      </c>
      <c r="G25" s="16" t="s">
        <v>32</v>
      </c>
      <c r="H25" s="16" t="s">
        <v>33</v>
      </c>
      <c r="I25" s="17" t="s">
        <v>67</v>
      </c>
      <c r="J25" s="17" t="s">
        <v>68</v>
      </c>
      <c r="K25" s="17" t="s">
        <v>69</v>
      </c>
      <c r="L25" s="18">
        <v>356457327</v>
      </c>
      <c r="M25" s="18"/>
      <c r="N25" s="15" t="s">
        <v>70</v>
      </c>
      <c r="O25" s="19">
        <v>80000</v>
      </c>
      <c r="P25" s="19">
        <v>4270</v>
      </c>
      <c r="Q25" s="20" t="s">
        <v>75</v>
      </c>
      <c r="R25" s="21">
        <v>45783</v>
      </c>
      <c r="S25" s="19">
        <v>8000</v>
      </c>
      <c r="T25" s="19">
        <v>0</v>
      </c>
      <c r="U25" s="19">
        <v>0</v>
      </c>
      <c r="V25" s="24">
        <v>8000</v>
      </c>
      <c r="W25" s="24">
        <v>0</v>
      </c>
      <c r="X25" s="24">
        <v>0</v>
      </c>
      <c r="Y25" s="24"/>
      <c r="Z25" s="24"/>
      <c r="AA25" s="8" t="s">
        <v>39</v>
      </c>
      <c r="AB25" s="22" t="s">
        <v>76</v>
      </c>
    </row>
    <row r="26" spans="1:28" x14ac:dyDescent="0.35">
      <c r="A26" s="7">
        <v>22</v>
      </c>
      <c r="B26" s="12" t="s">
        <v>28</v>
      </c>
      <c r="C26" s="13" t="s">
        <v>29</v>
      </c>
      <c r="D26" s="14" t="s">
        <v>30</v>
      </c>
      <c r="E26" s="15">
        <v>45958</v>
      </c>
      <c r="F26" s="8" t="s">
        <v>31</v>
      </c>
      <c r="G26" s="16" t="s">
        <v>32</v>
      </c>
      <c r="H26" s="16" t="s">
        <v>33</v>
      </c>
      <c r="I26" s="17" t="s">
        <v>77</v>
      </c>
      <c r="J26" s="17" t="s">
        <v>78</v>
      </c>
      <c r="K26" s="17" t="s">
        <v>79</v>
      </c>
      <c r="L26" s="18">
        <v>353337388</v>
      </c>
      <c r="M26" s="18"/>
      <c r="N26" s="15" t="s">
        <v>80</v>
      </c>
      <c r="O26" s="19">
        <v>42000</v>
      </c>
      <c r="P26" s="19">
        <v>2240</v>
      </c>
      <c r="Q26" s="20" t="s">
        <v>65</v>
      </c>
      <c r="R26" s="21">
        <v>45751</v>
      </c>
      <c r="S26" s="19">
        <v>14367</v>
      </c>
      <c r="T26" s="19">
        <v>6720</v>
      </c>
      <c r="U26" s="19">
        <v>0</v>
      </c>
      <c r="V26" s="24">
        <v>7647</v>
      </c>
      <c r="W26" s="24">
        <f>V26</f>
        <v>7647</v>
      </c>
      <c r="X26" s="24" t="s">
        <v>118</v>
      </c>
      <c r="Y26" s="24">
        <v>8537</v>
      </c>
      <c r="Z26" s="24">
        <f>W26-Y26</f>
        <v>-890</v>
      </c>
      <c r="AA26" s="8" t="s">
        <v>81</v>
      </c>
      <c r="AB26" s="22" t="s">
        <v>82</v>
      </c>
    </row>
    <row r="27" spans="1:28" x14ac:dyDescent="0.35">
      <c r="A27" s="7">
        <v>23</v>
      </c>
      <c r="B27" s="12" t="s">
        <v>28</v>
      </c>
      <c r="C27" s="13" t="s">
        <v>29</v>
      </c>
      <c r="D27" s="14" t="s">
        <v>30</v>
      </c>
      <c r="E27" s="15">
        <v>45958</v>
      </c>
      <c r="F27" s="8" t="s">
        <v>31</v>
      </c>
      <c r="G27" s="16" t="s">
        <v>32</v>
      </c>
      <c r="H27" s="16" t="s">
        <v>33</v>
      </c>
      <c r="I27" s="17" t="s">
        <v>67</v>
      </c>
      <c r="J27" s="17" t="s">
        <v>83</v>
      </c>
      <c r="K27" s="17" t="s">
        <v>84</v>
      </c>
      <c r="L27" s="18">
        <v>353830191</v>
      </c>
      <c r="M27" s="18"/>
      <c r="N27" s="15" t="s">
        <v>85</v>
      </c>
      <c r="O27" s="19">
        <v>80000</v>
      </c>
      <c r="P27" s="19">
        <v>4270</v>
      </c>
      <c r="Q27" s="20" t="s">
        <v>38</v>
      </c>
      <c r="R27" s="21">
        <v>45541</v>
      </c>
      <c r="S27" s="19">
        <v>4270</v>
      </c>
      <c r="T27" s="19">
        <v>0</v>
      </c>
      <c r="U27" s="19">
        <v>0</v>
      </c>
      <c r="V27" s="24">
        <v>4270</v>
      </c>
      <c r="W27" s="24">
        <f>SUM(V27:V29)</f>
        <v>12810</v>
      </c>
      <c r="X27" s="24" t="s">
        <v>120</v>
      </c>
      <c r="Y27" s="24"/>
      <c r="Z27" s="24"/>
      <c r="AA27" s="8" t="s">
        <v>39</v>
      </c>
      <c r="AB27" s="22" t="s">
        <v>86</v>
      </c>
    </row>
    <row r="28" spans="1:28" x14ac:dyDescent="0.35">
      <c r="A28" s="7">
        <v>24</v>
      </c>
      <c r="B28" s="12" t="s">
        <v>28</v>
      </c>
      <c r="C28" s="13" t="s">
        <v>29</v>
      </c>
      <c r="D28" s="14" t="s">
        <v>30</v>
      </c>
      <c r="E28" s="15">
        <v>45958</v>
      </c>
      <c r="F28" s="8" t="s">
        <v>31</v>
      </c>
      <c r="G28" s="16" t="s">
        <v>32</v>
      </c>
      <c r="H28" s="16" t="s">
        <v>33</v>
      </c>
      <c r="I28" s="17" t="s">
        <v>67</v>
      </c>
      <c r="J28" s="17" t="s">
        <v>83</v>
      </c>
      <c r="K28" s="17" t="s">
        <v>84</v>
      </c>
      <c r="L28" s="18">
        <v>353830191</v>
      </c>
      <c r="M28" s="18"/>
      <c r="N28" s="15" t="s">
        <v>85</v>
      </c>
      <c r="O28" s="19">
        <v>80000</v>
      </c>
      <c r="P28" s="19">
        <v>4270</v>
      </c>
      <c r="Q28" s="20" t="s">
        <v>38</v>
      </c>
      <c r="R28" s="21">
        <v>45571</v>
      </c>
      <c r="S28" s="19">
        <v>4270</v>
      </c>
      <c r="T28" s="19">
        <v>0</v>
      </c>
      <c r="U28" s="19">
        <v>0</v>
      </c>
      <c r="V28" s="24">
        <v>4270</v>
      </c>
      <c r="W28" s="24">
        <v>0</v>
      </c>
      <c r="X28" s="24">
        <v>0</v>
      </c>
      <c r="Y28" s="24"/>
      <c r="Z28" s="24"/>
      <c r="AA28" s="8" t="s">
        <v>39</v>
      </c>
      <c r="AB28" s="22" t="s">
        <v>87</v>
      </c>
    </row>
    <row r="29" spans="1:28" x14ac:dyDescent="0.35">
      <c r="A29" s="7">
        <v>25</v>
      </c>
      <c r="B29" s="12" t="s">
        <v>28</v>
      </c>
      <c r="C29" s="13" t="s">
        <v>29</v>
      </c>
      <c r="D29" s="14" t="s">
        <v>30</v>
      </c>
      <c r="E29" s="15">
        <v>45958</v>
      </c>
      <c r="F29" s="8" t="s">
        <v>31</v>
      </c>
      <c r="G29" s="16" t="s">
        <v>32</v>
      </c>
      <c r="H29" s="16" t="s">
        <v>33</v>
      </c>
      <c r="I29" s="17" t="s">
        <v>67</v>
      </c>
      <c r="J29" s="17" t="s">
        <v>83</v>
      </c>
      <c r="K29" s="17" t="s">
        <v>84</v>
      </c>
      <c r="L29" s="18">
        <v>353830191</v>
      </c>
      <c r="M29" s="18"/>
      <c r="N29" s="15" t="s">
        <v>85</v>
      </c>
      <c r="O29" s="19">
        <v>80000</v>
      </c>
      <c r="P29" s="19">
        <v>4270</v>
      </c>
      <c r="Q29" s="20" t="s">
        <v>38</v>
      </c>
      <c r="R29" s="21">
        <v>45783</v>
      </c>
      <c r="S29" s="19">
        <v>4270</v>
      </c>
      <c r="T29" s="19">
        <v>0</v>
      </c>
      <c r="U29" s="19">
        <v>0</v>
      </c>
      <c r="V29" s="24">
        <v>4270</v>
      </c>
      <c r="W29" s="24">
        <v>0</v>
      </c>
      <c r="X29" s="24">
        <v>0</v>
      </c>
      <c r="Y29" s="24"/>
      <c r="Z29" s="24"/>
      <c r="AA29" s="8" t="s">
        <v>39</v>
      </c>
      <c r="AB29" s="22" t="s">
        <v>88</v>
      </c>
    </row>
    <row r="30" spans="1:28" x14ac:dyDescent="0.35">
      <c r="A30" s="7">
        <v>26</v>
      </c>
      <c r="B30" s="12" t="s">
        <v>28</v>
      </c>
      <c r="C30" s="13" t="s">
        <v>29</v>
      </c>
      <c r="D30" s="14" t="s">
        <v>30</v>
      </c>
      <c r="E30" s="15">
        <v>45958</v>
      </c>
      <c r="F30" s="8" t="s">
        <v>31</v>
      </c>
      <c r="G30" s="16" t="s">
        <v>32</v>
      </c>
      <c r="H30" s="16" t="s">
        <v>33</v>
      </c>
      <c r="I30" s="17" t="s">
        <v>89</v>
      </c>
      <c r="J30" s="17" t="s">
        <v>90</v>
      </c>
      <c r="K30" s="17" t="s">
        <v>91</v>
      </c>
      <c r="L30" s="18">
        <v>354001150</v>
      </c>
      <c r="M30" s="18"/>
      <c r="N30" s="15" t="s">
        <v>92</v>
      </c>
      <c r="O30" s="19">
        <v>80000</v>
      </c>
      <c r="P30" s="19">
        <v>4270</v>
      </c>
      <c r="Q30" s="20" t="s">
        <v>38</v>
      </c>
      <c r="R30" s="21">
        <v>45511</v>
      </c>
      <c r="S30" s="19">
        <v>4270</v>
      </c>
      <c r="T30" s="19">
        <v>0</v>
      </c>
      <c r="U30" s="19">
        <v>0</v>
      </c>
      <c r="V30" s="24">
        <v>4270</v>
      </c>
      <c r="W30" s="24">
        <f>SUM(V30:V36)</f>
        <v>28620</v>
      </c>
      <c r="X30" s="24" t="s">
        <v>120</v>
      </c>
      <c r="Y30" s="24"/>
      <c r="Z30" s="24"/>
      <c r="AA30" s="8" t="s">
        <v>39</v>
      </c>
      <c r="AB30" s="22" t="s">
        <v>93</v>
      </c>
    </row>
    <row r="31" spans="1:28" x14ac:dyDescent="0.35">
      <c r="A31" s="7">
        <v>27</v>
      </c>
      <c r="B31" s="12" t="s">
        <v>28</v>
      </c>
      <c r="C31" s="13" t="s">
        <v>29</v>
      </c>
      <c r="D31" s="14" t="s">
        <v>30</v>
      </c>
      <c r="E31" s="15">
        <v>45958</v>
      </c>
      <c r="F31" s="8" t="s">
        <v>31</v>
      </c>
      <c r="G31" s="16" t="s">
        <v>32</v>
      </c>
      <c r="H31" s="16" t="s">
        <v>33</v>
      </c>
      <c r="I31" s="17" t="s">
        <v>89</v>
      </c>
      <c r="J31" s="17" t="s">
        <v>90</v>
      </c>
      <c r="K31" s="17" t="s">
        <v>91</v>
      </c>
      <c r="L31" s="18">
        <v>354001150</v>
      </c>
      <c r="M31" s="18"/>
      <c r="N31" s="15" t="s">
        <v>92</v>
      </c>
      <c r="O31" s="19">
        <v>80000</v>
      </c>
      <c r="P31" s="19">
        <v>4270</v>
      </c>
      <c r="Q31" s="20" t="s">
        <v>38</v>
      </c>
      <c r="R31" s="21">
        <v>45542</v>
      </c>
      <c r="S31" s="19">
        <v>4270</v>
      </c>
      <c r="T31" s="19">
        <v>0</v>
      </c>
      <c r="U31" s="19">
        <v>0</v>
      </c>
      <c r="V31" s="24">
        <v>4270</v>
      </c>
      <c r="W31" s="24">
        <v>0</v>
      </c>
      <c r="X31" s="24">
        <v>0</v>
      </c>
      <c r="Y31" s="24"/>
      <c r="Z31" s="24"/>
      <c r="AA31" s="8" t="s">
        <v>39</v>
      </c>
      <c r="AB31" s="22" t="s">
        <v>94</v>
      </c>
    </row>
    <row r="32" spans="1:28" x14ac:dyDescent="0.35">
      <c r="A32" s="7">
        <v>28</v>
      </c>
      <c r="B32" s="12" t="s">
        <v>28</v>
      </c>
      <c r="C32" s="13" t="s">
        <v>29</v>
      </c>
      <c r="D32" s="14" t="s">
        <v>30</v>
      </c>
      <c r="E32" s="15">
        <v>45958</v>
      </c>
      <c r="F32" s="8" t="s">
        <v>31</v>
      </c>
      <c r="G32" s="16" t="s">
        <v>32</v>
      </c>
      <c r="H32" s="16" t="s">
        <v>33</v>
      </c>
      <c r="I32" s="17" t="s">
        <v>89</v>
      </c>
      <c r="J32" s="17" t="s">
        <v>90</v>
      </c>
      <c r="K32" s="17" t="s">
        <v>91</v>
      </c>
      <c r="L32" s="18">
        <v>354001150</v>
      </c>
      <c r="M32" s="18"/>
      <c r="N32" s="15" t="s">
        <v>92</v>
      </c>
      <c r="O32" s="19">
        <v>80000</v>
      </c>
      <c r="P32" s="19">
        <v>4270</v>
      </c>
      <c r="Q32" s="20" t="s">
        <v>38</v>
      </c>
      <c r="R32" s="21">
        <v>45695</v>
      </c>
      <c r="S32" s="19">
        <v>4270</v>
      </c>
      <c r="T32" s="19">
        <v>0</v>
      </c>
      <c r="U32" s="19">
        <v>0</v>
      </c>
      <c r="V32" s="24">
        <v>4270</v>
      </c>
      <c r="W32" s="24">
        <v>0</v>
      </c>
      <c r="X32" s="24">
        <v>0</v>
      </c>
      <c r="Y32" s="24"/>
      <c r="Z32" s="24"/>
      <c r="AA32" s="8" t="s">
        <v>39</v>
      </c>
      <c r="AB32" s="22" t="s">
        <v>95</v>
      </c>
    </row>
    <row r="33" spans="1:28" x14ac:dyDescent="0.35">
      <c r="A33" s="7">
        <v>29</v>
      </c>
      <c r="B33" s="12" t="s">
        <v>28</v>
      </c>
      <c r="C33" s="13" t="s">
        <v>29</v>
      </c>
      <c r="D33" s="14" t="s">
        <v>30</v>
      </c>
      <c r="E33" s="15">
        <v>45958</v>
      </c>
      <c r="F33" s="8" t="s">
        <v>31</v>
      </c>
      <c r="G33" s="16" t="s">
        <v>32</v>
      </c>
      <c r="H33" s="16" t="s">
        <v>33</v>
      </c>
      <c r="I33" s="17" t="s">
        <v>89</v>
      </c>
      <c r="J33" s="17" t="s">
        <v>90</v>
      </c>
      <c r="K33" s="17" t="s">
        <v>91</v>
      </c>
      <c r="L33" s="18">
        <v>354001150</v>
      </c>
      <c r="M33" s="18"/>
      <c r="N33" s="15" t="s">
        <v>92</v>
      </c>
      <c r="O33" s="19">
        <v>80000</v>
      </c>
      <c r="P33" s="19">
        <v>4270</v>
      </c>
      <c r="Q33" s="20" t="s">
        <v>38</v>
      </c>
      <c r="R33" s="21">
        <v>45723</v>
      </c>
      <c r="S33" s="19">
        <v>4270</v>
      </c>
      <c r="T33" s="19">
        <v>0</v>
      </c>
      <c r="U33" s="19">
        <v>0</v>
      </c>
      <c r="V33" s="24">
        <v>4270</v>
      </c>
      <c r="W33" s="24">
        <v>0</v>
      </c>
      <c r="X33" s="24">
        <v>0</v>
      </c>
      <c r="Y33" s="24"/>
      <c r="Z33" s="24"/>
      <c r="AA33" s="8" t="s">
        <v>39</v>
      </c>
      <c r="AB33" s="22" t="s">
        <v>96</v>
      </c>
    </row>
    <row r="34" spans="1:28" x14ac:dyDescent="0.35">
      <c r="A34" s="7">
        <v>30</v>
      </c>
      <c r="B34" s="12" t="s">
        <v>28</v>
      </c>
      <c r="C34" s="13" t="s">
        <v>29</v>
      </c>
      <c r="D34" s="14" t="s">
        <v>30</v>
      </c>
      <c r="E34" s="15">
        <v>45958</v>
      </c>
      <c r="F34" s="8" t="s">
        <v>31</v>
      </c>
      <c r="G34" s="16" t="s">
        <v>32</v>
      </c>
      <c r="H34" s="16" t="s">
        <v>33</v>
      </c>
      <c r="I34" s="17" t="s">
        <v>89</v>
      </c>
      <c r="J34" s="17" t="s">
        <v>90</v>
      </c>
      <c r="K34" s="17" t="s">
        <v>91</v>
      </c>
      <c r="L34" s="18">
        <v>354001150</v>
      </c>
      <c r="M34" s="18"/>
      <c r="N34" s="15" t="s">
        <v>92</v>
      </c>
      <c r="O34" s="19">
        <v>80000</v>
      </c>
      <c r="P34" s="19">
        <v>4270</v>
      </c>
      <c r="Q34" s="20" t="s">
        <v>38</v>
      </c>
      <c r="R34" s="21">
        <v>45754</v>
      </c>
      <c r="S34" s="19">
        <v>4270</v>
      </c>
      <c r="T34" s="19">
        <v>0</v>
      </c>
      <c r="U34" s="19">
        <v>0</v>
      </c>
      <c r="V34" s="24">
        <v>4270</v>
      </c>
      <c r="W34" s="24">
        <v>0</v>
      </c>
      <c r="X34" s="24">
        <v>0</v>
      </c>
      <c r="Y34" s="24"/>
      <c r="Z34" s="24"/>
      <c r="AA34" s="8" t="s">
        <v>39</v>
      </c>
      <c r="AB34" s="22" t="s">
        <v>97</v>
      </c>
    </row>
    <row r="35" spans="1:28" x14ac:dyDescent="0.35">
      <c r="A35" s="7">
        <v>31</v>
      </c>
      <c r="B35" s="12" t="s">
        <v>28</v>
      </c>
      <c r="C35" s="13" t="s">
        <v>29</v>
      </c>
      <c r="D35" s="14" t="s">
        <v>30</v>
      </c>
      <c r="E35" s="15">
        <v>45958</v>
      </c>
      <c r="F35" s="8" t="s">
        <v>31</v>
      </c>
      <c r="G35" s="16" t="s">
        <v>32</v>
      </c>
      <c r="H35" s="16" t="s">
        <v>33</v>
      </c>
      <c r="I35" s="17" t="s">
        <v>89</v>
      </c>
      <c r="J35" s="17" t="s">
        <v>90</v>
      </c>
      <c r="K35" s="17" t="s">
        <v>91</v>
      </c>
      <c r="L35" s="18">
        <v>354001150</v>
      </c>
      <c r="M35" s="18"/>
      <c r="N35" s="15" t="s">
        <v>92</v>
      </c>
      <c r="O35" s="19">
        <v>80000</v>
      </c>
      <c r="P35" s="19">
        <v>4270</v>
      </c>
      <c r="Q35" s="20" t="s">
        <v>38</v>
      </c>
      <c r="R35" s="21">
        <v>45793</v>
      </c>
      <c r="S35" s="19">
        <v>4270</v>
      </c>
      <c r="T35" s="19">
        <v>0</v>
      </c>
      <c r="U35" s="19">
        <v>0</v>
      </c>
      <c r="V35" s="24">
        <v>4270</v>
      </c>
      <c r="W35" s="24">
        <v>0</v>
      </c>
      <c r="X35" s="24">
        <v>0</v>
      </c>
      <c r="Y35" s="24"/>
      <c r="Z35" s="24"/>
      <c r="AA35" s="8" t="s">
        <v>47</v>
      </c>
      <c r="AB35" s="22" t="s">
        <v>98</v>
      </c>
    </row>
    <row r="36" spans="1:28" x14ac:dyDescent="0.35">
      <c r="A36" s="7">
        <v>32</v>
      </c>
      <c r="B36" s="12" t="s">
        <v>28</v>
      </c>
      <c r="C36" s="13" t="s">
        <v>29</v>
      </c>
      <c r="D36" s="14" t="s">
        <v>30</v>
      </c>
      <c r="E36" s="15">
        <v>45958</v>
      </c>
      <c r="F36" s="8" t="s">
        <v>31</v>
      </c>
      <c r="G36" s="16" t="s">
        <v>32</v>
      </c>
      <c r="H36" s="16" t="s">
        <v>33</v>
      </c>
      <c r="I36" s="17" t="s">
        <v>89</v>
      </c>
      <c r="J36" s="17" t="s">
        <v>90</v>
      </c>
      <c r="K36" s="17" t="s">
        <v>91</v>
      </c>
      <c r="L36" s="18">
        <v>354001150</v>
      </c>
      <c r="M36" s="18"/>
      <c r="N36" s="15" t="s">
        <v>92</v>
      </c>
      <c r="O36" s="19">
        <v>80000</v>
      </c>
      <c r="P36" s="19">
        <v>4270</v>
      </c>
      <c r="Q36" s="20" t="s">
        <v>38</v>
      </c>
      <c r="R36" s="21">
        <v>45800</v>
      </c>
      <c r="S36" s="19">
        <v>3000</v>
      </c>
      <c r="T36" s="19">
        <v>0</v>
      </c>
      <c r="U36" s="19">
        <v>0</v>
      </c>
      <c r="V36" s="24">
        <v>3000</v>
      </c>
      <c r="W36" s="24">
        <v>0</v>
      </c>
      <c r="X36" s="24">
        <v>0</v>
      </c>
      <c r="Y36" s="24"/>
      <c r="Z36" s="24"/>
      <c r="AA36" s="8" t="s">
        <v>47</v>
      </c>
      <c r="AB36" s="22" t="s">
        <v>99</v>
      </c>
    </row>
    <row r="37" spans="1:28" x14ac:dyDescent="0.35">
      <c r="A37" s="7">
        <v>33</v>
      </c>
      <c r="B37" s="12" t="s">
        <v>28</v>
      </c>
      <c r="C37" s="13" t="s">
        <v>29</v>
      </c>
      <c r="D37" s="14" t="s">
        <v>30</v>
      </c>
      <c r="E37" s="15">
        <v>45958</v>
      </c>
      <c r="F37" s="8" t="s">
        <v>31</v>
      </c>
      <c r="G37" s="16" t="s">
        <v>32</v>
      </c>
      <c r="H37" s="16" t="s">
        <v>33</v>
      </c>
      <c r="I37" s="17" t="s">
        <v>100</v>
      </c>
      <c r="J37" s="17" t="s">
        <v>101</v>
      </c>
      <c r="K37" s="17" t="s">
        <v>102</v>
      </c>
      <c r="L37" s="18">
        <v>352779578</v>
      </c>
      <c r="M37" s="18"/>
      <c r="N37" s="15" t="s">
        <v>103</v>
      </c>
      <c r="O37" s="19">
        <v>80000</v>
      </c>
      <c r="P37" s="19">
        <v>4270</v>
      </c>
      <c r="Q37" s="20" t="s">
        <v>38</v>
      </c>
      <c r="R37" s="21">
        <v>45545</v>
      </c>
      <c r="S37" s="19">
        <v>4270</v>
      </c>
      <c r="T37" s="19">
        <v>0</v>
      </c>
      <c r="U37" s="19">
        <v>0</v>
      </c>
      <c r="V37" s="24">
        <v>4270</v>
      </c>
      <c r="W37" s="24">
        <f>SUM(V37:V43)</f>
        <v>29890</v>
      </c>
      <c r="X37" s="24" t="s">
        <v>120</v>
      </c>
      <c r="Y37" s="24"/>
      <c r="Z37" s="24"/>
      <c r="AA37" s="8" t="s">
        <v>39</v>
      </c>
      <c r="AB37" s="22" t="s">
        <v>104</v>
      </c>
    </row>
    <row r="38" spans="1:28" x14ac:dyDescent="0.35">
      <c r="A38" s="7">
        <v>34</v>
      </c>
      <c r="B38" s="12" t="s">
        <v>28</v>
      </c>
      <c r="C38" s="13" t="s">
        <v>29</v>
      </c>
      <c r="D38" s="14" t="s">
        <v>30</v>
      </c>
      <c r="E38" s="15">
        <v>45958</v>
      </c>
      <c r="F38" s="8" t="s">
        <v>31</v>
      </c>
      <c r="G38" s="16" t="s">
        <v>32</v>
      </c>
      <c r="H38" s="16" t="s">
        <v>33</v>
      </c>
      <c r="I38" s="17" t="s">
        <v>100</v>
      </c>
      <c r="J38" s="17" t="s">
        <v>101</v>
      </c>
      <c r="K38" s="17" t="s">
        <v>102</v>
      </c>
      <c r="L38" s="18">
        <v>352779578</v>
      </c>
      <c r="M38" s="18"/>
      <c r="N38" s="15" t="s">
        <v>103</v>
      </c>
      <c r="O38" s="19">
        <v>80000</v>
      </c>
      <c r="P38" s="19">
        <v>4270</v>
      </c>
      <c r="Q38" s="20" t="s">
        <v>38</v>
      </c>
      <c r="R38" s="21">
        <v>45575</v>
      </c>
      <c r="S38" s="19">
        <v>4270</v>
      </c>
      <c r="T38" s="19">
        <v>0</v>
      </c>
      <c r="U38" s="19">
        <v>0</v>
      </c>
      <c r="V38" s="24">
        <v>4270</v>
      </c>
      <c r="W38" s="24">
        <v>0</v>
      </c>
      <c r="X38" s="24">
        <v>0</v>
      </c>
      <c r="Y38" s="24"/>
      <c r="Z38" s="24"/>
      <c r="AA38" s="8" t="s">
        <v>39</v>
      </c>
      <c r="AB38" s="22" t="s">
        <v>105</v>
      </c>
    </row>
    <row r="39" spans="1:28" x14ac:dyDescent="0.35">
      <c r="A39" s="7">
        <v>35</v>
      </c>
      <c r="B39" s="12" t="s">
        <v>28</v>
      </c>
      <c r="C39" s="13" t="s">
        <v>29</v>
      </c>
      <c r="D39" s="14" t="s">
        <v>30</v>
      </c>
      <c r="E39" s="15">
        <v>45958</v>
      </c>
      <c r="F39" s="8" t="s">
        <v>31</v>
      </c>
      <c r="G39" s="16" t="s">
        <v>32</v>
      </c>
      <c r="H39" s="16" t="s">
        <v>33</v>
      </c>
      <c r="I39" s="17" t="s">
        <v>100</v>
      </c>
      <c r="J39" s="17" t="s">
        <v>101</v>
      </c>
      <c r="K39" s="17" t="s">
        <v>102</v>
      </c>
      <c r="L39" s="18">
        <v>352779578</v>
      </c>
      <c r="M39" s="18"/>
      <c r="N39" s="15" t="s">
        <v>103</v>
      </c>
      <c r="O39" s="19">
        <v>80000</v>
      </c>
      <c r="P39" s="19">
        <v>4270</v>
      </c>
      <c r="Q39" s="20" t="s">
        <v>38</v>
      </c>
      <c r="R39" s="21">
        <v>45606</v>
      </c>
      <c r="S39" s="19">
        <v>4270</v>
      </c>
      <c r="T39" s="19">
        <v>0</v>
      </c>
      <c r="U39" s="19">
        <v>0</v>
      </c>
      <c r="V39" s="24">
        <v>4270</v>
      </c>
      <c r="W39" s="24">
        <v>0</v>
      </c>
      <c r="X39" s="24">
        <v>0</v>
      </c>
      <c r="Y39" s="24"/>
      <c r="Z39" s="24"/>
      <c r="AA39" s="8" t="s">
        <v>39</v>
      </c>
      <c r="AB39" s="22" t="s">
        <v>106</v>
      </c>
    </row>
    <row r="40" spans="1:28" x14ac:dyDescent="0.35">
      <c r="A40" s="7">
        <v>36</v>
      </c>
      <c r="B40" s="12" t="s">
        <v>28</v>
      </c>
      <c r="C40" s="13" t="s">
        <v>29</v>
      </c>
      <c r="D40" s="14" t="s">
        <v>30</v>
      </c>
      <c r="E40" s="15">
        <v>45958</v>
      </c>
      <c r="F40" s="8" t="s">
        <v>31</v>
      </c>
      <c r="G40" s="16" t="s">
        <v>32</v>
      </c>
      <c r="H40" s="16" t="s">
        <v>33</v>
      </c>
      <c r="I40" s="17" t="s">
        <v>100</v>
      </c>
      <c r="J40" s="17" t="s">
        <v>101</v>
      </c>
      <c r="K40" s="17" t="s">
        <v>102</v>
      </c>
      <c r="L40" s="18">
        <v>352779578</v>
      </c>
      <c r="M40" s="18"/>
      <c r="N40" s="15" t="s">
        <v>103</v>
      </c>
      <c r="O40" s="19">
        <v>80000</v>
      </c>
      <c r="P40" s="19">
        <v>4270</v>
      </c>
      <c r="Q40" s="20" t="s">
        <v>38</v>
      </c>
      <c r="R40" s="21">
        <v>45667</v>
      </c>
      <c r="S40" s="19">
        <v>4270</v>
      </c>
      <c r="T40" s="19">
        <v>0</v>
      </c>
      <c r="U40" s="19">
        <v>0</v>
      </c>
      <c r="V40" s="24">
        <v>4270</v>
      </c>
      <c r="W40" s="24">
        <v>0</v>
      </c>
      <c r="X40" s="24">
        <v>0</v>
      </c>
      <c r="Y40" s="24"/>
      <c r="Z40" s="24"/>
      <c r="AA40" s="8" t="s">
        <v>39</v>
      </c>
      <c r="AB40" s="22" t="s">
        <v>107</v>
      </c>
    </row>
    <row r="41" spans="1:28" x14ac:dyDescent="0.35">
      <c r="A41" s="7">
        <v>37</v>
      </c>
      <c r="B41" s="12" t="s">
        <v>28</v>
      </c>
      <c r="C41" s="13" t="s">
        <v>29</v>
      </c>
      <c r="D41" s="14" t="s">
        <v>30</v>
      </c>
      <c r="E41" s="15">
        <v>45958</v>
      </c>
      <c r="F41" s="8" t="s">
        <v>31</v>
      </c>
      <c r="G41" s="16" t="s">
        <v>32</v>
      </c>
      <c r="H41" s="16" t="s">
        <v>33</v>
      </c>
      <c r="I41" s="17" t="s">
        <v>100</v>
      </c>
      <c r="J41" s="17" t="s">
        <v>101</v>
      </c>
      <c r="K41" s="17" t="s">
        <v>102</v>
      </c>
      <c r="L41" s="18">
        <v>352779578</v>
      </c>
      <c r="M41" s="18"/>
      <c r="N41" s="15" t="s">
        <v>103</v>
      </c>
      <c r="O41" s="19">
        <v>80000</v>
      </c>
      <c r="P41" s="19">
        <v>4270</v>
      </c>
      <c r="Q41" s="20" t="s">
        <v>38</v>
      </c>
      <c r="R41" s="21">
        <v>45698</v>
      </c>
      <c r="S41" s="19">
        <v>4270</v>
      </c>
      <c r="T41" s="19">
        <v>0</v>
      </c>
      <c r="U41" s="19">
        <v>0</v>
      </c>
      <c r="V41" s="24">
        <v>4270</v>
      </c>
      <c r="W41" s="24">
        <v>0</v>
      </c>
      <c r="X41" s="24">
        <v>0</v>
      </c>
      <c r="Y41" s="24"/>
      <c r="Z41" s="24"/>
      <c r="AA41" s="8" t="s">
        <v>39</v>
      </c>
      <c r="AB41" s="22" t="s">
        <v>108</v>
      </c>
    </row>
    <row r="42" spans="1:28" x14ac:dyDescent="0.35">
      <c r="A42" s="7">
        <v>38</v>
      </c>
      <c r="B42" s="12" t="s">
        <v>28</v>
      </c>
      <c r="C42" s="13" t="s">
        <v>29</v>
      </c>
      <c r="D42" s="14" t="s">
        <v>30</v>
      </c>
      <c r="E42" s="15">
        <v>45958</v>
      </c>
      <c r="F42" s="8" t="s">
        <v>31</v>
      </c>
      <c r="G42" s="16" t="s">
        <v>32</v>
      </c>
      <c r="H42" s="16" t="s">
        <v>33</v>
      </c>
      <c r="I42" s="17" t="s">
        <v>100</v>
      </c>
      <c r="J42" s="17" t="s">
        <v>101</v>
      </c>
      <c r="K42" s="17" t="s">
        <v>102</v>
      </c>
      <c r="L42" s="18">
        <v>352779578</v>
      </c>
      <c r="M42" s="18"/>
      <c r="N42" s="15" t="s">
        <v>103</v>
      </c>
      <c r="O42" s="19">
        <v>80000</v>
      </c>
      <c r="P42" s="19">
        <v>4270</v>
      </c>
      <c r="Q42" s="20" t="s">
        <v>38</v>
      </c>
      <c r="R42" s="21">
        <v>45726</v>
      </c>
      <c r="S42" s="19">
        <v>4270</v>
      </c>
      <c r="T42" s="19">
        <v>0</v>
      </c>
      <c r="U42" s="19">
        <v>0</v>
      </c>
      <c r="V42" s="24">
        <v>4270</v>
      </c>
      <c r="W42" s="24">
        <v>0</v>
      </c>
      <c r="X42" s="24">
        <v>0</v>
      </c>
      <c r="Y42" s="24"/>
      <c r="Z42" s="24"/>
      <c r="AA42" s="8" t="s">
        <v>39</v>
      </c>
      <c r="AB42" s="22" t="s">
        <v>109</v>
      </c>
    </row>
    <row r="43" spans="1:28" x14ac:dyDescent="0.35">
      <c r="A43" s="7">
        <v>39</v>
      </c>
      <c r="B43" s="12" t="s">
        <v>28</v>
      </c>
      <c r="C43" s="13" t="s">
        <v>29</v>
      </c>
      <c r="D43" s="14" t="s">
        <v>30</v>
      </c>
      <c r="E43" s="15">
        <v>45958</v>
      </c>
      <c r="F43" s="8" t="s">
        <v>31</v>
      </c>
      <c r="G43" s="16" t="s">
        <v>32</v>
      </c>
      <c r="H43" s="16" t="s">
        <v>33</v>
      </c>
      <c r="I43" s="17" t="s">
        <v>100</v>
      </c>
      <c r="J43" s="17" t="s">
        <v>101</v>
      </c>
      <c r="K43" s="17" t="s">
        <v>102</v>
      </c>
      <c r="L43" s="18">
        <v>352779578</v>
      </c>
      <c r="M43" s="18"/>
      <c r="N43" s="15" t="s">
        <v>103</v>
      </c>
      <c r="O43" s="19">
        <v>80000</v>
      </c>
      <c r="P43" s="19">
        <v>4270</v>
      </c>
      <c r="Q43" s="20" t="s">
        <v>38</v>
      </c>
      <c r="R43" s="21">
        <v>45757</v>
      </c>
      <c r="S43" s="19">
        <v>4270</v>
      </c>
      <c r="T43" s="19">
        <v>0</v>
      </c>
      <c r="U43" s="19">
        <v>0</v>
      </c>
      <c r="V43" s="24">
        <v>4270</v>
      </c>
      <c r="W43" s="24">
        <v>0</v>
      </c>
      <c r="X43" s="24">
        <v>0</v>
      </c>
      <c r="Y43" s="24"/>
      <c r="Z43" s="24"/>
      <c r="AA43" s="8" t="s">
        <v>39</v>
      </c>
      <c r="AB43" s="22" t="s">
        <v>110</v>
      </c>
    </row>
    <row r="44" spans="1:28" x14ac:dyDescent="0.35">
      <c r="A44" s="7">
        <v>40</v>
      </c>
      <c r="B44" s="12" t="s">
        <v>28</v>
      </c>
      <c r="C44" s="13" t="s">
        <v>29</v>
      </c>
      <c r="D44" s="14" t="s">
        <v>30</v>
      </c>
      <c r="E44" s="15">
        <v>45958</v>
      </c>
      <c r="F44" s="8" t="s">
        <v>31</v>
      </c>
      <c r="G44" s="16" t="s">
        <v>32</v>
      </c>
      <c r="H44" s="16" t="s">
        <v>33</v>
      </c>
      <c r="I44" s="17" t="s">
        <v>100</v>
      </c>
      <c r="J44" s="17" t="s">
        <v>101</v>
      </c>
      <c r="K44" s="17" t="s">
        <v>102</v>
      </c>
      <c r="L44" s="18">
        <v>355313607</v>
      </c>
      <c r="M44" s="18"/>
      <c r="N44" s="15" t="s">
        <v>111</v>
      </c>
      <c r="O44" s="19">
        <v>40000</v>
      </c>
      <c r="P44" s="19">
        <v>2690</v>
      </c>
      <c r="Q44" s="20" t="s">
        <v>38</v>
      </c>
      <c r="R44" s="21">
        <v>45667</v>
      </c>
      <c r="S44" s="19">
        <v>2690</v>
      </c>
      <c r="T44" s="19">
        <v>0</v>
      </c>
      <c r="U44" s="19">
        <v>0</v>
      </c>
      <c r="V44" s="24">
        <v>2690</v>
      </c>
      <c r="W44" s="24">
        <f>SUM(V44:V48)</f>
        <v>15760</v>
      </c>
      <c r="X44" s="24" t="s">
        <v>120</v>
      </c>
      <c r="Y44" s="24"/>
      <c r="Z44" s="24"/>
      <c r="AA44" s="8" t="s">
        <v>39</v>
      </c>
      <c r="AB44" s="22" t="s">
        <v>112</v>
      </c>
    </row>
    <row r="45" spans="1:28" x14ac:dyDescent="0.35">
      <c r="A45" s="7">
        <v>41</v>
      </c>
      <c r="B45" s="12" t="s">
        <v>28</v>
      </c>
      <c r="C45" s="13" t="s">
        <v>29</v>
      </c>
      <c r="D45" s="14" t="s">
        <v>30</v>
      </c>
      <c r="E45" s="15">
        <v>45958</v>
      </c>
      <c r="F45" s="8" t="s">
        <v>31</v>
      </c>
      <c r="G45" s="16" t="s">
        <v>32</v>
      </c>
      <c r="H45" s="16" t="s">
        <v>33</v>
      </c>
      <c r="I45" s="17" t="s">
        <v>100</v>
      </c>
      <c r="J45" s="17" t="s">
        <v>101</v>
      </c>
      <c r="K45" s="17" t="s">
        <v>102</v>
      </c>
      <c r="L45" s="18">
        <v>355313607</v>
      </c>
      <c r="M45" s="18"/>
      <c r="N45" s="15" t="s">
        <v>111</v>
      </c>
      <c r="O45" s="19">
        <v>40000</v>
      </c>
      <c r="P45" s="19">
        <v>2690</v>
      </c>
      <c r="Q45" s="20" t="s">
        <v>38</v>
      </c>
      <c r="R45" s="21">
        <v>45698</v>
      </c>
      <c r="S45" s="19">
        <v>2690</v>
      </c>
      <c r="T45" s="19">
        <v>0</v>
      </c>
      <c r="U45" s="19">
        <v>0</v>
      </c>
      <c r="V45" s="24">
        <v>2690</v>
      </c>
      <c r="W45" s="24">
        <v>0</v>
      </c>
      <c r="X45" s="24">
        <v>0</v>
      </c>
      <c r="Y45" s="24"/>
      <c r="Z45" s="24"/>
      <c r="AA45" s="8" t="s">
        <v>39</v>
      </c>
      <c r="AB45" s="22" t="s">
        <v>113</v>
      </c>
    </row>
    <row r="46" spans="1:28" x14ac:dyDescent="0.35">
      <c r="A46" s="7">
        <v>42</v>
      </c>
      <c r="B46" s="12" t="s">
        <v>28</v>
      </c>
      <c r="C46" s="13" t="s">
        <v>29</v>
      </c>
      <c r="D46" s="14" t="s">
        <v>30</v>
      </c>
      <c r="E46" s="15">
        <v>45958</v>
      </c>
      <c r="F46" s="8" t="s">
        <v>31</v>
      </c>
      <c r="G46" s="16" t="s">
        <v>32</v>
      </c>
      <c r="H46" s="16" t="s">
        <v>33</v>
      </c>
      <c r="I46" s="17" t="s">
        <v>100</v>
      </c>
      <c r="J46" s="17" t="s">
        <v>101</v>
      </c>
      <c r="K46" s="17" t="s">
        <v>102</v>
      </c>
      <c r="L46" s="18">
        <v>355313607</v>
      </c>
      <c r="M46" s="18"/>
      <c r="N46" s="15" t="s">
        <v>111</v>
      </c>
      <c r="O46" s="19">
        <v>40000</v>
      </c>
      <c r="P46" s="19">
        <v>2690</v>
      </c>
      <c r="Q46" s="20" t="s">
        <v>38</v>
      </c>
      <c r="R46" s="21">
        <v>45726</v>
      </c>
      <c r="S46" s="19">
        <v>2690</v>
      </c>
      <c r="T46" s="19">
        <v>0</v>
      </c>
      <c r="U46" s="19">
        <v>0</v>
      </c>
      <c r="V46" s="24">
        <v>2690</v>
      </c>
      <c r="W46" s="24">
        <v>0</v>
      </c>
      <c r="X46" s="24">
        <v>0</v>
      </c>
      <c r="Y46" s="24"/>
      <c r="Z46" s="24"/>
      <c r="AA46" s="8" t="s">
        <v>39</v>
      </c>
      <c r="AB46" s="22" t="s">
        <v>114</v>
      </c>
    </row>
    <row r="47" spans="1:28" x14ac:dyDescent="0.35">
      <c r="A47" s="7">
        <v>43</v>
      </c>
      <c r="B47" s="12" t="s">
        <v>28</v>
      </c>
      <c r="C47" s="13" t="s">
        <v>29</v>
      </c>
      <c r="D47" s="14" t="s">
        <v>30</v>
      </c>
      <c r="E47" s="15">
        <v>45958</v>
      </c>
      <c r="F47" s="8" t="s">
        <v>31</v>
      </c>
      <c r="G47" s="16" t="s">
        <v>32</v>
      </c>
      <c r="H47" s="16" t="s">
        <v>33</v>
      </c>
      <c r="I47" s="17" t="s">
        <v>100</v>
      </c>
      <c r="J47" s="17" t="s">
        <v>101</v>
      </c>
      <c r="K47" s="17" t="s">
        <v>102</v>
      </c>
      <c r="L47" s="18">
        <v>355313607</v>
      </c>
      <c r="M47" s="18"/>
      <c r="N47" s="15" t="s">
        <v>111</v>
      </c>
      <c r="O47" s="19">
        <v>40000</v>
      </c>
      <c r="P47" s="19">
        <v>2690</v>
      </c>
      <c r="Q47" s="20" t="s">
        <v>38</v>
      </c>
      <c r="R47" s="21">
        <v>45757</v>
      </c>
      <c r="S47" s="19">
        <v>2690</v>
      </c>
      <c r="T47" s="19">
        <v>0</v>
      </c>
      <c r="U47" s="19">
        <v>0</v>
      </c>
      <c r="V47" s="24">
        <v>2690</v>
      </c>
      <c r="W47" s="24">
        <v>0</v>
      </c>
      <c r="X47" s="24">
        <v>0</v>
      </c>
      <c r="Y47" s="24"/>
      <c r="Z47" s="24"/>
      <c r="AA47" s="8" t="s">
        <v>39</v>
      </c>
      <c r="AB47" s="22" t="s">
        <v>115</v>
      </c>
    </row>
    <row r="48" spans="1:28" x14ac:dyDescent="0.35">
      <c r="A48" s="7">
        <v>44</v>
      </c>
      <c r="B48" s="12" t="s">
        <v>28</v>
      </c>
      <c r="C48" s="13" t="s">
        <v>29</v>
      </c>
      <c r="D48" s="14" t="s">
        <v>30</v>
      </c>
      <c r="E48" s="15">
        <v>45958</v>
      </c>
      <c r="F48" s="8" t="s">
        <v>31</v>
      </c>
      <c r="G48" s="16" t="s">
        <v>32</v>
      </c>
      <c r="H48" s="16" t="s">
        <v>33</v>
      </c>
      <c r="I48" s="17" t="s">
        <v>100</v>
      </c>
      <c r="J48" s="17" t="s">
        <v>101</v>
      </c>
      <c r="K48" s="17" t="s">
        <v>102</v>
      </c>
      <c r="L48" s="18">
        <v>355313607</v>
      </c>
      <c r="M48" s="18"/>
      <c r="N48" s="15" t="s">
        <v>111</v>
      </c>
      <c r="O48" s="19">
        <v>40000</v>
      </c>
      <c r="P48" s="19">
        <v>2690</v>
      </c>
      <c r="Q48" s="20" t="s">
        <v>38</v>
      </c>
      <c r="R48" s="21">
        <v>45791</v>
      </c>
      <c r="S48" s="19">
        <v>5000</v>
      </c>
      <c r="T48" s="19">
        <v>0</v>
      </c>
      <c r="U48" s="19">
        <v>0</v>
      </c>
      <c r="V48" s="24">
        <v>5000</v>
      </c>
      <c r="W48" s="24">
        <v>0</v>
      </c>
      <c r="X48" s="24">
        <v>0</v>
      </c>
      <c r="Y48" s="24"/>
      <c r="Z48" s="24"/>
      <c r="AA48" s="8" t="s">
        <v>47</v>
      </c>
      <c r="AB48" s="22" t="s">
        <v>116</v>
      </c>
    </row>
    <row r="52" spans="19:21" x14ac:dyDescent="0.35">
      <c r="S52" s="26" t="s">
        <v>121</v>
      </c>
      <c r="T52" s="26">
        <f>SUM(S52:S62)</f>
        <v>209033.46</v>
      </c>
      <c r="U52" s="26">
        <f>SUM(S4:S48)</f>
        <v>215597</v>
      </c>
    </row>
    <row r="53" spans="19:21" x14ac:dyDescent="0.35">
      <c r="S53">
        <v>29890</v>
      </c>
      <c r="T53" s="26">
        <f>SUM(T4:T48)</f>
        <v>10990</v>
      </c>
      <c r="U53" s="27">
        <f>-SUM(Z17:Z26)</f>
        <v>4426.4599999999991</v>
      </c>
    </row>
    <row r="54" spans="19:21" x14ac:dyDescent="0.35">
      <c r="S54">
        <v>29890</v>
      </c>
      <c r="T54" s="26"/>
      <c r="U54" s="26"/>
    </row>
    <row r="55" spans="19:21" x14ac:dyDescent="0.35">
      <c r="S55">
        <v>8537</v>
      </c>
      <c r="T55" s="26">
        <f>SUM(T52:T53)</f>
        <v>220023.46</v>
      </c>
      <c r="U55" s="26">
        <f>SUM(U52:U53)</f>
        <v>220023.46</v>
      </c>
    </row>
    <row r="56" spans="19:21" x14ac:dyDescent="0.35">
      <c r="S56">
        <v>12810</v>
      </c>
    </row>
    <row r="57" spans="19:21" x14ac:dyDescent="0.35">
      <c r="S57">
        <v>28620</v>
      </c>
    </row>
    <row r="58" spans="19:21" x14ac:dyDescent="0.35">
      <c r="S58">
        <v>33766.46</v>
      </c>
    </row>
    <row r="59" spans="19:21" x14ac:dyDescent="0.35">
      <c r="S59">
        <v>15760</v>
      </c>
    </row>
    <row r="60" spans="19:21" x14ac:dyDescent="0.35">
      <c r="S60">
        <v>16140</v>
      </c>
    </row>
    <row r="61" spans="19:21" x14ac:dyDescent="0.35">
      <c r="S61">
        <v>25080</v>
      </c>
    </row>
    <row r="62" spans="19:21" x14ac:dyDescent="0.35">
      <c r="S62">
        <v>8540</v>
      </c>
    </row>
  </sheetData>
  <autoFilter ref="A4:AB4" xr:uid="{FFB3FD8C-4800-4EEB-90A3-E68DD1FE427A}"/>
  <conditionalFormatting sqref="L5:M48">
    <cfRule type="duplicateValues" dxfId="1" priority="3" stopIfTrue="1"/>
  </conditionalFormatting>
  <conditionalFormatting sqref="L1:M1048576">
    <cfRule type="duplicateValues" dxfId="0" priority="1"/>
  </conditionalFormatting>
  <dataValidations count="9">
    <dataValidation type="custom" allowBlank="1" showInputMessage="1" showErrorMessage="1" error="Enter Valid date_x000a_" sqref="E6" xr:uid="{675D0CC6-9861-4B85-8A17-F5AC2C231882}">
      <formula1>ISNUMBER(E6) * (E6&gt;=DATE(2023,10,1)) * (E6&lt;=DATE(2031,12,31)) * (INT(E6)=E6)</formula1>
    </dataValidation>
    <dataValidation type="date" allowBlank="1" showInputMessage="1" showErrorMessage="1" errorTitle="Incorrect Value Entered" error="Enter Valid Date" sqref="N5:N48" xr:uid="{9C7A73B0-2CFF-4094-AC66-24A8DF274C49}">
      <formula1>42370</formula1>
      <formula2>47848</formula2>
    </dataValidation>
    <dataValidation type="custom" allowBlank="1" showInputMessage="1" showErrorMessage="1" error="Enter Valid Date_x000a_" sqref="E5" xr:uid="{BD55B01B-AD56-4031-8C66-4EDCB8EB0A81}">
      <formula1>ISNUMBER(E5) * (E5&gt;=DATE(2023,10,1)) * (E5&lt;=DATE(2031,12,31)) * (INT(E5)=E5)</formula1>
    </dataValidation>
    <dataValidation type="custom" allowBlank="1" showInputMessage="1" showErrorMessage="1" sqref="E7:E48" xr:uid="{8FE2E90E-DA16-4283-8279-B6691575B1A7}">
      <formula1>ISNUMBER(E7) * (E7&gt;=DATE(2023,10,1)) * (E7&lt;=DATE(2031,12,31)) * (INT(E7)=E7)</formula1>
    </dataValidation>
    <dataValidation type="date" allowBlank="1" showInputMessage="1" showErrorMessage="1" sqref="N4" xr:uid="{75DDC149-5E05-4CDC-96BB-E1A6BA8A497E}">
      <formula1>36526</formula1>
      <formula2>47848</formula2>
    </dataValidation>
    <dataValidation type="list" allowBlank="1" showInputMessage="1" showErrorMessage="1" sqref="Q5:Q48" xr:uid="{E54F5799-9CD0-486E-B617-22A1C3966DCB}">
      <formula1>Type</formula1>
    </dataValidation>
    <dataValidation type="list" allowBlank="1" showInputMessage="1" showErrorMessage="1" sqref="AA5:AA48" xr:uid="{1DFA705F-85AF-4D27-BA96-F93DC5CF787F}">
      <formula1>"Loan Card,Digital Payment,Cash Receipt,Borrower Written Statement,Deliquent Staff Written Statement,Center Meeting Register,Hand Written Receipt"</formula1>
    </dataValidation>
    <dataValidation allowBlank="1" showErrorMessage="1" sqref="C5 B5:B48" xr:uid="{0C791E64-7719-4BC2-A06E-9477C71F9290}"/>
    <dataValidation type="date" operator="lessThanOrEqual" allowBlank="1" showInputMessage="1" showErrorMessage="1" errorTitle="Incorrect date Entered" error="Enter in Valid Date Format_x000a_ " promptTitle="Enter Valid Date" sqref="R5:R48" xr:uid="{A22046C7-9A5F-434A-B8F7-47BA6F26339B}">
      <formula1>IF(ISNUMBER(DATE(RIGHT(E5,4),MONTH(LEFT(MID(E5,4,3),2)&amp;"1"),LEFT(E5,2))),E5,9^9)</formula1>
    </dataValidation>
  </dataValidations>
  <hyperlinks>
    <hyperlink ref="E3" location="'Fraud Investigation Report'!G5" display="Home" xr:uid="{23A92813-7CEB-4529-8598-4F2D63B0CB15}"/>
    <hyperlink ref="V3" location="'Fraud Investigation Report'!G5" display="Home" xr:uid="{02525227-A5B2-4169-85C9-FC9C78AF4E41}"/>
    <hyperlink ref="F3" location="'Loan Outstanding Report'!BG5" display="Loan O/s Report" xr:uid="{6A7AF372-B70C-4A60-8822-54D0DB83EF0D}"/>
    <hyperlink ref="AA3" location="'Loan Outstanding Report'!BG5" display="Loan O/s Report" xr:uid="{55B0A38B-636F-446B-BD07-9BEA30A9FE94}"/>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7F722-9D2F-4405-87F3-9D10D025105B}">
  <dimension ref="A1"/>
  <sheetViews>
    <sheetView tabSelected="1" topLeftCell="A18" workbookViewId="0">
      <selection activeCell="B31" sqref="B31"/>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Pavithra Lingutla</dc:creator>
  <cp:lastModifiedBy>Pavithra Lingutla</cp:lastModifiedBy>
  <dcterms:created xsi:type="dcterms:W3CDTF">2025-12-05T06:49:49Z</dcterms:created>
  <dcterms:modified xsi:type="dcterms:W3CDTF">2025-12-05T07:04:36Z</dcterms:modified>
</cp:coreProperties>
</file>