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Audit Master- 2025-26\CLV-25-26\Basudevpur-FN25-26-02566\"/>
    </mc:Choice>
  </mc:AlternateContent>
  <xr:revisionPtr revIDLastSave="0" documentId="13_ncr:1_{21078362-E06E-41B0-AF2C-B9D672900DB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4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72" i="20" l="1"/>
  <c r="B191" i="20"/>
  <c r="B194" i="20"/>
  <c r="B189" i="20"/>
  <c r="B195" i="20"/>
  <c r="B190" i="20"/>
  <c r="B196" i="20"/>
  <c r="B192" i="20"/>
  <c r="B193" i="20"/>
  <c r="C71" i="20"/>
  <c r="C193" i="20"/>
  <c r="C194" i="20"/>
  <c r="C189" i="20"/>
  <c r="C195" i="20"/>
  <c r="C192" i="20"/>
  <c r="C190" i="20"/>
  <c r="C196" i="20"/>
  <c r="C191" i="20"/>
  <c r="B96" i="20"/>
  <c r="C94" i="20"/>
  <c r="C93" i="20"/>
  <c r="C72" i="20"/>
  <c r="B184" i="20"/>
  <c r="B186" i="20"/>
  <c r="B187" i="20"/>
  <c r="B188" i="20"/>
  <c r="B185" i="20"/>
  <c r="C188" i="20"/>
  <c r="C184" i="20"/>
  <c r="C185" i="20"/>
  <c r="C186" i="20"/>
  <c r="C187" i="20"/>
  <c r="B178" i="20"/>
  <c r="B179" i="20"/>
  <c r="B180" i="20"/>
  <c r="B181" i="20"/>
  <c r="B182" i="20"/>
  <c r="B183" i="20"/>
  <c r="C178" i="20"/>
  <c r="C183" i="20"/>
  <c r="C181" i="20"/>
  <c r="C179" i="20"/>
  <c r="C180" i="20"/>
  <c r="C182" i="20"/>
  <c r="B95" i="20"/>
  <c r="B71" i="20"/>
  <c r="B94" i="20"/>
  <c r="B70" i="20"/>
  <c r="C92" i="20"/>
  <c r="C70" i="20"/>
  <c r="B93" i="20"/>
  <c r="B69" i="20"/>
  <c r="C91" i="20"/>
  <c r="C68" i="20"/>
  <c r="B89" i="20"/>
  <c r="B68" i="20"/>
  <c r="C88" i="20"/>
  <c r="C61" i="20"/>
  <c r="B88" i="20"/>
  <c r="B59" i="20"/>
  <c r="C85" i="20"/>
  <c r="C60" i="20"/>
  <c r="B87" i="20"/>
  <c r="B58" i="20"/>
  <c r="C84" i="20"/>
  <c r="C59" i="20"/>
  <c r="B83" i="20"/>
  <c r="B56" i="20"/>
  <c r="C83" i="20"/>
  <c r="C58" i="20"/>
  <c r="B81" i="20"/>
  <c r="B55" i="20"/>
  <c r="C79" i="20"/>
  <c r="C57" i="20"/>
  <c r="B101" i="20"/>
  <c r="B80" i="20"/>
  <c r="C103" i="20"/>
  <c r="C78" i="20"/>
  <c r="C56" i="20"/>
  <c r="B100" i="20"/>
  <c r="B76" i="20"/>
  <c r="C102" i="20"/>
  <c r="C76" i="20"/>
  <c r="C55" i="20"/>
  <c r="B98" i="20"/>
  <c r="B75" i="20"/>
  <c r="C100" i="20"/>
  <c r="C73" i="20"/>
  <c r="B86" i="20"/>
  <c r="B67" i="20"/>
  <c r="B102" i="20"/>
  <c r="B84" i="20"/>
  <c r="B66" i="20"/>
  <c r="C90" i="20"/>
  <c r="C69" i="20"/>
  <c r="B63" i="20"/>
  <c r="B176" i="20"/>
  <c r="B177" i="20"/>
  <c r="B99" i="20"/>
  <c r="B82" i="20"/>
  <c r="B60" i="20"/>
  <c r="C65" i="20"/>
  <c r="C176" i="20"/>
  <c r="C177" i="20"/>
  <c r="B57" i="20"/>
  <c r="B91" i="20"/>
  <c r="B78" i="20"/>
  <c r="B64" i="20"/>
  <c r="C96" i="20"/>
  <c r="C81" i="20"/>
  <c r="C66" i="20"/>
  <c r="B92" i="20"/>
  <c r="B79" i="20"/>
  <c r="B65" i="20"/>
  <c r="C97" i="20"/>
  <c r="C82" i="20"/>
  <c r="C67" i="20"/>
  <c r="B103" i="20"/>
  <c r="B90" i="20"/>
  <c r="B77" i="20"/>
  <c r="C95" i="20"/>
  <c r="C80" i="20"/>
  <c r="C64" i="20"/>
  <c r="C101" i="20"/>
  <c r="C89" i="20"/>
  <c r="C77" i="20"/>
  <c r="C5" i="7"/>
  <c r="B160" i="20"/>
  <c r="B166" i="20"/>
  <c r="B172" i="20"/>
  <c r="B109" i="20"/>
  <c r="B115" i="20"/>
  <c r="B121" i="20"/>
  <c r="B127" i="20"/>
  <c r="B133" i="20"/>
  <c r="B139" i="20"/>
  <c r="B145" i="20"/>
  <c r="B151" i="20"/>
  <c r="B155" i="20"/>
  <c r="B161" i="20"/>
  <c r="B167" i="20"/>
  <c r="B173" i="20"/>
  <c r="B104" i="20"/>
  <c r="B110" i="20"/>
  <c r="B116" i="20"/>
  <c r="B122" i="20"/>
  <c r="B128" i="20"/>
  <c r="B134" i="20"/>
  <c r="B140" i="20"/>
  <c r="B146" i="20"/>
  <c r="B152" i="20"/>
  <c r="B156" i="20"/>
  <c r="B162" i="20"/>
  <c r="B168" i="20"/>
  <c r="B174" i="20"/>
  <c r="B105" i="20"/>
  <c r="B111" i="20"/>
  <c r="B117" i="20"/>
  <c r="B123" i="20"/>
  <c r="B129" i="20"/>
  <c r="B135" i="20"/>
  <c r="B141" i="20"/>
  <c r="B147" i="20"/>
  <c r="B153" i="20"/>
  <c r="B158" i="20"/>
  <c r="B164" i="20"/>
  <c r="B170" i="20"/>
  <c r="B107" i="20"/>
  <c r="B113" i="20"/>
  <c r="B119" i="20"/>
  <c r="B125" i="20"/>
  <c r="B131" i="20"/>
  <c r="B137" i="20"/>
  <c r="B143" i="20"/>
  <c r="B149" i="20"/>
  <c r="B175" i="20"/>
  <c r="B114" i="20"/>
  <c r="B138" i="20"/>
  <c r="B118" i="20"/>
  <c r="B142" i="20"/>
  <c r="B148" i="20"/>
  <c r="B126" i="20"/>
  <c r="B106" i="20"/>
  <c r="B108" i="20"/>
  <c r="B136" i="20"/>
  <c r="B171" i="20"/>
  <c r="B120" i="20"/>
  <c r="B144" i="20"/>
  <c r="B124" i="20"/>
  <c r="B163" i="20"/>
  <c r="B150" i="20"/>
  <c r="B130" i="20"/>
  <c r="B154" i="20"/>
  <c r="B132" i="20"/>
  <c r="B112" i="20"/>
  <c r="B157" i="20"/>
  <c r="B159" i="20"/>
  <c r="B165" i="20"/>
  <c r="B169" i="20"/>
  <c r="D5" i="7"/>
  <c r="C159" i="20"/>
  <c r="C165" i="20"/>
  <c r="C171" i="20"/>
  <c r="C108" i="20"/>
  <c r="C114" i="20"/>
  <c r="C120" i="20"/>
  <c r="C126" i="20"/>
  <c r="C132" i="20"/>
  <c r="C138" i="20"/>
  <c r="C144" i="20"/>
  <c r="C150" i="20"/>
  <c r="C160" i="20"/>
  <c r="C166" i="20"/>
  <c r="C172" i="20"/>
  <c r="C109" i="20"/>
  <c r="C115" i="20"/>
  <c r="C121" i="20"/>
  <c r="C127" i="20"/>
  <c r="C133" i="20"/>
  <c r="C139" i="20"/>
  <c r="C145" i="20"/>
  <c r="C151" i="20"/>
  <c r="C155" i="20"/>
  <c r="C161" i="20"/>
  <c r="C167" i="20"/>
  <c r="C173" i="20"/>
  <c r="C104" i="20"/>
  <c r="C110" i="20"/>
  <c r="C116" i="20"/>
  <c r="C122" i="20"/>
  <c r="C128" i="20"/>
  <c r="C134" i="20"/>
  <c r="C140" i="20"/>
  <c r="C146" i="20"/>
  <c r="C152" i="20"/>
  <c r="C156" i="20"/>
  <c r="C162" i="20"/>
  <c r="C168" i="20"/>
  <c r="C174" i="20"/>
  <c r="C105" i="20"/>
  <c r="C111" i="20"/>
  <c r="C117" i="20"/>
  <c r="C123" i="20"/>
  <c r="C129" i="20"/>
  <c r="C135" i="20"/>
  <c r="C141" i="20"/>
  <c r="C147" i="20"/>
  <c r="C153" i="20"/>
  <c r="C157" i="20"/>
  <c r="C163" i="20"/>
  <c r="C169" i="20"/>
  <c r="C175" i="20"/>
  <c r="C106" i="20"/>
  <c r="C112" i="20"/>
  <c r="C118" i="20"/>
  <c r="C124" i="20"/>
  <c r="C130" i="20"/>
  <c r="C136" i="20"/>
  <c r="C142" i="20"/>
  <c r="C148" i="20"/>
  <c r="C154" i="20"/>
  <c r="C119" i="20"/>
  <c r="C170" i="20"/>
  <c r="C143" i="20"/>
  <c r="C164" i="20"/>
  <c r="C137" i="20"/>
  <c r="C158" i="20"/>
  <c r="C113" i="20"/>
  <c r="C125" i="20"/>
  <c r="C149" i="20"/>
  <c r="C107" i="20"/>
  <c r="C131" i="20"/>
  <c r="B74" i="20"/>
  <c r="B62" i="20"/>
  <c r="C99" i="20"/>
  <c r="C87" i="20"/>
  <c r="C75" i="20"/>
  <c r="C63" i="20"/>
  <c r="B97" i="20"/>
  <c r="B85" i="20"/>
  <c r="B73" i="20"/>
  <c r="B61" i="20"/>
  <c r="C98" i="20"/>
  <c r="C86" i="20"/>
  <c r="C74" i="20"/>
  <c r="C62" i="20"/>
  <c r="B52" i="20"/>
  <c r="C54" i="20"/>
  <c r="C53" i="20"/>
  <c r="C52" i="20"/>
  <c r="B54" i="20"/>
  <c r="B53" i="20"/>
  <c r="C51" i="20"/>
  <c r="C50" i="20"/>
  <c r="C49" i="20"/>
  <c r="B51" i="20"/>
  <c r="B49" i="20"/>
  <c r="B50" i="20"/>
  <c r="B48" i="20"/>
  <c r="C48" i="20"/>
  <c r="B47" i="20"/>
  <c r="C47" i="20"/>
  <c r="B46" i="20"/>
  <c r="C46" i="20"/>
  <c r="B45" i="20"/>
  <c r="C45" i="20"/>
  <c r="B44" i="20"/>
  <c r="C44" i="20"/>
  <c r="B41" i="20"/>
  <c r="C28" i="20"/>
  <c r="C22" i="20"/>
  <c r="C24" i="20"/>
  <c r="C23" i="20"/>
  <c r="C20" i="20"/>
  <c r="B40" i="20"/>
  <c r="B35" i="20"/>
  <c r="B36" i="20"/>
  <c r="B34" i="20"/>
  <c r="B33" i="20"/>
  <c r="B30" i="20"/>
  <c r="B23" i="20"/>
  <c r="B21" i="20"/>
  <c r="B22" i="20"/>
  <c r="C42" i="20"/>
  <c r="C41" i="20"/>
  <c r="B20" i="20"/>
  <c r="C43" i="20"/>
  <c r="C21" i="20"/>
  <c r="C40" i="20"/>
  <c r="C36" i="20"/>
  <c r="B32" i="20"/>
  <c r="C35" i="20"/>
  <c r="B31" i="20"/>
  <c r="C33" i="20"/>
  <c r="B29" i="20"/>
  <c r="B43" i="20"/>
  <c r="B28" i="20"/>
  <c r="B42" i="20"/>
  <c r="B24" i="20"/>
  <c r="C31" i="20"/>
  <c r="C34" i="20"/>
  <c r="C32" i="20"/>
  <c r="C30" i="20"/>
  <c r="C29" i="20"/>
  <c r="B39" i="20"/>
  <c r="B27" i="20"/>
  <c r="C39" i="20"/>
  <c r="C27" i="20"/>
  <c r="B38" i="20"/>
  <c r="B26" i="20"/>
  <c r="C38" i="20"/>
  <c r="C26" i="20"/>
  <c r="B37" i="20"/>
  <c r="B25" i="20"/>
  <c r="C37" i="20"/>
  <c r="C25" i="20"/>
  <c r="B12" i="20"/>
  <c r="B11" i="20"/>
  <c r="C19" i="20"/>
  <c r="C15" i="20"/>
  <c r="C10" i="20"/>
  <c r="B19" i="20"/>
  <c r="B18" i="20"/>
  <c r="B17" i="20"/>
  <c r="B16" i="20"/>
  <c r="B15" i="20"/>
  <c r="B13" i="20"/>
  <c r="C13" i="20"/>
  <c r="C9" i="20"/>
  <c r="C11" i="20"/>
  <c r="C18" i="20"/>
  <c r="C17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<sst xmlns="http://schemas.openxmlformats.org/spreadsheetml/2006/main" count="348" uniqueCount="296">
  <si>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</si>
  <si>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</si>
  <si>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</si>
  <si>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</si>
  <si>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</si>
  <si>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</si>
  <si>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</si>
  <si>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</si>
  <si>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</si>
  <si>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</si>
  <si>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</si>
  <si>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</si>
  <si>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</si>
  <si>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</si>
  <si>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</si>
  <si>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</si>
  <si>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</si>
  <si>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</si>
  <si>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</si>
  <si>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</si>
  <si>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</si>
  <si>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</si>
  <si>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</si>
  <si>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</si>
  <si>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</si>
  <si>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</si>
  <si>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</si>
  <si>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</si>
  <si>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</si>
  <si>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</si>
  <si>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</si>
  <si>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</si>
  <si>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</si>
  <si>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</si>
  <si>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</si>
  <si>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</si>
  <si>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</si>
  <si>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</si>
  <si>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</si>
  <si>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</si>
  <si>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</si>
  <si>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</si>
  <si>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</si>
  <si>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</si>
  <si>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</si>
  <si>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</si>
  <si>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</si>
  <si>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</si>
  <si>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</si>
  <si>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</si>
  <si>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</si>
  <si>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</si>
  <si>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</si>
  <si>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</si>
  <si>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</si>
  <si>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</si>
  <si>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</si>
  <si>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</si>
  <si>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</si>
  <si>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</si>
  <si>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</si>
  <si>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</si>
  <si>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</si>
  <si>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</si>
  <si>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</si>
  <si>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</si>
  <si>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</si>
  <si>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</si>
  <si>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</si>
  <si>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</si>
  <si>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</si>
  <si>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</si>
  <si>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</si>
  <si>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</si>
  <si>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</si>
  <si>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</si>
  <si>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</si>
  <si>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</si>
  <si>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</si>
  <si>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</si>
  <si>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</si>
  <si>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</si>
  <si>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</si>
  <si>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</si>
  <si>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</si>
  <si>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</si>
  <si>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</si>
  <si>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</si>
  <si>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</si>
  <si>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</si>
  <si>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</si>
  <si>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</si>
  <si>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</si>
  <si>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</si>
  <si>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</si>
  <si>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</si>
  <si>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</si>
  <si>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</si>
  <si>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</si>
  <si>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</si>
  <si>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</si>
  <si>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</si>
  <si>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</si>
  <si>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</si>
  <si>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</si>
  <si>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</si>
  <si>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</si>
  <si>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</si>
  <si>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</si>
  <si>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</si>
  <si>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</si>
  <si>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</si>
  <si>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</si>
  <si>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</si>
  <si>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</si>
  <si>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</si>
  <si>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</si>
  <si>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</si>
  <si>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</si>
  <si>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</si>
  <si>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</si>
  <si>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</si>
  <si>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</si>
  <si>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</si>
  <si>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</si>
  <si>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</si>
  <si>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</si>
  <si>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</si>
  <si>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</si>
  <si>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</si>
  <si>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</si>
  <si>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</si>
  <si>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</si>
  <si>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</si>
  <si>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</si>
  <si>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</si>
  <si>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</si>
  <si>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</si>
  <si>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</si>
  <si>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</si>
  <si>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</si>
  <si>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</si>
  <si>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</si>
  <si>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</si>
  <si>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</si>
  <si>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</si>
  <si>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</si>
  <si>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</si>
  <si>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</si>
  <si>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</si>
  <si>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</si>
  <si>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</si>
  <si>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</si>
  <si>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</si>
  <si>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</si>
  <si>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</si>
  <si>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</si>
  <si>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</si>
  <si>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</si>
  <si>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</si>
  <si>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</si>
  <si>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</si>
  <si>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</si>
  <si>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</si>
  <si>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</si>
  <si>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</si>
  <si>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</si>
  <si>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</si>
  <si>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</si>
  <si>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</si>
  <si>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</si>
  <si>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</si>
  <si>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</si>
  <si>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</si>
  <si>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</si>
  <si>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</si>
  <si>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</si>
  <si>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</si>
  <si>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</si>
  <si>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</si>
  <si>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</si>
  <si>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</si>
  <si>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</si>
  <si>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</si>
  <si>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</si>
  <si>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</si>
  <si>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</si>
  <si>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</si>
  <si>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</si>
  <si>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</si>
  <si>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</si>
  <si>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</si>
  <si>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</si>
  <si>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</si>
  <si>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</si>
  <si>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</si>
  <si>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</si>
  <si>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</si>
  <si>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</si>
  <si>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</si>
  <si>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</si>
  <si>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</si>
  <si>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</si>
  <si>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</si>
  <si>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</si>
  <si>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</si>
  <si>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</si>
  <si>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</si>
  <si>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</si>
  <si>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</si>
  <si>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</si>
  <si>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</si>
  <si>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</si>
  <si>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</si>
  <si>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</si>
  <si>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</si>
  <si>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</si>
  <si>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</si>
  <si>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</si>
  <si>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</si>
  <si>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</si>
  <si>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</si>
  <si>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</si>
  <si>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</si>
  <si>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</si>
  <si>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</si>
  <si>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</si>
  <si>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</si>
  <si>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</si>
  <si>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</si>
  <si>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</si>
  <si>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</si>
  <si>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</si>
  <si>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</si>
  <si>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</si>
  <si>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</si>
  <si>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</si>
  <si>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</si>
  <si>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</si>
  <si>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</si>
  <si>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</si>
  <si>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</si>
  <si>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</si>
  <si>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</si>
  <si>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</si>
  <si>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</si>
  <si>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</si>
  <si>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Odisha</t>
  </si>
  <si>
    <t>Sanjaya Kumar Sahoo/SF0070624</t>
  </si>
  <si>
    <t>Dual Staff</t>
  </si>
  <si>
    <t>Available &amp; Updated</t>
  </si>
  <si>
    <t>East</t>
  </si>
  <si>
    <t>HINDU</t>
  </si>
  <si>
    <t>Agriculture &amp; Farming</t>
  </si>
  <si>
    <t>Chetana</t>
  </si>
  <si>
    <t>Open</t>
  </si>
  <si>
    <t/>
  </si>
  <si>
    <t>1</t>
  </si>
  <si>
    <t>&gt; 2 to 4 Years</t>
  </si>
  <si>
    <t>Abhijit Rout/SF0075084</t>
  </si>
  <si>
    <t>Loan Officer</t>
  </si>
  <si>
    <t>BM</t>
  </si>
  <si>
    <t>OR2704</t>
  </si>
  <si>
    <t>Basudevpur</t>
  </si>
  <si>
    <t>Bhadrak</t>
  </si>
  <si>
    <t>CSS</t>
  </si>
  <si>
    <t>SF0069462</t>
  </si>
  <si>
    <t>Jiban Malik</t>
  </si>
  <si>
    <t>BQM</t>
  </si>
  <si>
    <t>Eram</t>
  </si>
  <si>
    <t>Sunil Kumar Behera/SF0029643</t>
  </si>
  <si>
    <t>Krushna Chandra Sahoo/SF0083225</t>
  </si>
  <si>
    <t>Alok Kumar Maharana/SF0083414</t>
  </si>
  <si>
    <t>Ranjan Kumar Khanda</t>
  </si>
  <si>
    <t>SF0054308</t>
  </si>
  <si>
    <t>SF0088651</t>
  </si>
  <si>
    <t>Rakesh Kumar Sahoo</t>
  </si>
  <si>
    <t>Eram C5</t>
  </si>
  <si>
    <t>Eram C5 Ram1</t>
  </si>
  <si>
    <t>SSF3694078</t>
  </si>
  <si>
    <t>SC</t>
  </si>
  <si>
    <t>RASMITA MALIK</t>
  </si>
  <si>
    <t>29-Mar-2023</t>
  </si>
  <si>
    <t>08</t>
  </si>
  <si>
    <t>2.55 Yrs</t>
  </si>
  <si>
    <t>29 Mar 2023</t>
  </si>
  <si>
    <t>05-May-2023</t>
  </si>
  <si>
    <t>19-May-2025</t>
  </si>
  <si>
    <t>9587548979</t>
  </si>
  <si>
    <t>Pankaj Kumar Panda</t>
  </si>
  <si>
    <t>SF0080254</t>
  </si>
  <si>
    <t>Terminated</t>
  </si>
  <si>
    <t>Completed-Report Submitted</t>
  </si>
  <si>
    <t>As per digital payment evidence borrower has paid Rs 2240/- towards EMI on dtd. 08-04-25 but LO has not remitted cash to branch.</t>
  </si>
  <si>
    <t>FIR Not Filled</t>
  </si>
  <si>
    <t>FN25-26-02566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</si>
</sst>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theme="1"/>
      <name val="Calibri"/>
      <family val="2"/>
    </font>
    <font>
      <sz val="12"/>
      <name val="Times New Roman"/>
      <family val="1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7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5" fillId="0" borderId="0">
      <alignment vertical="center"/>
    </xf>
    <xf numFmtId="0" fontId="34" fillId="0" borderId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quotePrefix="1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7">
    <cellStyle name="Comma" xfId="30" builtinId="3"/>
    <cellStyle name="Comma 2" xfId="32" xr:uid="{4BB180C1-15F4-4E36-B563-4EF30E66ABCE}"/>
    <cellStyle name="Comma 2 2" xfId="14" xr:uid="{00000000-0005-0000-0000-000000000000}"/>
    <cellStyle name="Comma 3" xfId="18" xr:uid="{00000000-0005-0000-0000-000001000000}"/>
    <cellStyle name="Comma 4" xfId="33" xr:uid="{67700E1D-D2EB-4458-97F7-2C634974FCC5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2 2" xfId="36" xr:uid="{456B10FF-7E3E-40A6-A68F-9015380A1CC8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4 2" xfId="34" xr:uid="{6C4E0A40-9E14-4BF8-810D-8CAD0B9CEAFE}"/>
    <cellStyle name="Normal 5" xfId="4" xr:uid="{00000000-0005-0000-0000-000012000000}"/>
    <cellStyle name="Normal 5 2" xfId="19" xr:uid="{00000000-0005-0000-0000-000013000000}"/>
    <cellStyle name="Normal 5 3" xfId="35" xr:uid="{2719043C-E548-4D4D-9D93-F18205FE95E9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Y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OR2704</v>
      </c>
      <c r="D5" s="63" t="str">
        <f>IF('Physical Cash at Safe'!D28="Yes", 'Physical Cash at Safe'!B4, 'Borrower Wise Details'!C5)</f>
        <v>Basudevpur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Bhadrak</v>
      </c>
      <c r="G5" s="61">
        <v>45934</v>
      </c>
      <c r="H5" s="107" t="s">
        <v>265</v>
      </c>
      <c r="I5" s="61">
        <v>45945</v>
      </c>
      <c r="J5" s="74" t="str">
        <f>IF('Physical Cash at Safe'!D28="Yes",'Physical Cash at Safe'!E28,IF('Borrower Wise Details'!D5&lt;&gt;"",'Borrower Wise Details'!D5,""))</f>
        <v>FN25-26-02566</v>
      </c>
      <c r="K5" s="81">
        <v>1</v>
      </c>
      <c r="L5" s="82">
        <v>2240</v>
      </c>
      <c r="M5" s="82">
        <v>0</v>
      </c>
      <c r="N5" s="82" t="s">
        <v>270</v>
      </c>
      <c r="O5" s="82" t="s">
        <v>271</v>
      </c>
      <c r="P5" s="82" t="s">
        <v>272</v>
      </c>
      <c r="Q5" s="82" t="s">
        <v>248</v>
      </c>
      <c r="R5" s="75" t="str">
        <f>IF('Physical Cash at Safe'!$D$28="Yes", 'Physical Cash at Safe'!$A$28, IF('Borrower Wise Details'!F5&lt;&gt;"", 'Borrower Wise Details'!F5, ""))</f>
        <v>Pankaj Kumar Panda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SF0080254</v>
      </c>
      <c r="U5" s="77" t="s">
        <v>291</v>
      </c>
      <c r="V5" s="61">
        <v>45902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292</v>
      </c>
      <c r="Z5" s="61">
        <v>45945</v>
      </c>
      <c r="AA5" s="61">
        <v>45946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45946</v>
      </c>
      <c r="AH5" s="70" t="s">
        <v>293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OR2704</v>
      </c>
      <c r="C5" s="50" t="str">
        <f>IF('Fraud Investigation Report'!D5="", "", 'Fraud Investigation Report'!D5)</f>
        <v>Basudevpur</v>
      </c>
      <c r="D5" s="68" t="str">
        <f>IF(OR('Fraud Investigation Report'!R5="", 'Fraud Investigation Report'!R5=0), "", 'Fraud Investigation Report'!R5)</f>
        <v>Pankaj Kumar Panda</v>
      </c>
      <c r="E5" s="68" t="str">
        <f>IF(OR('Fraud Investigation Report'!T5="", 'Fraud Investigation Report'!T5=0), "", 'Fraud Investigation Report'!T5)</f>
        <v>SF0080254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FN25-26-02566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294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E6" sqref="E6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7" t="s">
        <v>2</v>
      </c>
      <c r="B1" s="148"/>
      <c r="C1" s="148"/>
      <c r="D1" s="148"/>
      <c r="E1" s="149"/>
    </row>
    <row r="2" spans="1:5" ht="18" x14ac:dyDescent="0.35">
      <c r="A2" s="14"/>
      <c r="B2" s="150" t="s">
        <v>3</v>
      </c>
      <c r="C2" s="150"/>
      <c r="D2" s="150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262</v>
      </c>
      <c r="B4" s="41" t="s">
        <v>263</v>
      </c>
      <c r="C4" s="41" t="s">
        <v>264</v>
      </c>
      <c r="D4" s="41" t="s">
        <v>264</v>
      </c>
      <c r="E4" s="41" t="s">
        <v>264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247</v>
      </c>
      <c r="B6" s="18">
        <v>45945</v>
      </c>
      <c r="C6" s="18">
        <v>45944</v>
      </c>
      <c r="D6" s="18">
        <v>45945</v>
      </c>
      <c r="E6" s="19">
        <v>0.27083333333333331</v>
      </c>
    </row>
    <row r="7" spans="1:5" ht="15.6" x14ac:dyDescent="0.3">
      <c r="A7" s="151" t="s">
        <v>70</v>
      </c>
      <c r="B7" s="152"/>
      <c r="C7" s="152"/>
      <c r="D7" s="152"/>
      <c r="E7" s="152"/>
    </row>
    <row r="8" spans="1:5" ht="15" customHeight="1" x14ac:dyDescent="0.3">
      <c r="A8" s="153" t="s">
        <v>71</v>
      </c>
      <c r="B8" s="155" t="s">
        <v>92</v>
      </c>
      <c r="C8" s="156"/>
      <c r="D8" s="157" t="s">
        <v>72</v>
      </c>
      <c r="E8" s="158"/>
    </row>
    <row r="9" spans="1:5" ht="14.4" x14ac:dyDescent="0.3">
      <c r="A9" s="154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59" t="s">
        <v>97</v>
      </c>
      <c r="B20" s="160"/>
      <c r="C20" s="32">
        <v>0</v>
      </c>
      <c r="D20" s="33" t="s">
        <v>91</v>
      </c>
      <c r="E20" s="34"/>
    </row>
    <row r="21" spans="1:5" ht="30" customHeight="1" x14ac:dyDescent="0.3">
      <c r="A21" s="161" t="s">
        <v>88</v>
      </c>
      <c r="B21" s="162"/>
      <c r="C21" s="34"/>
      <c r="D21" s="33" t="s">
        <v>89</v>
      </c>
      <c r="E21" s="34"/>
    </row>
    <row r="22" spans="1:5" ht="30" customHeight="1" x14ac:dyDescent="0.3">
      <c r="A22" s="161" t="s">
        <v>77</v>
      </c>
      <c r="B22" s="162"/>
      <c r="C22" s="34"/>
      <c r="D22" s="35" t="s">
        <v>78</v>
      </c>
      <c r="E22" s="34"/>
    </row>
    <row r="23" spans="1:5" ht="30" customHeight="1" x14ac:dyDescent="0.3">
      <c r="A23" s="161" t="s">
        <v>79</v>
      </c>
      <c r="B23" s="162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6"/>
      <c r="C24" s="146"/>
      <c r="D24" s="146"/>
      <c r="E24" s="146"/>
    </row>
    <row r="25" spans="1:5" ht="57.75" customHeight="1" x14ac:dyDescent="0.3">
      <c r="A25" s="36" t="s">
        <v>81</v>
      </c>
      <c r="B25" s="135"/>
      <c r="C25" s="135"/>
      <c r="D25" s="135"/>
      <c r="E25" s="135"/>
    </row>
    <row r="26" spans="1:5" ht="20.100000000000001" customHeight="1" x14ac:dyDescent="0.3">
      <c r="A26" s="140" t="s">
        <v>189</v>
      </c>
      <c r="B26" s="140"/>
      <c r="C26" s="140"/>
      <c r="D26" s="140"/>
      <c r="E26" s="140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8" t="s">
        <v>218</v>
      </c>
      <c r="E29" s="139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1"/>
      <c r="E30" s="142"/>
    </row>
    <row r="31" spans="1:5" ht="15" customHeight="1" x14ac:dyDescent="0.3">
      <c r="A31" s="143"/>
      <c r="B31" s="144"/>
      <c r="C31" s="144"/>
      <c r="D31" s="144"/>
      <c r="E31" s="145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36" t="s">
        <v>250</v>
      </c>
      <c r="E32" s="137"/>
    </row>
    <row r="33" spans="1:5" ht="18" customHeight="1" x14ac:dyDescent="0.3">
      <c r="A33" s="37" t="s">
        <v>83</v>
      </c>
      <c r="B33" s="106">
        <v>263</v>
      </c>
      <c r="C33" s="39" t="s">
        <v>84</v>
      </c>
      <c r="D33" s="131">
        <v>213</v>
      </c>
      <c r="E33" s="132"/>
    </row>
    <row r="34" spans="1:5" ht="27.6" x14ac:dyDescent="0.3">
      <c r="A34" s="39" t="s">
        <v>220</v>
      </c>
      <c r="B34" s="38" t="s">
        <v>273</v>
      </c>
      <c r="C34" s="39" t="s">
        <v>221</v>
      </c>
      <c r="D34" s="133" t="s">
        <v>267</v>
      </c>
      <c r="E34" s="134"/>
    </row>
    <row r="35" spans="1:5" ht="27.6" x14ac:dyDescent="0.3">
      <c r="A35" s="39" t="s">
        <v>222</v>
      </c>
      <c r="B35" s="38" t="s">
        <v>274</v>
      </c>
      <c r="C35" s="39" t="s">
        <v>224</v>
      </c>
      <c r="D35" s="133" t="s">
        <v>266</v>
      </c>
      <c r="E35" s="134"/>
    </row>
    <row r="36" spans="1:5" ht="25.5" customHeight="1" x14ac:dyDescent="0.3">
      <c r="A36" s="39" t="s">
        <v>223</v>
      </c>
      <c r="B36" s="38" t="s">
        <v>261</v>
      </c>
      <c r="C36" s="39" t="s">
        <v>225</v>
      </c>
      <c r="D36" s="133" t="s">
        <v>268</v>
      </c>
      <c r="E36" s="134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abSelected="1" topLeftCell="N1" zoomScale="80" zoomScaleNormal="80" workbookViewId="0">
      <selection activeCell="U5" sqref="U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OR2704</v>
      </c>
      <c r="C5" s="119" t="str">
        <f>IF('Loan Outstanding Report'!$H$5="", "", 'Loan Outstanding Report'!$H$5)</f>
        <v>Basudevpur</v>
      </c>
      <c r="D5" s="41" t="s">
        <v>295</v>
      </c>
      <c r="E5" s="65">
        <v>45945</v>
      </c>
      <c r="F5" s="38" t="s">
        <v>289</v>
      </c>
      <c r="G5" s="49" t="s">
        <v>290</v>
      </c>
      <c r="H5" s="49" t="s">
        <v>260</v>
      </c>
      <c r="I5" s="120" t="s">
        <v>277</v>
      </c>
      <c r="J5" s="120" t="s">
        <v>279</v>
      </c>
      <c r="K5" s="120" t="s">
        <v>281</v>
      </c>
      <c r="L5" s="11">
        <v>351272974</v>
      </c>
      <c r="M5" s="65" t="s">
        <v>282</v>
      </c>
      <c r="N5" s="124">
        <v>41952</v>
      </c>
      <c r="O5" s="124">
        <v>2250</v>
      </c>
      <c r="P5" s="121" t="s">
        <v>139</v>
      </c>
      <c r="Q5" s="80">
        <v>45755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293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 t="shared" ref="F6:F70" si="1"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2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3">IF(J7&lt;&gt;"", $B$5, "")</f>
        <v/>
      </c>
      <c r="C7" s="119" t="str">
        <f t="shared" ref="C7:C70" si="4">IF(J7&lt;&gt;"", $C$5, "")</f>
        <v/>
      </c>
      <c r="D7" s="41" t="str">
        <f t="shared" ref="D7:D70" si="5">IF(J7&lt;&gt;"", $D$5, "")</f>
        <v/>
      </c>
      <c r="E7" s="65"/>
      <c r="F7" s="38" t="str">
        <f t="shared" si="1"/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2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3"/>
        <v/>
      </c>
      <c r="C8" s="119" t="str">
        <f t="shared" si="4"/>
        <v/>
      </c>
      <c r="D8" s="41" t="str">
        <f t="shared" si="5"/>
        <v/>
      </c>
      <c r="E8" s="65"/>
      <c r="F8" s="38" t="str">
        <f t="shared" si="1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2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3"/>
        <v/>
      </c>
      <c r="C9" s="119" t="str">
        <f t="shared" si="4"/>
        <v/>
      </c>
      <c r="D9" s="41" t="str">
        <f t="shared" si="5"/>
        <v/>
      </c>
      <c r="E9" s="65"/>
      <c r="F9" s="38" t="str">
        <f t="shared" si="1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2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3"/>
        <v/>
      </c>
      <c r="C10" s="119" t="str">
        <f t="shared" si="4"/>
        <v/>
      </c>
      <c r="D10" s="41" t="str">
        <f t="shared" si="5"/>
        <v/>
      </c>
      <c r="E10" s="65"/>
      <c r="F10" s="38" t="str">
        <f t="shared" si="1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2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3"/>
        <v/>
      </c>
      <c r="C11" s="119" t="str">
        <f t="shared" si="4"/>
        <v/>
      </c>
      <c r="D11" s="41" t="str">
        <f t="shared" si="5"/>
        <v/>
      </c>
      <c r="E11" s="65"/>
      <c r="F11" s="38" t="str">
        <f t="shared" si="1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2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3"/>
        <v/>
      </c>
      <c r="C12" s="119" t="str">
        <f t="shared" si="4"/>
        <v/>
      </c>
      <c r="D12" s="41" t="str">
        <f t="shared" si="5"/>
        <v/>
      </c>
      <c r="E12" s="65"/>
      <c r="F12" s="38" t="str">
        <f t="shared" si="1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2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3"/>
        <v/>
      </c>
      <c r="C13" s="119" t="str">
        <f t="shared" si="4"/>
        <v/>
      </c>
      <c r="D13" s="41" t="str">
        <f t="shared" si="5"/>
        <v/>
      </c>
      <c r="E13" s="65"/>
      <c r="F13" s="38" t="str">
        <f t="shared" si="1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2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3"/>
        <v/>
      </c>
      <c r="C14" s="119" t="str">
        <f t="shared" si="4"/>
        <v/>
      </c>
      <c r="D14" s="41" t="str">
        <f t="shared" si="5"/>
        <v/>
      </c>
      <c r="E14" s="65"/>
      <c r="F14" s="38" t="str">
        <f t="shared" si="1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2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3"/>
        <v/>
      </c>
      <c r="C15" s="119" t="str">
        <f t="shared" si="4"/>
        <v/>
      </c>
      <c r="D15" s="41" t="str">
        <f t="shared" si="5"/>
        <v/>
      </c>
      <c r="E15" s="65"/>
      <c r="F15" s="38" t="str">
        <f t="shared" si="1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2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3"/>
        <v/>
      </c>
      <c r="C16" s="119" t="str">
        <f t="shared" si="4"/>
        <v/>
      </c>
      <c r="D16" s="41" t="str">
        <f t="shared" si="5"/>
        <v/>
      </c>
      <c r="E16" s="65"/>
      <c r="F16" s="38" t="str">
        <f t="shared" si="1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2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3"/>
        <v/>
      </c>
      <c r="C17" s="119" t="str">
        <f t="shared" si="4"/>
        <v/>
      </c>
      <c r="D17" s="41" t="str">
        <f t="shared" si="5"/>
        <v/>
      </c>
      <c r="E17" s="65"/>
      <c r="F17" s="38" t="str">
        <f t="shared" si="1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2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3"/>
        <v/>
      </c>
      <c r="C18" s="119" t="str">
        <f t="shared" si="4"/>
        <v/>
      </c>
      <c r="D18" s="41" t="str">
        <f t="shared" si="5"/>
        <v/>
      </c>
      <c r="E18" s="65"/>
      <c r="F18" s="38" t="str">
        <f t="shared" si="1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2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3"/>
        <v/>
      </c>
      <c r="C19" s="119" t="str">
        <f t="shared" si="4"/>
        <v/>
      </c>
      <c r="D19" s="41" t="str">
        <f t="shared" si="5"/>
        <v/>
      </c>
      <c r="E19" s="65"/>
      <c r="F19" s="38" t="str">
        <f t="shared" si="1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2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3"/>
        <v/>
      </c>
      <c r="C20" s="119" t="str">
        <f t="shared" si="4"/>
        <v/>
      </c>
      <c r="D20" s="41" t="str">
        <f t="shared" si="5"/>
        <v/>
      </c>
      <c r="E20" s="65"/>
      <c r="F20" s="38" t="str">
        <f t="shared" si="1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2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3"/>
        <v/>
      </c>
      <c r="C21" s="119" t="str">
        <f t="shared" si="4"/>
        <v/>
      </c>
      <c r="D21" s="41" t="str">
        <f t="shared" si="5"/>
        <v/>
      </c>
      <c r="E21" s="65"/>
      <c r="F21" s="38" t="str">
        <f t="shared" si="1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2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3"/>
        <v/>
      </c>
      <c r="C22" s="119" t="str">
        <f t="shared" si="4"/>
        <v/>
      </c>
      <c r="D22" s="41" t="str">
        <f t="shared" si="5"/>
        <v/>
      </c>
      <c r="E22" s="65"/>
      <c r="F22" s="38" t="str">
        <f t="shared" si="1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2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3"/>
        <v/>
      </c>
      <c r="C23" s="119" t="str">
        <f t="shared" si="4"/>
        <v/>
      </c>
      <c r="D23" s="41" t="str">
        <f t="shared" si="5"/>
        <v/>
      </c>
      <c r="E23" s="65"/>
      <c r="F23" s="38" t="str">
        <f t="shared" si="1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2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3"/>
        <v/>
      </c>
      <c r="C24" s="119" t="str">
        <f t="shared" si="4"/>
        <v/>
      </c>
      <c r="D24" s="41" t="str">
        <f t="shared" si="5"/>
        <v/>
      </c>
      <c r="E24" s="65"/>
      <c r="F24" s="38" t="str">
        <f t="shared" si="1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2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3"/>
        <v/>
      </c>
      <c r="C25" s="119" t="str">
        <f t="shared" si="4"/>
        <v/>
      </c>
      <c r="D25" s="41" t="str">
        <f t="shared" si="5"/>
        <v/>
      </c>
      <c r="E25" s="65"/>
      <c r="F25" s="38" t="str">
        <f t="shared" si="1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2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3"/>
        <v/>
      </c>
      <c r="C26" s="119" t="str">
        <f t="shared" si="4"/>
        <v/>
      </c>
      <c r="D26" s="41" t="str">
        <f t="shared" si="5"/>
        <v/>
      </c>
      <c r="E26" s="65"/>
      <c r="F26" s="38" t="str">
        <f t="shared" si="1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2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3"/>
        <v/>
      </c>
      <c r="C27" s="119" t="str">
        <f t="shared" si="4"/>
        <v/>
      </c>
      <c r="D27" s="41" t="str">
        <f t="shared" si="5"/>
        <v/>
      </c>
      <c r="E27" s="65"/>
      <c r="F27" s="38" t="str">
        <f t="shared" si="1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2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3"/>
        <v/>
      </c>
      <c r="C28" s="119" t="str">
        <f t="shared" si="4"/>
        <v/>
      </c>
      <c r="D28" s="41" t="str">
        <f t="shared" si="5"/>
        <v/>
      </c>
      <c r="E28" s="65"/>
      <c r="F28" s="38" t="str">
        <f t="shared" si="1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2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3"/>
        <v/>
      </c>
      <c r="C29" s="119" t="str">
        <f t="shared" si="4"/>
        <v/>
      </c>
      <c r="D29" s="41" t="str">
        <f t="shared" si="5"/>
        <v/>
      </c>
      <c r="E29" s="65"/>
      <c r="F29" s="38" t="str">
        <f t="shared" si="1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2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3"/>
        <v/>
      </c>
      <c r="C30" s="119" t="str">
        <f t="shared" si="4"/>
        <v/>
      </c>
      <c r="D30" s="41" t="str">
        <f t="shared" si="5"/>
        <v/>
      </c>
      <c r="E30" s="65"/>
      <c r="F30" s="38" t="str">
        <f t="shared" si="1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2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3"/>
        <v/>
      </c>
      <c r="C31" s="119" t="str">
        <f t="shared" si="4"/>
        <v/>
      </c>
      <c r="D31" s="41" t="str">
        <f t="shared" si="5"/>
        <v/>
      </c>
      <c r="E31" s="65"/>
      <c r="F31" s="38" t="str">
        <f t="shared" si="1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2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3"/>
        <v/>
      </c>
      <c r="C32" s="119" t="str">
        <f t="shared" si="4"/>
        <v/>
      </c>
      <c r="D32" s="41" t="str">
        <f t="shared" si="5"/>
        <v/>
      </c>
      <c r="E32" s="65"/>
      <c r="F32" s="38" t="str">
        <f t="shared" si="1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2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3"/>
        <v/>
      </c>
      <c r="C33" s="119" t="str">
        <f t="shared" si="4"/>
        <v/>
      </c>
      <c r="D33" s="41" t="str">
        <f t="shared" si="5"/>
        <v/>
      </c>
      <c r="E33" s="65"/>
      <c r="F33" s="38" t="str">
        <f t="shared" si="1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2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3"/>
        <v/>
      </c>
      <c r="C34" s="119" t="str">
        <f t="shared" si="4"/>
        <v/>
      </c>
      <c r="D34" s="41" t="str">
        <f t="shared" si="5"/>
        <v/>
      </c>
      <c r="E34" s="65"/>
      <c r="F34" s="38" t="str">
        <f t="shared" si="1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2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3"/>
        <v/>
      </c>
      <c r="C35" s="119" t="str">
        <f t="shared" si="4"/>
        <v/>
      </c>
      <c r="D35" s="41" t="str">
        <f t="shared" si="5"/>
        <v/>
      </c>
      <c r="E35" s="65"/>
      <c r="F35" s="38" t="str">
        <f t="shared" si="1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2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3"/>
        <v/>
      </c>
      <c r="C36" s="119" t="str">
        <f t="shared" si="4"/>
        <v/>
      </c>
      <c r="D36" s="41" t="str">
        <f t="shared" si="5"/>
        <v/>
      </c>
      <c r="E36" s="65"/>
      <c r="F36" s="38" t="str">
        <f t="shared" si="1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2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3"/>
        <v/>
      </c>
      <c r="C37" s="119" t="str">
        <f t="shared" si="4"/>
        <v/>
      </c>
      <c r="D37" s="41" t="str">
        <f t="shared" si="5"/>
        <v/>
      </c>
      <c r="E37" s="65"/>
      <c r="F37" s="38" t="str">
        <f t="shared" si="1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2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3"/>
        <v/>
      </c>
      <c r="C38" s="119" t="str">
        <f t="shared" si="4"/>
        <v/>
      </c>
      <c r="D38" s="41" t="str">
        <f t="shared" si="5"/>
        <v/>
      </c>
      <c r="E38" s="65"/>
      <c r="F38" s="38" t="str">
        <f t="shared" si="1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2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3"/>
        <v/>
      </c>
      <c r="C39" s="119" t="str">
        <f t="shared" si="4"/>
        <v/>
      </c>
      <c r="D39" s="41" t="str">
        <f t="shared" si="5"/>
        <v/>
      </c>
      <c r="E39" s="65"/>
      <c r="F39" s="38" t="str">
        <f t="shared" si="1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2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3"/>
        <v/>
      </c>
      <c r="C40" s="119" t="str">
        <f t="shared" si="4"/>
        <v/>
      </c>
      <c r="D40" s="41" t="str">
        <f t="shared" si="5"/>
        <v/>
      </c>
      <c r="E40" s="65"/>
      <c r="F40" s="38" t="str">
        <f t="shared" si="1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2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3"/>
        <v/>
      </c>
      <c r="C41" s="119" t="str">
        <f t="shared" si="4"/>
        <v/>
      </c>
      <c r="D41" s="41" t="str">
        <f t="shared" si="5"/>
        <v/>
      </c>
      <c r="E41" s="65"/>
      <c r="F41" s="38" t="str">
        <f t="shared" si="1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2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3"/>
        <v/>
      </c>
      <c r="C42" s="119" t="str">
        <f t="shared" si="4"/>
        <v/>
      </c>
      <c r="D42" s="41" t="str">
        <f t="shared" si="5"/>
        <v/>
      </c>
      <c r="E42" s="65"/>
      <c r="F42" s="38" t="str">
        <f t="shared" si="1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2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3"/>
        <v/>
      </c>
      <c r="C43" s="119" t="str">
        <f t="shared" si="4"/>
        <v/>
      </c>
      <c r="D43" s="41" t="str">
        <f t="shared" si="5"/>
        <v/>
      </c>
      <c r="E43" s="65"/>
      <c r="F43" s="38" t="str">
        <f t="shared" si="1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2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3"/>
        <v/>
      </c>
      <c r="C44" s="119" t="str">
        <f t="shared" si="4"/>
        <v/>
      </c>
      <c r="D44" s="41" t="str">
        <f t="shared" si="5"/>
        <v/>
      </c>
      <c r="E44" s="65"/>
      <c r="F44" s="38" t="str">
        <f t="shared" si="1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2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3"/>
        <v/>
      </c>
      <c r="C45" s="119" t="str">
        <f t="shared" si="4"/>
        <v/>
      </c>
      <c r="D45" s="41" t="str">
        <f t="shared" si="5"/>
        <v/>
      </c>
      <c r="E45" s="65"/>
      <c r="F45" s="38" t="str">
        <f t="shared" si="1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2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3"/>
        <v/>
      </c>
      <c r="C46" s="119" t="str">
        <f t="shared" si="4"/>
        <v/>
      </c>
      <c r="D46" s="41" t="str">
        <f t="shared" si="5"/>
        <v/>
      </c>
      <c r="E46" s="65"/>
      <c r="F46" s="38" t="str">
        <f t="shared" si="1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2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3"/>
        <v/>
      </c>
      <c r="C47" s="119" t="str">
        <f t="shared" si="4"/>
        <v/>
      </c>
      <c r="D47" s="41" t="str">
        <f t="shared" si="5"/>
        <v/>
      </c>
      <c r="E47" s="65"/>
      <c r="F47" s="38" t="str">
        <f t="shared" si="1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2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3"/>
        <v/>
      </c>
      <c r="C48" s="119" t="str">
        <f t="shared" si="4"/>
        <v/>
      </c>
      <c r="D48" s="41" t="str">
        <f t="shared" si="5"/>
        <v/>
      </c>
      <c r="E48" s="65"/>
      <c r="F48" s="38" t="str">
        <f t="shared" si="1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2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3"/>
        <v/>
      </c>
      <c r="C49" s="119" t="str">
        <f t="shared" si="4"/>
        <v/>
      </c>
      <c r="D49" s="41" t="str">
        <f t="shared" si="5"/>
        <v/>
      </c>
      <c r="E49" s="65"/>
      <c r="F49" s="38" t="str">
        <f t="shared" si="1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2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3"/>
        <v/>
      </c>
      <c r="C50" s="119" t="str">
        <f t="shared" si="4"/>
        <v/>
      </c>
      <c r="D50" s="41" t="str">
        <f t="shared" si="5"/>
        <v/>
      </c>
      <c r="E50" s="65"/>
      <c r="F50" s="38" t="str">
        <f t="shared" si="1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2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3"/>
        <v/>
      </c>
      <c r="C51" s="119" t="str">
        <f t="shared" si="4"/>
        <v/>
      </c>
      <c r="D51" s="41" t="str">
        <f t="shared" si="5"/>
        <v/>
      </c>
      <c r="E51" s="65"/>
      <c r="F51" s="38" t="str">
        <f t="shared" si="1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2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3"/>
        <v/>
      </c>
      <c r="C52" s="119" t="str">
        <f t="shared" si="4"/>
        <v/>
      </c>
      <c r="D52" s="41" t="str">
        <f t="shared" si="5"/>
        <v/>
      </c>
      <c r="E52" s="65"/>
      <c r="F52" s="38" t="str">
        <f t="shared" si="1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2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3"/>
        <v/>
      </c>
      <c r="C53" s="119" t="str">
        <f t="shared" si="4"/>
        <v/>
      </c>
      <c r="D53" s="41" t="str">
        <f t="shared" si="5"/>
        <v/>
      </c>
      <c r="E53" s="65"/>
      <c r="F53" s="38" t="str">
        <f t="shared" si="1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2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3"/>
        <v/>
      </c>
      <c r="C54" s="119" t="str">
        <f t="shared" si="4"/>
        <v/>
      </c>
      <c r="D54" s="41" t="str">
        <f t="shared" si="5"/>
        <v/>
      </c>
      <c r="E54" s="65"/>
      <c r="F54" s="38" t="str">
        <f t="shared" si="1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2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3"/>
        <v/>
      </c>
      <c r="C55" s="119" t="str">
        <f t="shared" si="4"/>
        <v/>
      </c>
      <c r="D55" s="41" t="str">
        <f t="shared" si="5"/>
        <v/>
      </c>
      <c r="E55" s="65"/>
      <c r="F55" s="38" t="str">
        <f t="shared" si="1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2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3"/>
        <v/>
      </c>
      <c r="C56" s="119" t="str">
        <f t="shared" si="4"/>
        <v/>
      </c>
      <c r="D56" s="41" t="str">
        <f t="shared" si="5"/>
        <v/>
      </c>
      <c r="E56" s="65"/>
      <c r="F56" s="38" t="str">
        <f t="shared" si="1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2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3"/>
        <v/>
      </c>
      <c r="C57" s="119" t="str">
        <f t="shared" si="4"/>
        <v/>
      </c>
      <c r="D57" s="41" t="str">
        <f t="shared" si="5"/>
        <v/>
      </c>
      <c r="E57" s="65"/>
      <c r="F57" s="38" t="str">
        <f t="shared" si="1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2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3"/>
        <v/>
      </c>
      <c r="C58" s="119" t="str">
        <f t="shared" si="4"/>
        <v/>
      </c>
      <c r="D58" s="41" t="str">
        <f t="shared" si="5"/>
        <v/>
      </c>
      <c r="E58" s="65"/>
      <c r="F58" s="38" t="str">
        <f t="shared" si="1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2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3"/>
        <v/>
      </c>
      <c r="C59" s="119" t="str">
        <f t="shared" si="4"/>
        <v/>
      </c>
      <c r="D59" s="41" t="str">
        <f t="shared" si="5"/>
        <v/>
      </c>
      <c r="E59" s="65"/>
      <c r="F59" s="38" t="str">
        <f t="shared" si="1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2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3"/>
        <v/>
      </c>
      <c r="C60" s="119" t="str">
        <f t="shared" si="4"/>
        <v/>
      </c>
      <c r="D60" s="41" t="str">
        <f t="shared" si="5"/>
        <v/>
      </c>
      <c r="E60" s="65"/>
      <c r="F60" s="38" t="str">
        <f t="shared" si="1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2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3"/>
        <v/>
      </c>
      <c r="C61" s="119" t="str">
        <f t="shared" si="4"/>
        <v/>
      </c>
      <c r="D61" s="41" t="str">
        <f t="shared" si="5"/>
        <v/>
      </c>
      <c r="E61" s="65"/>
      <c r="F61" s="38" t="str">
        <f t="shared" si="1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2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3"/>
        <v/>
      </c>
      <c r="C62" s="119" t="str">
        <f t="shared" si="4"/>
        <v/>
      </c>
      <c r="D62" s="41" t="str">
        <f t="shared" si="5"/>
        <v/>
      </c>
      <c r="E62" s="65"/>
      <c r="F62" s="38" t="str">
        <f t="shared" si="1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2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3"/>
        <v/>
      </c>
      <c r="C63" s="119" t="str">
        <f t="shared" si="4"/>
        <v/>
      </c>
      <c r="D63" s="41" t="str">
        <f t="shared" si="5"/>
        <v/>
      </c>
      <c r="E63" s="65"/>
      <c r="F63" s="38" t="str">
        <f t="shared" si="1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2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3"/>
        <v/>
      </c>
      <c r="C64" s="119" t="str">
        <f t="shared" si="4"/>
        <v/>
      </c>
      <c r="D64" s="41" t="str">
        <f t="shared" si="5"/>
        <v/>
      </c>
      <c r="E64" s="65"/>
      <c r="F64" s="38" t="str">
        <f t="shared" si="1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2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3"/>
        <v/>
      </c>
      <c r="C65" s="119" t="str">
        <f t="shared" si="4"/>
        <v/>
      </c>
      <c r="D65" s="41" t="str">
        <f t="shared" si="5"/>
        <v/>
      </c>
      <c r="E65" s="65"/>
      <c r="F65" s="38" t="str">
        <f t="shared" si="1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2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3"/>
        <v/>
      </c>
      <c r="C66" s="119" t="str">
        <f t="shared" si="4"/>
        <v/>
      </c>
      <c r="D66" s="41" t="str">
        <f t="shared" si="5"/>
        <v/>
      </c>
      <c r="E66" s="65"/>
      <c r="F66" s="38" t="str">
        <f t="shared" si="1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2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3"/>
        <v/>
      </c>
      <c r="C67" s="119" t="str">
        <f t="shared" si="4"/>
        <v/>
      </c>
      <c r="D67" s="41" t="str">
        <f t="shared" si="5"/>
        <v/>
      </c>
      <c r="E67" s="65"/>
      <c r="F67" s="38" t="str">
        <f t="shared" si="1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2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3"/>
        <v/>
      </c>
      <c r="C68" s="119" t="str">
        <f t="shared" si="4"/>
        <v/>
      </c>
      <c r="D68" s="41" t="str">
        <f t="shared" si="5"/>
        <v/>
      </c>
      <c r="E68" s="65"/>
      <c r="F68" s="38" t="str">
        <f t="shared" si="1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2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3"/>
        <v/>
      </c>
      <c r="C69" s="119" t="str">
        <f t="shared" si="4"/>
        <v/>
      </c>
      <c r="D69" s="41" t="str">
        <f t="shared" si="5"/>
        <v/>
      </c>
      <c r="E69" s="65"/>
      <c r="F69" s="38" t="str">
        <f t="shared" si="1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2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3"/>
        <v/>
      </c>
      <c r="C70" s="119" t="str">
        <f t="shared" si="4"/>
        <v/>
      </c>
      <c r="D70" s="41" t="str">
        <f t="shared" si="5"/>
        <v/>
      </c>
      <c r="E70" s="65"/>
      <c r="F70" s="38" t="str">
        <f t="shared" si="1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R6005"/>
  <sheetViews>
    <sheetView showGridLines="0" zoomScale="80" zoomScaleNormal="80" workbookViewId="0">
      <selection activeCell="A5" sqref="A5"/>
    </sheetView>
  </sheetViews>
  <sheetFormatPr defaultColWidth="8.77734375" defaultRowHeight="14.4" zeroHeight="1" x14ac:dyDescent="0.3"/>
  <cols>
    <col min="1" max="1" width="8.5546875" style="99" customWidth="1"/>
    <col min="2" max="2" width="9.77734375" style="99" customWidth="1"/>
    <col min="3" max="3" width="14.5546875" style="99" customWidth="1"/>
    <col min="4" max="4" width="12.33203125" style="99" customWidth="1"/>
    <col min="5" max="5" width="9.44140625" style="99" customWidth="1"/>
    <col min="6" max="6" width="11.21875" style="99" customWidth="1"/>
    <col min="7" max="7" width="11.77734375" style="99" customWidth="1"/>
    <col min="8" max="8" width="11.21875" style="99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customWidth="1"/>
    <col min="13" max="13" width="16.5546875" style="99" customWidth="1"/>
    <col min="14" max="14" width="8.77734375" style="99" customWidth="1"/>
    <col min="15" max="15" width="12.44140625" style="99" customWidth="1"/>
    <col min="16" max="16" width="8.77734375" style="99" customWidth="1"/>
    <col min="17" max="17" width="14.21875" style="99" customWidth="1"/>
    <col min="18" max="18" width="32.5546875" style="99" customWidth="1"/>
    <col min="19" max="19" width="14.5546875" style="99" bestFit="1" customWidth="1"/>
    <col min="20" max="20" width="14.5546875" style="99" customWidth="1"/>
    <col min="21" max="21" width="10.109375" style="99" customWidth="1"/>
    <col min="22" max="23" width="8.77734375" style="99" customWidth="1"/>
    <col min="24" max="24" width="26.109375" style="99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customWidth="1"/>
    <col min="30" max="32" width="8.77734375" style="99" customWidth="1"/>
    <col min="33" max="33" width="13.21875" style="99" customWidth="1"/>
    <col min="34" max="34" width="12.21875" style="99" customWidth="1"/>
    <col min="35" max="35" width="12.88671875" style="99" customWidth="1"/>
    <col min="36" max="37" width="8.77734375" style="99" customWidth="1"/>
    <col min="38" max="38" width="13" style="99" customWidth="1"/>
    <col min="39" max="50" width="8.77734375" style="99" customWidth="1"/>
    <col min="51" max="51" width="13.77734375" style="99" customWidth="1"/>
    <col min="52" max="55" width="8.77734375" style="99" customWidth="1"/>
    <col min="56" max="56" width="13.6640625" style="99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customWidth="1"/>
    <col min="65" max="65" width="23" style="10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251</v>
      </c>
      <c r="C5" s="38" t="s">
        <v>247</v>
      </c>
      <c r="D5" s="38" t="s">
        <v>264</v>
      </c>
      <c r="E5" s="38" t="s">
        <v>264</v>
      </c>
      <c r="F5" s="38" t="s">
        <v>264</v>
      </c>
      <c r="G5" s="84" t="s">
        <v>262</v>
      </c>
      <c r="H5" s="38" t="s">
        <v>263</v>
      </c>
      <c r="I5" s="84">
        <v>58588</v>
      </c>
      <c r="J5" s="38" t="s">
        <v>269</v>
      </c>
      <c r="K5" s="84">
        <v>58588</v>
      </c>
      <c r="L5" s="84" t="s">
        <v>275</v>
      </c>
      <c r="M5" s="38" t="s">
        <v>276</v>
      </c>
      <c r="N5" s="84">
        <v>396435</v>
      </c>
      <c r="O5" s="84" t="s">
        <v>277</v>
      </c>
      <c r="P5" s="84">
        <v>591060</v>
      </c>
      <c r="Q5" s="38" t="s">
        <v>278</v>
      </c>
      <c r="R5" s="38" t="s">
        <v>254</v>
      </c>
      <c r="S5" s="84" t="s">
        <v>279</v>
      </c>
      <c r="T5" s="84" t="s">
        <v>279</v>
      </c>
      <c r="U5" s="84" t="s">
        <v>280</v>
      </c>
      <c r="V5" s="84" t="s">
        <v>252</v>
      </c>
      <c r="W5" s="84">
        <v>541</v>
      </c>
      <c r="X5" s="38" t="s">
        <v>253</v>
      </c>
      <c r="Y5" s="84">
        <v>351272974</v>
      </c>
      <c r="Z5" s="38" t="s">
        <v>281</v>
      </c>
      <c r="AA5" s="108" t="s">
        <v>282</v>
      </c>
      <c r="AB5" s="84">
        <v>41952</v>
      </c>
      <c r="AC5" s="108" t="s">
        <v>283</v>
      </c>
      <c r="AD5" s="84">
        <v>24</v>
      </c>
      <c r="AE5" s="84" t="s">
        <v>257</v>
      </c>
      <c r="AF5" s="84" t="s">
        <v>284</v>
      </c>
      <c r="AG5" s="108" t="s">
        <v>285</v>
      </c>
      <c r="AH5" s="84" t="s">
        <v>258</v>
      </c>
      <c r="AI5" s="108" t="s">
        <v>286</v>
      </c>
      <c r="AJ5" s="84">
        <v>2269</v>
      </c>
      <c r="AK5" s="84">
        <v>2250</v>
      </c>
      <c r="AL5" s="108" t="s">
        <v>287</v>
      </c>
      <c r="AM5" s="84">
        <v>39748.78</v>
      </c>
      <c r="AN5" s="112">
        <v>12020.22</v>
      </c>
      <c r="AO5" s="112">
        <v>51769</v>
      </c>
      <c r="AP5" s="112">
        <v>2203.2199999999998</v>
      </c>
      <c r="AQ5" s="112">
        <v>46.78</v>
      </c>
      <c r="AR5" s="112">
        <v>2250</v>
      </c>
      <c r="AS5" s="112">
        <v>2203.2199999999998</v>
      </c>
      <c r="AT5" s="112">
        <v>46.78</v>
      </c>
      <c r="AU5" s="112">
        <v>2250</v>
      </c>
      <c r="AV5" s="84">
        <v>31</v>
      </c>
      <c r="AW5" s="84"/>
      <c r="AX5" s="84"/>
      <c r="AY5" s="108"/>
      <c r="AZ5" s="84"/>
      <c r="BA5" s="84"/>
      <c r="BB5" s="84" t="s">
        <v>255</v>
      </c>
      <c r="BC5" s="84" t="s">
        <v>256</v>
      </c>
      <c r="BD5" s="108"/>
      <c r="BE5" s="84">
        <v>0</v>
      </c>
      <c r="BF5" s="38" t="s">
        <v>279</v>
      </c>
      <c r="BG5" s="84" t="s">
        <v>288</v>
      </c>
      <c r="BH5" s="114" t="s">
        <v>259</v>
      </c>
      <c r="BI5" s="38" t="s">
        <v>110</v>
      </c>
      <c r="BJ5" s="85">
        <v>45945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2240</v>
      </c>
      <c r="BQ5" s="117" t="s">
        <v>202</v>
      </c>
      <c r="BR5" s="118" t="s">
        <v>293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Suryakanta Sathuamahapatra</cp:lastModifiedBy>
  <cp:lastPrinted>2025-05-06T06:37:39Z</cp:lastPrinted>
  <dcterms:created xsi:type="dcterms:W3CDTF">2023-04-07T11:05:50Z</dcterms:created>
  <dcterms:modified xsi:type="dcterms:W3CDTF">2025-10-16T11:11:07Z</dcterms:modified>
</cp:coreProperties>
</file>