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2594\"/>
    </mc:Choice>
  </mc:AlternateContent>
  <xr:revisionPtr revIDLastSave="0" documentId="13_ncr:1_{AF37E7F2-94E8-4EF2-BECC-F21DB384349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<sst xmlns="http://schemas.openxmlformats.org/spreadsheetml/2006/main" count="809" uniqueCount="393">
  <si>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</si>
  <si>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</si>
  <si>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</si>
  <si>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</si>
  <si>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</si>
  <si>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</si>
  <si>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</si>
  <si>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</si>
  <si>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</si>
  <si>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</si>
  <si>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</si>
  <si>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</si>
  <si>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</si>
  <si>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</si>
  <si>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</si>
  <si>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</si>
  <si>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</si>
  <si>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</si>
  <si>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</si>
  <si>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</si>
  <si>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</si>
  <si>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</si>
  <si>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</si>
  <si>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</si>
  <si>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</si>
  <si>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</si>
  <si>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</si>
  <si>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</si>
  <si>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</si>
  <si>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</si>
  <si>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</si>
  <si>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</si>
  <si>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</si>
  <si>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</si>
  <si>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</si>
  <si>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</si>
  <si>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</si>
  <si>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</si>
  <si>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</si>
  <si>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</si>
  <si>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</si>
  <si>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</si>
  <si>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</si>
  <si>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</si>
  <si>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</si>
  <si>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</si>
  <si>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</si>
  <si>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</si>
  <si>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</si>
  <si>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</si>
  <si>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</si>
  <si>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</si>
  <si>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</si>
  <si>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</si>
  <si>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</si>
  <si>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</si>
  <si>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</si>
  <si>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</si>
  <si>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</si>
  <si>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</si>
  <si>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</si>
  <si>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</si>
  <si>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</si>
  <si>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</si>
  <si>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</si>
  <si>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</si>
  <si>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</si>
  <si>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</si>
  <si>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</si>
  <si>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</si>
  <si>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</si>
  <si>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</si>
  <si>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</si>
  <si>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</si>
  <si>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</si>
  <si>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</si>
  <si>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</si>
  <si>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</si>
  <si>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</si>
  <si>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</si>
  <si>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</si>
  <si>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</si>
  <si>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</si>
  <si>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</si>
  <si>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</si>
  <si>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</si>
  <si>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</si>
  <si>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</si>
  <si>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</si>
  <si>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</si>
  <si>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</si>
  <si>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</si>
  <si>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</si>
  <si>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</si>
  <si>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</si>
  <si>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</si>
  <si>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</si>
  <si>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</si>
  <si>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</si>
  <si>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</si>
  <si>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</si>
  <si>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</si>
  <si>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</si>
  <si>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</si>
  <si>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</si>
  <si>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</si>
  <si>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</si>
  <si>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</si>
  <si>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</si>
  <si>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</si>
  <si>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</si>
  <si>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</si>
  <si>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</si>
  <si>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</si>
  <si>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</si>
  <si>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</si>
  <si>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</si>
  <si>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</si>
  <si>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</si>
  <si>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</si>
  <si>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</si>
  <si>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</si>
  <si>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</si>
  <si>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</si>
  <si>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</si>
  <si>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</si>
  <si>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</si>
  <si>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</si>
  <si>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</si>
  <si>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</si>
  <si>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</si>
  <si>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</si>
  <si>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</si>
  <si>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</si>
  <si>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</si>
  <si>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</si>
  <si>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</si>
  <si>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</si>
  <si>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</si>
  <si>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</si>
  <si>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</si>
  <si>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</si>
  <si>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</si>
  <si>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</si>
  <si>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</si>
  <si>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</si>
  <si>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</si>
  <si>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</si>
  <si>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</si>
  <si>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</si>
  <si>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</si>
  <si>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</si>
  <si>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</si>
  <si>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</si>
  <si>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</si>
  <si>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</si>
  <si>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</si>
  <si>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</si>
  <si>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</si>
  <si>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</si>
  <si>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</si>
  <si>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</si>
  <si>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</si>
  <si>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</si>
  <si>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</si>
  <si>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</si>
  <si>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</si>
  <si>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</si>
  <si>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</si>
  <si>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</si>
  <si>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</si>
  <si>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</si>
  <si>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</si>
  <si>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</si>
  <si>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</si>
  <si>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</si>
  <si>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</si>
  <si>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</si>
  <si>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</si>
  <si>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</si>
  <si>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</si>
  <si>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</si>
  <si>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</si>
  <si>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</si>
  <si>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</si>
  <si>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</si>
  <si>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</si>
  <si>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</si>
  <si>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</si>
  <si>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</si>
  <si>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</si>
  <si>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</si>
  <si>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</si>
  <si>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</si>
  <si>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</si>
  <si>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</si>
  <si>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</si>
  <si>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</si>
  <si>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</si>
  <si>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</si>
  <si>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</si>
  <si>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</si>
  <si>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</si>
  <si>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</si>
  <si>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</si>
  <si>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</si>
  <si>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</si>
  <si>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</si>
  <si>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</si>
  <si>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</si>
  <si>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</si>
  <si>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</si>
  <si>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</si>
  <si>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</si>
  <si>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</si>
  <si>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</si>
  <si>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</si>
  <si>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</si>
  <si>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</si>
  <si>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</si>
  <si>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</si>
  <si>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</si>
  <si>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</si>
  <si>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</si>
  <si>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</si>
  <si>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</si>
  <si>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</si>
  <si>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</si>
  <si>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</si>
  <si>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</si>
  <si>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</si>
  <si>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</si>
  <si>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</si>
  <si>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</si>
  <si>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</si>
  <si>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</si>
  <si>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</si>
  <si>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</si>
  <si>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</si>
  <si>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</si>
  <si>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</si>
  <si>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</si>
  <si>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</si>
  <si>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</si>
  <si>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</si>
  <si>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</si>
  <si>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</si>
  <si>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</si>
  <si>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</si>
  <si>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</si>
  <si>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</si>
  <si>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</si>
  <si>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</si>
  <si>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</si>
  <si>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</si>
  <si>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</si>
  <si>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</si>
  <si>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</si>
  <si>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SF0091825</t>
  </si>
  <si>
    <t>Sibaprasad Swain</t>
  </si>
  <si>
    <t>444411</t>
  </si>
  <si>
    <t>laxmi</t>
  </si>
  <si>
    <t>Chetana Loans-Montly-Migrated</t>
  </si>
  <si>
    <t>SID951373562109</t>
  </si>
  <si>
    <t>SC</t>
  </si>
  <si>
    <t>HINDU</t>
  </si>
  <si>
    <t>Agriculture &amp; Farming</t>
  </si>
  <si>
    <t>SEBA</t>
  </si>
  <si>
    <t>8456859148</t>
  </si>
  <si>
    <t>24-Mar-2021</t>
  </si>
  <si>
    <t>Wed</t>
  </si>
  <si>
    <t>3</t>
  </si>
  <si>
    <t>7.53 Yrs</t>
  </si>
  <si>
    <t>24 Mar 2021</t>
  </si>
  <si>
    <t>&gt; 6 to 10 Years</t>
  </si>
  <si>
    <t>26-Dec-2023</t>
  </si>
  <si>
    <t>Open</t>
  </si>
  <si>
    <t/>
  </si>
  <si>
    <t>30-Jun-2022</t>
  </si>
  <si>
    <t>SID951375088670</t>
  </si>
  <si>
    <t>NIRMALA</t>
  </si>
  <si>
    <t>7684824525</t>
  </si>
  <si>
    <t>18-Jan-2021</t>
  </si>
  <si>
    <t>2</t>
  </si>
  <si>
    <t>6.31 Yrs</t>
  </si>
  <si>
    <t>18 Jan 2021</t>
  </si>
  <si>
    <t>Chetana</t>
  </si>
  <si>
    <t>SID951373562878</t>
  </si>
  <si>
    <t>SHASHIKALA MALIK</t>
  </si>
  <si>
    <t>7750087228</t>
  </si>
  <si>
    <t>29-Jan-2023</t>
  </si>
  <si>
    <t>4</t>
  </si>
  <si>
    <t>23 Mar 2021</t>
  </si>
  <si>
    <t>07-Mar-2023</t>
  </si>
  <si>
    <t>20-Mar-2024</t>
  </si>
  <si>
    <t>SID951373600523</t>
  </si>
  <si>
    <t>OBC</t>
  </si>
  <si>
    <t>PUSPALATA MALIK</t>
  </si>
  <si>
    <t>8965325654</t>
  </si>
  <si>
    <t>29-Mar-2023</t>
  </si>
  <si>
    <t>5</t>
  </si>
  <si>
    <t>7.52 Yrs</t>
  </si>
  <si>
    <t>06-May-2023</t>
  </si>
  <si>
    <t>10-Jul-2024</t>
  </si>
  <si>
    <t>SID951373562871</t>
  </si>
  <si>
    <t>SHAMBA MALIK</t>
  </si>
  <si>
    <t>8965325685</t>
  </si>
  <si>
    <t>14-Apr-2023</t>
  </si>
  <si>
    <t>07-Jun-2023</t>
  </si>
  <si>
    <t>11-Sep-2024</t>
  </si>
  <si>
    <t>31-Dec-2024</t>
  </si>
  <si>
    <t>SSF3858525</t>
  </si>
  <si>
    <t>SASMITA JENA</t>
  </si>
  <si>
    <t>8965325424</t>
  </si>
  <si>
    <t>12-May-2023</t>
  </si>
  <si>
    <t>1</t>
  </si>
  <si>
    <t>2.44 Yrs</t>
  </si>
  <si>
    <t>12 May 2023</t>
  </si>
  <si>
    <t>&gt; 2 to 4 Years</t>
  </si>
  <si>
    <t>07-Jul-2023</t>
  </si>
  <si>
    <t>29-May-2024</t>
  </si>
  <si>
    <t>SSF3949270</t>
  </si>
  <si>
    <t>SHUKANTI MALICK</t>
  </si>
  <si>
    <t>8148753661</t>
  </si>
  <si>
    <t>13-Jun-2023</t>
  </si>
  <si>
    <t>2.35 Yrs</t>
  </si>
  <si>
    <t>13 Jun 2023</t>
  </si>
  <si>
    <t>09-Aug-2023</t>
  </si>
  <si>
    <t>27-May-2024</t>
  </si>
  <si>
    <t>SID951373562110</t>
  </si>
  <si>
    <t>RANGALATA MALIK</t>
  </si>
  <si>
    <t>9583835403</t>
  </si>
  <si>
    <t>20-Jul-2023</t>
  </si>
  <si>
    <t>7.13 Yrs</t>
  </si>
  <si>
    <t>05-Sep-2023</t>
  </si>
  <si>
    <t>08-Jun-2024</t>
  </si>
  <si>
    <t>SID951373562113</t>
  </si>
  <si>
    <t>RINU MALLICK</t>
  </si>
  <si>
    <t>7873480392</t>
  </si>
  <si>
    <t>30-Sep-2023</t>
  </si>
  <si>
    <t>07-Nov-2023</t>
  </si>
  <si>
    <t>09-Oct-2024</t>
  </si>
  <si>
    <t>SID951373600200</t>
  </si>
  <si>
    <t>ARCHANA MALIK</t>
  </si>
  <si>
    <t>9556629781</t>
  </si>
  <si>
    <t>18-Apr-2024</t>
  </si>
  <si>
    <t>7.51 Yrs</t>
  </si>
  <si>
    <t>12-Jun-2024</t>
  </si>
  <si>
    <t>12-May-2025</t>
  </si>
  <si>
    <t>31-Mar-2025</t>
  </si>
  <si>
    <t>SID951373562115</t>
  </si>
  <si>
    <t>Acid Making</t>
  </si>
  <si>
    <t>DAMAYANTI MALLICK</t>
  </si>
  <si>
    <t>7077583292</t>
  </si>
  <si>
    <t>03-Jun-2024</t>
  </si>
  <si>
    <t>SID951373562108</t>
  </si>
  <si>
    <t>LAXMIPRIYA MALLIK</t>
  </si>
  <si>
    <t>9865325698</t>
  </si>
  <si>
    <t>02-Jul-2024</t>
  </si>
  <si>
    <t>SSF4596688</t>
  </si>
  <si>
    <t>BC</t>
  </si>
  <si>
    <t>BANDITA DAS</t>
  </si>
  <si>
    <t>8144839512</t>
  </si>
  <si>
    <t>16-Sep-2025</t>
  </si>
  <si>
    <t>GL-2</t>
  </si>
  <si>
    <t>1.63 Yrs</t>
  </si>
  <si>
    <t>23 Sep 2023</t>
  </si>
  <si>
    <t>&lt;= 2 Years</t>
  </si>
  <si>
    <t>08-Oct-2025</t>
  </si>
  <si>
    <t>Amarendra Malik/SF0059488</t>
  </si>
  <si>
    <t>Unable to verified due to both borrower and loan card not available.</t>
  </si>
  <si>
    <t>As per Loan Card CA Bipin Biharee Barik/SF0067005 Collected Rs 2250/- On dt 09-06-2024, Rs 2250/- on dt 09-07-2024 And Rs 2250/- On 09-08-2024 from Borrower SHUKANTI MALICK(351760121) But not Posted in FIMO.</t>
  </si>
  <si>
    <t>Bhagirath Das</t>
  </si>
  <si>
    <t>SF0059786</t>
  </si>
  <si>
    <t>BM</t>
  </si>
  <si>
    <t>Himanshu  Maishal</t>
  </si>
  <si>
    <t>SF0069838</t>
  </si>
  <si>
    <t>BQM</t>
  </si>
  <si>
    <t>FN25-26-02594</t>
  </si>
  <si>
    <t>Bipin Biharee Barik</t>
  </si>
  <si>
    <t>SF0067005</t>
  </si>
  <si>
    <t>As per Loan Card CA Bipin Biharee Barik/SF0067005 Collected Rs 2250/- On dt 09-06-2024 from Borrower SHUKANTI MALICK(351760121) But not Posted in FIMO.</t>
  </si>
  <si>
    <t>As per Loan Card CA Bipin Biharee Barik/SF0067005 Collected Rs 2250/- on dt 09-07-2024 from Borrower SHUKANTI MALICK(351760121) But not Posted in FIMO.</t>
  </si>
  <si>
    <t>As per Loan Card CA Bipin Biharee Barik/SF0067005 Collected Rs 2250/- On 09-08-2024 from Borrower SHUKANTI MALICK(351760121) But not Posted in FIMO.</t>
  </si>
  <si>
    <t>No Action Taken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</si>
  <si>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</si>
  <si>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</si>
  <si>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</si>
  <si>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</si>
  <si>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</si>
  <si>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</si>
  <si>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Fraud amount Observed Rs.6750/-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</si>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</sst>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Q5" sqref="Q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45946</v>
      </c>
      <c r="H5" s="107" t="s">
        <v>385</v>
      </c>
      <c r="I5" s="61">
        <v>45947</v>
      </c>
      <c r="J5" s="74" t="str">
        <f>IF('Physical Cash at Safe'!D28="Yes",'Physical Cash at Safe'!E28,IF('Borrower Wise Details'!D5&lt;&gt;"",'Borrower Wise Details'!D5,""))</f>
        <v>FN25-26-02594</v>
      </c>
      <c r="K5" s="81">
        <v>1</v>
      </c>
      <c r="L5" s="82">
        <v>6750</v>
      </c>
      <c r="M5" s="82">
        <v>0</v>
      </c>
      <c r="N5" s="82" t="s">
        <v>386</v>
      </c>
      <c r="O5" s="82" t="s">
        <v>387</v>
      </c>
      <c r="P5" s="82" t="s">
        <v>388</v>
      </c>
      <c r="Q5" s="82" t="s">
        <v>252</v>
      </c>
      <c r="R5" s="75" t="str">
        <f>IF('Physical Cash at Safe'!$D$28="Yes", 'Physical Cash at Safe'!$A$28, IF('Borrower Wise Details'!F5&lt;&gt;"", 'Borrower Wise Details'!F5, ""))</f>
        <v>Bipin Biharee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SF0067005</v>
      </c>
      <c r="U5" s="77" t="s">
        <v>389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390</v>
      </c>
      <c r="Z5" s="61">
        <v>45946</v>
      </c>
      <c r="AA5" s="61">
        <v>45950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391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Bipin Biharee Barik</v>
      </c>
      <c r="E5" s="68" t="str">
        <f>IF(OR('Fraud Investigation Report'!T5="", 'Fraud Investigation Report'!T5=0), "", 'Fraud Investigation Report'!T5)</f>
        <v>SF0067005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6750</v>
      </c>
      <c r="Q5" s="49"/>
      <c r="R5" s="84" t="s">
        <v>384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8" sqref="C1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45946</v>
      </c>
      <c r="C6" s="18">
        <v>45945</v>
      </c>
      <c r="D6" s="18">
        <v>45946</v>
      </c>
      <c r="E6" s="19">
        <v>0.375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2019</v>
      </c>
      <c r="C18" s="23">
        <f>B18</f>
        <v>2019</v>
      </c>
      <c r="D18" s="27">
        <v>2019</v>
      </c>
      <c r="E18" s="28">
        <f>D18</f>
        <v>2019</v>
      </c>
    </row>
    <row r="19" spans="1:5" ht="14.4" x14ac:dyDescent="0.3">
      <c r="A19" s="29"/>
      <c r="B19" s="30" t="s">
        <v>76</v>
      </c>
      <c r="C19" s="31">
        <f>SUM(C10:C18)</f>
        <v>2459</v>
      </c>
      <c r="D19" s="30" t="s">
        <v>76</v>
      </c>
      <c r="E19" s="31">
        <f>SUM(E10:E18)</f>
        <v>2459</v>
      </c>
    </row>
    <row r="20" spans="1:5" ht="30" customHeight="1" x14ac:dyDescent="0.3">
      <c r="A20" s="160" t="s">
        <v>97</v>
      </c>
      <c r="B20" s="161"/>
      <c r="C20" s="32">
        <v>2459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1" t="s">
        <v>251</v>
      </c>
      <c r="E33" s="132"/>
    </row>
    <row r="34" spans="1:5" ht="27.6" x14ac:dyDescent="0.3">
      <c r="A34" s="39" t="s">
        <v>220</v>
      </c>
      <c r="B34" s="38" t="s">
        <v>372</v>
      </c>
      <c r="C34" s="39" t="s">
        <v>221</v>
      </c>
      <c r="D34" s="133" t="s">
        <v>375</v>
      </c>
      <c r="E34" s="134"/>
    </row>
    <row r="35" spans="1:5" ht="27.6" x14ac:dyDescent="0.3">
      <c r="A35" s="39" t="s">
        <v>222</v>
      </c>
      <c r="B35" s="38" t="s">
        <v>373</v>
      </c>
      <c r="C35" s="39" t="s">
        <v>224</v>
      </c>
      <c r="D35" s="133" t="s">
        <v>376</v>
      </c>
      <c r="E35" s="134"/>
    </row>
    <row r="36" spans="1:5" ht="25.5" customHeight="1" x14ac:dyDescent="0.3">
      <c r="A36" s="39" t="s">
        <v>223</v>
      </c>
      <c r="B36" s="38" t="s">
        <v>374</v>
      </c>
      <c r="C36" s="39" t="s">
        <v>225</v>
      </c>
      <c r="D36" s="135" t="s">
        <v>377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6" sqref="H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378</v>
      </c>
      <c r="E5" s="65">
        <v>45946</v>
      </c>
      <c r="F5" s="38" t="s">
        <v>379</v>
      </c>
      <c r="G5" s="49" t="s">
        <v>380</v>
      </c>
      <c r="H5" s="49" t="s">
        <v>392</v>
      </c>
      <c r="I5" s="120">
        <v>444411</v>
      </c>
      <c r="J5" s="120" t="s">
        <v>321</v>
      </c>
      <c r="K5" s="120" t="s">
        <v>322</v>
      </c>
      <c r="L5" s="11">
        <v>351760121</v>
      </c>
      <c r="M5" s="65" t="s">
        <v>324</v>
      </c>
      <c r="N5" s="124">
        <v>42000</v>
      </c>
      <c r="O5" s="124">
        <v>2250</v>
      </c>
      <c r="P5" s="121" t="s">
        <v>139</v>
      </c>
      <c r="Q5" s="80">
        <v>45452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381</v>
      </c>
    </row>
    <row r="6" spans="1:23" ht="24.9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FN25-26-02594</v>
      </c>
      <c r="E6" s="65">
        <v>45946</v>
      </c>
      <c r="F6" s="38" t="str">
        <f>IF(J6&lt;&gt;"", $F$5, "")</f>
        <v>Bipin Biharee Barik</v>
      </c>
      <c r="G6" s="49" t="str">
        <f>IF(J6&lt;&gt;"", $G$5, "")</f>
        <v>SF0067005</v>
      </c>
      <c r="H6" s="49" t="str">
        <f>IF(J6&lt;&gt;"", $H$5, "")</f>
        <v>Loan Officer</v>
      </c>
      <c r="I6" s="120">
        <v>444411</v>
      </c>
      <c r="J6" s="120" t="s">
        <v>321</v>
      </c>
      <c r="K6" s="120" t="s">
        <v>322</v>
      </c>
      <c r="L6" s="11">
        <v>351760121</v>
      </c>
      <c r="M6" s="65" t="s">
        <v>324</v>
      </c>
      <c r="N6" s="124">
        <v>42000</v>
      </c>
      <c r="O6" s="124">
        <v>2250</v>
      </c>
      <c r="P6" s="121" t="s">
        <v>139</v>
      </c>
      <c r="Q6" s="80">
        <v>45482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382</v>
      </c>
    </row>
    <row r="7" spans="1:23" ht="24.9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FN25-26-02594</v>
      </c>
      <c r="E7" s="65">
        <v>45946</v>
      </c>
      <c r="F7" s="38" t="str">
        <f t="shared" ref="F7:F70" si="5">IF(J7&lt;&gt;"", $F$5, "")</f>
        <v>Bipin Biharee Barik</v>
      </c>
      <c r="G7" s="49" t="str">
        <f t="shared" ref="G7:G70" si="6">IF(J7&lt;&gt;"", $G$5, "")</f>
        <v>SF0067005</v>
      </c>
      <c r="H7" s="49" t="str">
        <f t="shared" ref="H7:H70" si="7">IF(J7&lt;&gt;"", $H$5, "")</f>
        <v>Loan Officer</v>
      </c>
      <c r="I7" s="120">
        <v>444411</v>
      </c>
      <c r="J7" s="120" t="s">
        <v>321</v>
      </c>
      <c r="K7" s="120" t="s">
        <v>322</v>
      </c>
      <c r="L7" s="11">
        <v>351760121</v>
      </c>
      <c r="M7" s="65" t="s">
        <v>324</v>
      </c>
      <c r="N7" s="124">
        <v>42000</v>
      </c>
      <c r="O7" s="124">
        <v>2250</v>
      </c>
      <c r="P7" s="121" t="s">
        <v>139</v>
      </c>
      <c r="Q7" s="80">
        <v>45513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 t="s">
        <v>383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 activeCell="Q1" sqref="Q1"/>
      <selection pane="bottomLeft" activeCell="A5" sqref="A5"/>
      <selection pane="bottomRight" activeCell="BI11" sqref="BI11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234160</v>
      </c>
      <c r="J5" s="38" t="s">
        <v>257</v>
      </c>
      <c r="K5" s="84">
        <v>234160</v>
      </c>
      <c r="L5" s="84" t="s">
        <v>258</v>
      </c>
      <c r="M5" s="38" t="s">
        <v>259</v>
      </c>
      <c r="N5" s="84">
        <v>101079</v>
      </c>
      <c r="O5" s="84">
        <v>444411</v>
      </c>
      <c r="P5" s="84">
        <v>139467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28525653</v>
      </c>
      <c r="Z5" s="38" t="s">
        <v>267</v>
      </c>
      <c r="AA5" s="108" t="s">
        <v>269</v>
      </c>
      <c r="AB5" s="84">
        <v>53545</v>
      </c>
      <c r="AC5" s="108" t="s">
        <v>270</v>
      </c>
      <c r="AD5" s="84">
        <v>30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269</v>
      </c>
      <c r="AJ5" s="84">
        <v>2350</v>
      </c>
      <c r="AK5" s="84">
        <v>2350</v>
      </c>
      <c r="AL5" s="108" t="s">
        <v>275</v>
      </c>
      <c r="AM5" s="84">
        <v>1557.76</v>
      </c>
      <c r="AN5" s="112">
        <v>387.01</v>
      </c>
      <c r="AO5" s="112">
        <v>1944.77</v>
      </c>
      <c r="AP5" s="112">
        <v>54568.55</v>
      </c>
      <c r="AQ5" s="112">
        <v>15574.19</v>
      </c>
      <c r="AR5" s="112">
        <v>70142.740000000005</v>
      </c>
      <c r="AS5" s="112">
        <v>54569.24</v>
      </c>
      <c r="AT5" s="112">
        <v>15574.19</v>
      </c>
      <c r="AU5" s="112">
        <v>70143.429999999993</v>
      </c>
      <c r="AV5" s="84">
        <v>50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 t="s">
        <v>278</v>
      </c>
      <c r="BE5" s="84">
        <v>53545</v>
      </c>
      <c r="BF5" s="38" t="s">
        <v>263</v>
      </c>
      <c r="BG5" s="84" t="s">
        <v>268</v>
      </c>
      <c r="BH5" s="114" t="s">
        <v>369</v>
      </c>
      <c r="BI5" s="38" t="s">
        <v>110</v>
      </c>
      <c r="BJ5" s="85">
        <v>45946</v>
      </c>
      <c r="BK5" s="84"/>
      <c r="BL5" s="38" t="s">
        <v>115</v>
      </c>
      <c r="BM5" s="115" t="s">
        <v>130</v>
      </c>
      <c r="BN5" s="116"/>
      <c r="BO5" s="84" t="s">
        <v>246</v>
      </c>
      <c r="BP5" s="84"/>
      <c r="BQ5" s="117"/>
      <c r="BR5" s="118" t="s">
        <v>370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247</v>
      </c>
      <c r="D6" s="38" t="s">
        <v>254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234160</v>
      </c>
      <c r="J6" s="38" t="s">
        <v>257</v>
      </c>
      <c r="K6" s="84">
        <v>234160</v>
      </c>
      <c r="L6" s="84" t="s">
        <v>258</v>
      </c>
      <c r="M6" s="38" t="s">
        <v>259</v>
      </c>
      <c r="N6" s="84">
        <v>101079</v>
      </c>
      <c r="O6" s="84" t="s">
        <v>260</v>
      </c>
      <c r="P6" s="84">
        <v>139467</v>
      </c>
      <c r="Q6" s="38" t="s">
        <v>261</v>
      </c>
      <c r="R6" s="38" t="s">
        <v>262</v>
      </c>
      <c r="S6" s="84" t="s">
        <v>279</v>
      </c>
      <c r="T6" s="84" t="s">
        <v>279</v>
      </c>
      <c r="U6" s="84" t="s">
        <v>264</v>
      </c>
      <c r="V6" s="84" t="s">
        <v>265</v>
      </c>
      <c r="W6" s="84">
        <v>0</v>
      </c>
      <c r="X6" s="38" t="s">
        <v>266</v>
      </c>
      <c r="Y6" s="84">
        <v>28589839</v>
      </c>
      <c r="Z6" s="38" t="s">
        <v>280</v>
      </c>
      <c r="AA6" s="108" t="s">
        <v>282</v>
      </c>
      <c r="AB6" s="84">
        <v>51860</v>
      </c>
      <c r="AC6" s="108" t="s">
        <v>270</v>
      </c>
      <c r="AD6" s="84">
        <v>24</v>
      </c>
      <c r="AE6" s="84" t="s">
        <v>283</v>
      </c>
      <c r="AF6" s="84" t="s">
        <v>284</v>
      </c>
      <c r="AG6" s="108" t="s">
        <v>285</v>
      </c>
      <c r="AH6" s="84" t="s">
        <v>274</v>
      </c>
      <c r="AI6" s="108" t="s">
        <v>282</v>
      </c>
      <c r="AJ6" s="84">
        <v>2700</v>
      </c>
      <c r="AK6" s="84">
        <v>2700</v>
      </c>
      <c r="AL6" s="108" t="s">
        <v>275</v>
      </c>
      <c r="AM6" s="84">
        <v>23663.71</v>
      </c>
      <c r="AN6" s="112">
        <v>3613.67</v>
      </c>
      <c r="AO6" s="112">
        <v>27277.38</v>
      </c>
      <c r="AP6" s="112">
        <v>28196.29</v>
      </c>
      <c r="AQ6" s="112">
        <v>2961.33</v>
      </c>
      <c r="AR6" s="112">
        <v>31157.62</v>
      </c>
      <c r="AS6" s="112">
        <v>28196.29</v>
      </c>
      <c r="AT6" s="112">
        <v>2961.33</v>
      </c>
      <c r="AU6" s="112">
        <v>31157.62</v>
      </c>
      <c r="AV6" s="84">
        <v>51</v>
      </c>
      <c r="AW6" s="84"/>
      <c r="AX6" s="84"/>
      <c r="AY6" s="108"/>
      <c r="AZ6" s="84"/>
      <c r="BA6" s="84"/>
      <c r="BB6" s="84" t="s">
        <v>276</v>
      </c>
      <c r="BC6" s="84" t="s">
        <v>277</v>
      </c>
      <c r="BD6" s="108"/>
      <c r="BE6" s="84">
        <v>0</v>
      </c>
      <c r="BF6" s="38" t="s">
        <v>279</v>
      </c>
      <c r="BG6" s="84" t="s">
        <v>281</v>
      </c>
      <c r="BH6" s="114" t="s">
        <v>369</v>
      </c>
      <c r="BI6" s="38" t="s">
        <v>110</v>
      </c>
      <c r="BJ6" s="85">
        <v>45946</v>
      </c>
      <c r="BK6" s="84"/>
      <c r="BL6" s="38" t="s">
        <v>115</v>
      </c>
      <c r="BM6" s="115" t="s">
        <v>130</v>
      </c>
      <c r="BN6" s="116"/>
      <c r="BO6" s="84" t="s">
        <v>246</v>
      </c>
      <c r="BP6" s="84"/>
      <c r="BQ6" s="117"/>
      <c r="BR6" s="118" t="s">
        <v>370</v>
      </c>
    </row>
    <row r="7" spans="1:70" s="113" customFormat="1" ht="15" customHeight="1" x14ac:dyDescent="0.3">
      <c r="A7" s="84">
        <v>3</v>
      </c>
      <c r="B7" s="38" t="s">
        <v>253</v>
      </c>
      <c r="C7" s="38" t="s">
        <v>247</v>
      </c>
      <c r="D7" s="38" t="s">
        <v>254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234160</v>
      </c>
      <c r="J7" s="38" t="s">
        <v>257</v>
      </c>
      <c r="K7" s="84">
        <v>234160</v>
      </c>
      <c r="L7" s="84" t="s">
        <v>258</v>
      </c>
      <c r="M7" s="38" t="s">
        <v>259</v>
      </c>
      <c r="N7" s="84">
        <v>101079</v>
      </c>
      <c r="O7" s="84" t="s">
        <v>260</v>
      </c>
      <c r="P7" s="84">
        <v>139467</v>
      </c>
      <c r="Q7" s="38" t="s">
        <v>261</v>
      </c>
      <c r="R7" s="38" t="s">
        <v>286</v>
      </c>
      <c r="S7" s="84" t="s">
        <v>287</v>
      </c>
      <c r="T7" s="84" t="s">
        <v>287</v>
      </c>
      <c r="U7" s="84" t="s">
        <v>264</v>
      </c>
      <c r="V7" s="84" t="s">
        <v>265</v>
      </c>
      <c r="W7" s="84">
        <v>541</v>
      </c>
      <c r="X7" s="38" t="s">
        <v>266</v>
      </c>
      <c r="Y7" s="84">
        <v>350426274</v>
      </c>
      <c r="Z7" s="38" t="s">
        <v>288</v>
      </c>
      <c r="AA7" s="108" t="s">
        <v>290</v>
      </c>
      <c r="AB7" s="84">
        <v>62828</v>
      </c>
      <c r="AC7" s="108" t="s">
        <v>270</v>
      </c>
      <c r="AD7" s="84">
        <v>24</v>
      </c>
      <c r="AE7" s="84" t="s">
        <v>291</v>
      </c>
      <c r="AF7" s="84" t="s">
        <v>272</v>
      </c>
      <c r="AG7" s="108" t="s">
        <v>292</v>
      </c>
      <c r="AH7" s="84" t="s">
        <v>274</v>
      </c>
      <c r="AI7" s="108" t="s">
        <v>293</v>
      </c>
      <c r="AJ7" s="84">
        <v>2851</v>
      </c>
      <c r="AK7" s="84">
        <v>3400</v>
      </c>
      <c r="AL7" s="108" t="s">
        <v>294</v>
      </c>
      <c r="AM7" s="84">
        <v>29734.27</v>
      </c>
      <c r="AN7" s="112">
        <v>13916.73</v>
      </c>
      <c r="AO7" s="112">
        <v>43651</v>
      </c>
      <c r="AP7" s="112">
        <v>33093.730000000003</v>
      </c>
      <c r="AQ7" s="112">
        <v>4306.2700000000004</v>
      </c>
      <c r="AR7" s="112">
        <v>37400</v>
      </c>
      <c r="AS7" s="112">
        <v>33093.730000000003</v>
      </c>
      <c r="AT7" s="112">
        <v>4306.2700000000004</v>
      </c>
      <c r="AU7" s="112">
        <v>37400</v>
      </c>
      <c r="AV7" s="84">
        <v>33</v>
      </c>
      <c r="AW7" s="84"/>
      <c r="AX7" s="84"/>
      <c r="AY7" s="108"/>
      <c r="AZ7" s="84"/>
      <c r="BA7" s="84"/>
      <c r="BB7" s="84" t="s">
        <v>276</v>
      </c>
      <c r="BC7" s="84" t="s">
        <v>277</v>
      </c>
      <c r="BD7" s="108"/>
      <c r="BE7" s="84">
        <v>0</v>
      </c>
      <c r="BF7" s="38" t="s">
        <v>287</v>
      </c>
      <c r="BG7" s="84" t="s">
        <v>289</v>
      </c>
      <c r="BH7" s="114" t="s">
        <v>369</v>
      </c>
      <c r="BI7" s="38" t="s">
        <v>110</v>
      </c>
      <c r="BJ7" s="85">
        <v>45946</v>
      </c>
      <c r="BK7" s="84"/>
      <c r="BL7" s="38" t="s">
        <v>115</v>
      </c>
      <c r="BM7" s="115" t="s">
        <v>130</v>
      </c>
      <c r="BN7" s="116"/>
      <c r="BO7" s="84" t="s">
        <v>246</v>
      </c>
      <c r="BP7" s="84"/>
      <c r="BQ7" s="117"/>
      <c r="BR7" s="118" t="s">
        <v>370</v>
      </c>
    </row>
    <row r="8" spans="1:70" s="113" customFormat="1" ht="15" customHeight="1" x14ac:dyDescent="0.3">
      <c r="A8" s="84">
        <v>4</v>
      </c>
      <c r="B8" s="38" t="s">
        <v>253</v>
      </c>
      <c r="C8" s="38" t="s">
        <v>247</v>
      </c>
      <c r="D8" s="38" t="s">
        <v>254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234160</v>
      </c>
      <c r="J8" s="38" t="s">
        <v>257</v>
      </c>
      <c r="K8" s="84">
        <v>234160</v>
      </c>
      <c r="L8" s="84" t="s">
        <v>258</v>
      </c>
      <c r="M8" s="38" t="s">
        <v>259</v>
      </c>
      <c r="N8" s="84">
        <v>101079</v>
      </c>
      <c r="O8" s="84" t="s">
        <v>260</v>
      </c>
      <c r="P8" s="84">
        <v>139467</v>
      </c>
      <c r="Q8" s="38" t="s">
        <v>261</v>
      </c>
      <c r="R8" s="38" t="s">
        <v>286</v>
      </c>
      <c r="S8" s="84" t="s">
        <v>295</v>
      </c>
      <c r="T8" s="84" t="s">
        <v>295</v>
      </c>
      <c r="U8" s="84" t="s">
        <v>296</v>
      </c>
      <c r="V8" s="84" t="s">
        <v>265</v>
      </c>
      <c r="W8" s="84">
        <v>541</v>
      </c>
      <c r="X8" s="38" t="s">
        <v>266</v>
      </c>
      <c r="Y8" s="84">
        <v>351274486</v>
      </c>
      <c r="Z8" s="38" t="s">
        <v>297</v>
      </c>
      <c r="AA8" s="108" t="s">
        <v>299</v>
      </c>
      <c r="AB8" s="84">
        <v>83704</v>
      </c>
      <c r="AC8" s="108" t="s">
        <v>270</v>
      </c>
      <c r="AD8" s="84">
        <v>24</v>
      </c>
      <c r="AE8" s="84" t="s">
        <v>300</v>
      </c>
      <c r="AF8" s="84" t="s">
        <v>301</v>
      </c>
      <c r="AG8" s="108" t="s">
        <v>285</v>
      </c>
      <c r="AH8" s="84" t="s">
        <v>274</v>
      </c>
      <c r="AI8" s="108" t="s">
        <v>302</v>
      </c>
      <c r="AJ8" s="84">
        <v>4391</v>
      </c>
      <c r="AK8" s="84">
        <v>4500</v>
      </c>
      <c r="AL8" s="108" t="s">
        <v>303</v>
      </c>
      <c r="AM8" s="84">
        <v>47142.2</v>
      </c>
      <c r="AN8" s="112">
        <v>20248.8</v>
      </c>
      <c r="AO8" s="112">
        <v>67391</v>
      </c>
      <c r="AP8" s="112">
        <v>36561.800000000003</v>
      </c>
      <c r="AQ8" s="112">
        <v>3938.2</v>
      </c>
      <c r="AR8" s="112">
        <v>40500</v>
      </c>
      <c r="AS8" s="112">
        <v>36561.800000000003</v>
      </c>
      <c r="AT8" s="112">
        <v>3938.2</v>
      </c>
      <c r="AU8" s="112">
        <v>40500</v>
      </c>
      <c r="AV8" s="84">
        <v>31</v>
      </c>
      <c r="AW8" s="84"/>
      <c r="AX8" s="84"/>
      <c r="AY8" s="108"/>
      <c r="AZ8" s="84"/>
      <c r="BA8" s="84"/>
      <c r="BB8" s="84" t="s">
        <v>276</v>
      </c>
      <c r="BC8" s="84" t="s">
        <v>277</v>
      </c>
      <c r="BD8" s="108"/>
      <c r="BE8" s="84">
        <v>0</v>
      </c>
      <c r="BF8" s="38" t="s">
        <v>295</v>
      </c>
      <c r="BG8" s="84" t="s">
        <v>298</v>
      </c>
      <c r="BH8" s="114" t="s">
        <v>369</v>
      </c>
      <c r="BI8" s="38" t="s">
        <v>110</v>
      </c>
      <c r="BJ8" s="85">
        <v>45946</v>
      </c>
      <c r="BK8" s="84"/>
      <c r="BL8" s="38" t="s">
        <v>115</v>
      </c>
      <c r="BM8" s="115" t="s">
        <v>130</v>
      </c>
      <c r="BN8" s="116"/>
      <c r="BO8" s="84" t="s">
        <v>246</v>
      </c>
      <c r="BP8" s="84"/>
      <c r="BQ8" s="117"/>
      <c r="BR8" s="118" t="s">
        <v>370</v>
      </c>
    </row>
    <row r="9" spans="1:70" s="113" customFormat="1" ht="15" customHeight="1" x14ac:dyDescent="0.3">
      <c r="A9" s="84">
        <v>5</v>
      </c>
      <c r="B9" s="38" t="s">
        <v>253</v>
      </c>
      <c r="C9" s="38" t="s">
        <v>247</v>
      </c>
      <c r="D9" s="38" t="s">
        <v>254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234160</v>
      </c>
      <c r="J9" s="38" t="s">
        <v>257</v>
      </c>
      <c r="K9" s="84">
        <v>234160</v>
      </c>
      <c r="L9" s="84" t="s">
        <v>258</v>
      </c>
      <c r="M9" s="38" t="s">
        <v>259</v>
      </c>
      <c r="N9" s="84">
        <v>101079</v>
      </c>
      <c r="O9" s="84" t="s">
        <v>260</v>
      </c>
      <c r="P9" s="84">
        <v>139467</v>
      </c>
      <c r="Q9" s="38" t="s">
        <v>261</v>
      </c>
      <c r="R9" s="38" t="s">
        <v>286</v>
      </c>
      <c r="S9" s="84" t="s">
        <v>304</v>
      </c>
      <c r="T9" s="84" t="s">
        <v>304</v>
      </c>
      <c r="U9" s="84" t="s">
        <v>296</v>
      </c>
      <c r="V9" s="84" t="s">
        <v>265</v>
      </c>
      <c r="W9" s="84">
        <v>541</v>
      </c>
      <c r="X9" s="38" t="s">
        <v>266</v>
      </c>
      <c r="Y9" s="84">
        <v>351388659</v>
      </c>
      <c r="Z9" s="38" t="s">
        <v>305</v>
      </c>
      <c r="AA9" s="108" t="s">
        <v>307</v>
      </c>
      <c r="AB9" s="84">
        <v>73000</v>
      </c>
      <c r="AC9" s="108" t="s">
        <v>270</v>
      </c>
      <c r="AD9" s="84">
        <v>24</v>
      </c>
      <c r="AE9" s="84" t="s">
        <v>291</v>
      </c>
      <c r="AF9" s="84" t="s">
        <v>272</v>
      </c>
      <c r="AG9" s="108" t="s">
        <v>273</v>
      </c>
      <c r="AH9" s="84" t="s">
        <v>274</v>
      </c>
      <c r="AI9" s="108" t="s">
        <v>308</v>
      </c>
      <c r="AJ9" s="84">
        <v>3900</v>
      </c>
      <c r="AK9" s="84">
        <v>3900</v>
      </c>
      <c r="AL9" s="108" t="s">
        <v>309</v>
      </c>
      <c r="AM9" s="84">
        <v>33548.65</v>
      </c>
      <c r="AN9" s="112">
        <v>17151.349999999999</v>
      </c>
      <c r="AO9" s="112">
        <v>50700</v>
      </c>
      <c r="AP9" s="112">
        <v>39451.35</v>
      </c>
      <c r="AQ9" s="112">
        <v>5293.65</v>
      </c>
      <c r="AR9" s="112">
        <v>44745</v>
      </c>
      <c r="AS9" s="112">
        <v>39451.35</v>
      </c>
      <c r="AT9" s="112">
        <v>5293.65</v>
      </c>
      <c r="AU9" s="112">
        <v>44745</v>
      </c>
      <c r="AV9" s="84">
        <v>30</v>
      </c>
      <c r="AW9" s="84"/>
      <c r="AX9" s="84"/>
      <c r="AY9" s="108"/>
      <c r="AZ9" s="84"/>
      <c r="BA9" s="84"/>
      <c r="BB9" s="84" t="s">
        <v>276</v>
      </c>
      <c r="BC9" s="84" t="s">
        <v>277</v>
      </c>
      <c r="BD9" s="108" t="s">
        <v>310</v>
      </c>
      <c r="BE9" s="84">
        <v>73000</v>
      </c>
      <c r="BF9" s="38" t="s">
        <v>304</v>
      </c>
      <c r="BG9" s="84" t="s">
        <v>306</v>
      </c>
      <c r="BH9" s="114" t="s">
        <v>369</v>
      </c>
      <c r="BI9" s="38" t="s">
        <v>110</v>
      </c>
      <c r="BJ9" s="85">
        <v>45946</v>
      </c>
      <c r="BK9" s="84"/>
      <c r="BL9" s="38" t="s">
        <v>115</v>
      </c>
      <c r="BM9" s="115" t="s">
        <v>130</v>
      </c>
      <c r="BN9" s="116"/>
      <c r="BO9" s="84" t="s">
        <v>246</v>
      </c>
      <c r="BP9" s="84"/>
      <c r="BQ9" s="117"/>
      <c r="BR9" s="118" t="s">
        <v>370</v>
      </c>
    </row>
    <row r="10" spans="1:70" s="113" customFormat="1" ht="15" customHeight="1" x14ac:dyDescent="0.3">
      <c r="A10" s="84">
        <v>6</v>
      </c>
      <c r="B10" s="38" t="s">
        <v>253</v>
      </c>
      <c r="C10" s="38" t="s">
        <v>247</v>
      </c>
      <c r="D10" s="38" t="s">
        <v>254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234160</v>
      </c>
      <c r="J10" s="38" t="s">
        <v>257</v>
      </c>
      <c r="K10" s="84">
        <v>234160</v>
      </c>
      <c r="L10" s="84" t="s">
        <v>258</v>
      </c>
      <c r="M10" s="38" t="s">
        <v>259</v>
      </c>
      <c r="N10" s="84">
        <v>101079</v>
      </c>
      <c r="O10" s="84" t="s">
        <v>260</v>
      </c>
      <c r="P10" s="84">
        <v>139467</v>
      </c>
      <c r="Q10" s="38" t="s">
        <v>261</v>
      </c>
      <c r="R10" s="38" t="s">
        <v>286</v>
      </c>
      <c r="S10" s="84" t="s">
        <v>311</v>
      </c>
      <c r="T10" s="84" t="s">
        <v>311</v>
      </c>
      <c r="U10" s="84" t="s">
        <v>296</v>
      </c>
      <c r="V10" s="84" t="s">
        <v>265</v>
      </c>
      <c r="W10" s="84">
        <v>541</v>
      </c>
      <c r="X10" s="38" t="s">
        <v>266</v>
      </c>
      <c r="Y10" s="84">
        <v>351580061</v>
      </c>
      <c r="Z10" s="38" t="s">
        <v>312</v>
      </c>
      <c r="AA10" s="108" t="s">
        <v>314</v>
      </c>
      <c r="AB10" s="84">
        <v>42000</v>
      </c>
      <c r="AC10" s="108" t="s">
        <v>270</v>
      </c>
      <c r="AD10" s="84">
        <v>24</v>
      </c>
      <c r="AE10" s="84" t="s">
        <v>315</v>
      </c>
      <c r="AF10" s="84" t="s">
        <v>316</v>
      </c>
      <c r="AG10" s="108" t="s">
        <v>317</v>
      </c>
      <c r="AH10" s="84" t="s">
        <v>318</v>
      </c>
      <c r="AI10" s="108" t="s">
        <v>319</v>
      </c>
      <c r="AJ10" s="84">
        <v>2250</v>
      </c>
      <c r="AK10" s="84">
        <v>2250</v>
      </c>
      <c r="AL10" s="108" t="s">
        <v>320</v>
      </c>
      <c r="AM10" s="84">
        <v>15865.87</v>
      </c>
      <c r="AN10" s="112">
        <v>8884.1299999999992</v>
      </c>
      <c r="AO10" s="112">
        <v>24750</v>
      </c>
      <c r="AP10" s="112">
        <v>26134.13</v>
      </c>
      <c r="AQ10" s="112">
        <v>4102.87</v>
      </c>
      <c r="AR10" s="112">
        <v>30237</v>
      </c>
      <c r="AS10" s="112">
        <v>26134.13</v>
      </c>
      <c r="AT10" s="112">
        <v>4102.87</v>
      </c>
      <c r="AU10" s="112">
        <v>30237</v>
      </c>
      <c r="AV10" s="84">
        <v>29</v>
      </c>
      <c r="AW10" s="84"/>
      <c r="AX10" s="84"/>
      <c r="AY10" s="108"/>
      <c r="AZ10" s="84"/>
      <c r="BA10" s="84"/>
      <c r="BB10" s="84" t="s">
        <v>276</v>
      </c>
      <c r="BC10" s="84" t="s">
        <v>277</v>
      </c>
      <c r="BD10" s="108" t="s">
        <v>310</v>
      </c>
      <c r="BE10" s="84">
        <v>42000</v>
      </c>
      <c r="BF10" s="38" t="s">
        <v>311</v>
      </c>
      <c r="BG10" s="84" t="s">
        <v>313</v>
      </c>
      <c r="BH10" s="114" t="s">
        <v>369</v>
      </c>
      <c r="BI10" s="38" t="s">
        <v>110</v>
      </c>
      <c r="BJ10" s="85">
        <v>45946</v>
      </c>
      <c r="BK10" s="84"/>
      <c r="BL10" s="38" t="s">
        <v>115</v>
      </c>
      <c r="BM10" s="115" t="s">
        <v>130</v>
      </c>
      <c r="BN10" s="116"/>
      <c r="BO10" s="84" t="s">
        <v>246</v>
      </c>
      <c r="BP10" s="84"/>
      <c r="BQ10" s="117"/>
      <c r="BR10" s="118" t="s">
        <v>370</v>
      </c>
    </row>
    <row r="11" spans="1:70" s="113" customFormat="1" ht="15" customHeight="1" x14ac:dyDescent="0.3">
      <c r="A11" s="84">
        <v>7</v>
      </c>
      <c r="B11" s="38" t="s">
        <v>253</v>
      </c>
      <c r="C11" s="38" t="s">
        <v>247</v>
      </c>
      <c r="D11" s="38" t="s">
        <v>254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234160</v>
      </c>
      <c r="J11" s="38" t="s">
        <v>257</v>
      </c>
      <c r="K11" s="84">
        <v>234160</v>
      </c>
      <c r="L11" s="84" t="s">
        <v>258</v>
      </c>
      <c r="M11" s="38" t="s">
        <v>259</v>
      </c>
      <c r="N11" s="84">
        <v>101079</v>
      </c>
      <c r="O11" s="84" t="s">
        <v>260</v>
      </c>
      <c r="P11" s="84">
        <v>139467</v>
      </c>
      <c r="Q11" s="38" t="s">
        <v>261</v>
      </c>
      <c r="R11" s="38" t="s">
        <v>286</v>
      </c>
      <c r="S11" s="84" t="s">
        <v>321</v>
      </c>
      <c r="T11" s="84" t="s">
        <v>321</v>
      </c>
      <c r="U11" s="84" t="s">
        <v>296</v>
      </c>
      <c r="V11" s="84" t="s">
        <v>265</v>
      </c>
      <c r="W11" s="84">
        <v>541</v>
      </c>
      <c r="X11" s="38" t="s">
        <v>266</v>
      </c>
      <c r="Y11" s="84">
        <v>351760121</v>
      </c>
      <c r="Z11" s="38" t="s">
        <v>322</v>
      </c>
      <c r="AA11" s="108" t="s">
        <v>324</v>
      </c>
      <c r="AB11" s="84">
        <v>42000</v>
      </c>
      <c r="AC11" s="108" t="s">
        <v>270</v>
      </c>
      <c r="AD11" s="84">
        <v>24</v>
      </c>
      <c r="AE11" s="84" t="s">
        <v>315</v>
      </c>
      <c r="AF11" s="84" t="s">
        <v>325</v>
      </c>
      <c r="AG11" s="108" t="s">
        <v>326</v>
      </c>
      <c r="AH11" s="84" t="s">
        <v>318</v>
      </c>
      <c r="AI11" s="108" t="s">
        <v>327</v>
      </c>
      <c r="AJ11" s="84">
        <v>2250</v>
      </c>
      <c r="AK11" s="84">
        <v>2250</v>
      </c>
      <c r="AL11" s="108" t="s">
        <v>328</v>
      </c>
      <c r="AM11" s="84">
        <v>14179.44</v>
      </c>
      <c r="AN11" s="112">
        <v>8320.56</v>
      </c>
      <c r="AO11" s="112">
        <v>22500</v>
      </c>
      <c r="AP11" s="112">
        <v>27820.560000000001</v>
      </c>
      <c r="AQ11" s="112">
        <v>4688.4399999999996</v>
      </c>
      <c r="AR11" s="112">
        <v>32509</v>
      </c>
      <c r="AS11" s="112">
        <v>27820.560000000001</v>
      </c>
      <c r="AT11" s="112">
        <v>4688.4399999999996</v>
      </c>
      <c r="AU11" s="112">
        <v>32509</v>
      </c>
      <c r="AV11" s="84">
        <v>27</v>
      </c>
      <c r="AW11" s="84"/>
      <c r="AX11" s="84"/>
      <c r="AY11" s="108"/>
      <c r="AZ11" s="84"/>
      <c r="BA11" s="84"/>
      <c r="BB11" s="84" t="s">
        <v>276</v>
      </c>
      <c r="BC11" s="84" t="s">
        <v>277</v>
      </c>
      <c r="BD11" s="108"/>
      <c r="BE11" s="84">
        <v>0</v>
      </c>
      <c r="BF11" s="38" t="s">
        <v>321</v>
      </c>
      <c r="BG11" s="84" t="s">
        <v>323</v>
      </c>
      <c r="BH11" s="114" t="s">
        <v>369</v>
      </c>
      <c r="BI11" s="38" t="s">
        <v>110</v>
      </c>
      <c r="BJ11" s="85">
        <v>45946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6750</v>
      </c>
      <c r="BQ11" s="117" t="s">
        <v>201</v>
      </c>
      <c r="BR11" s="118" t="s">
        <v>371</v>
      </c>
    </row>
    <row r="12" spans="1:70" s="113" customFormat="1" ht="15" customHeight="1" x14ac:dyDescent="0.3">
      <c r="A12" s="84">
        <v>8</v>
      </c>
      <c r="B12" s="38" t="s">
        <v>253</v>
      </c>
      <c r="C12" s="38" t="s">
        <v>247</v>
      </c>
      <c r="D12" s="38" t="s">
        <v>254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234160</v>
      </c>
      <c r="J12" s="38" t="s">
        <v>257</v>
      </c>
      <c r="K12" s="84">
        <v>234160</v>
      </c>
      <c r="L12" s="84" t="s">
        <v>258</v>
      </c>
      <c r="M12" s="38" t="s">
        <v>259</v>
      </c>
      <c r="N12" s="84">
        <v>101079</v>
      </c>
      <c r="O12" s="84" t="s">
        <v>260</v>
      </c>
      <c r="P12" s="84">
        <v>139467</v>
      </c>
      <c r="Q12" s="38" t="s">
        <v>261</v>
      </c>
      <c r="R12" s="38" t="s">
        <v>286</v>
      </c>
      <c r="S12" s="84" t="s">
        <v>329</v>
      </c>
      <c r="T12" s="84" t="s">
        <v>329</v>
      </c>
      <c r="U12" s="84" t="s">
        <v>296</v>
      </c>
      <c r="V12" s="84" t="s">
        <v>265</v>
      </c>
      <c r="W12" s="84">
        <v>541</v>
      </c>
      <c r="X12" s="38" t="s">
        <v>266</v>
      </c>
      <c r="Y12" s="84">
        <v>352225433</v>
      </c>
      <c r="Z12" s="38" t="s">
        <v>330</v>
      </c>
      <c r="AA12" s="108" t="s">
        <v>332</v>
      </c>
      <c r="AB12" s="84">
        <v>73000</v>
      </c>
      <c r="AC12" s="108" t="s">
        <v>270</v>
      </c>
      <c r="AD12" s="84">
        <v>24</v>
      </c>
      <c r="AE12" s="84" t="s">
        <v>291</v>
      </c>
      <c r="AF12" s="84" t="s">
        <v>333</v>
      </c>
      <c r="AG12" s="108" t="s">
        <v>273</v>
      </c>
      <c r="AH12" s="84" t="s">
        <v>274</v>
      </c>
      <c r="AI12" s="108" t="s">
        <v>334</v>
      </c>
      <c r="AJ12" s="84">
        <v>3900</v>
      </c>
      <c r="AK12" s="84">
        <v>3900</v>
      </c>
      <c r="AL12" s="108" t="s">
        <v>335</v>
      </c>
      <c r="AM12" s="84">
        <v>16818.5</v>
      </c>
      <c r="AN12" s="112">
        <v>10481.5</v>
      </c>
      <c r="AO12" s="112">
        <v>27300</v>
      </c>
      <c r="AP12" s="112">
        <v>56181.5</v>
      </c>
      <c r="AQ12" s="112">
        <v>11278.5</v>
      </c>
      <c r="AR12" s="112">
        <v>67460</v>
      </c>
      <c r="AS12" s="112">
        <v>56181.5</v>
      </c>
      <c r="AT12" s="112">
        <v>11278.5</v>
      </c>
      <c r="AU12" s="112">
        <v>67460</v>
      </c>
      <c r="AV12" s="84">
        <v>27</v>
      </c>
      <c r="AW12" s="84"/>
      <c r="AX12" s="84"/>
      <c r="AY12" s="108"/>
      <c r="AZ12" s="84"/>
      <c r="BA12" s="84"/>
      <c r="BB12" s="84" t="s">
        <v>276</v>
      </c>
      <c r="BC12" s="84" t="s">
        <v>277</v>
      </c>
      <c r="BD12" s="108"/>
      <c r="BE12" s="84">
        <v>0</v>
      </c>
      <c r="BF12" s="38" t="s">
        <v>329</v>
      </c>
      <c r="BG12" s="84" t="s">
        <v>331</v>
      </c>
      <c r="BH12" s="114" t="s">
        <v>369</v>
      </c>
      <c r="BI12" s="38" t="s">
        <v>110</v>
      </c>
      <c r="BJ12" s="85">
        <v>45946</v>
      </c>
      <c r="BK12" s="84"/>
      <c r="BL12" s="38" t="s">
        <v>115</v>
      </c>
      <c r="BM12" s="115" t="s">
        <v>130</v>
      </c>
      <c r="BN12" s="116"/>
      <c r="BO12" s="84" t="s">
        <v>246</v>
      </c>
      <c r="BP12" s="84"/>
      <c r="BQ12" s="117"/>
      <c r="BR12" s="118" t="s">
        <v>370</v>
      </c>
    </row>
    <row r="13" spans="1:70" s="113" customFormat="1" ht="15" customHeight="1" x14ac:dyDescent="0.3">
      <c r="A13" s="84">
        <v>9</v>
      </c>
      <c r="B13" s="38" t="s">
        <v>253</v>
      </c>
      <c r="C13" s="38" t="s">
        <v>247</v>
      </c>
      <c r="D13" s="38" t="s">
        <v>254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234160</v>
      </c>
      <c r="J13" s="38" t="s">
        <v>257</v>
      </c>
      <c r="K13" s="84">
        <v>234160</v>
      </c>
      <c r="L13" s="84" t="s">
        <v>258</v>
      </c>
      <c r="M13" s="38" t="s">
        <v>259</v>
      </c>
      <c r="N13" s="84">
        <v>101079</v>
      </c>
      <c r="O13" s="84" t="s">
        <v>260</v>
      </c>
      <c r="P13" s="84">
        <v>139467</v>
      </c>
      <c r="Q13" s="38" t="s">
        <v>261</v>
      </c>
      <c r="R13" s="38" t="s">
        <v>286</v>
      </c>
      <c r="S13" s="84" t="s">
        <v>336</v>
      </c>
      <c r="T13" s="84" t="s">
        <v>336</v>
      </c>
      <c r="U13" s="84" t="s">
        <v>296</v>
      </c>
      <c r="V13" s="84" t="s">
        <v>265</v>
      </c>
      <c r="W13" s="84">
        <v>541</v>
      </c>
      <c r="X13" s="38" t="s">
        <v>266</v>
      </c>
      <c r="Y13" s="84">
        <v>353222513</v>
      </c>
      <c r="Z13" s="38" t="s">
        <v>337</v>
      </c>
      <c r="AA13" s="108" t="s">
        <v>339</v>
      </c>
      <c r="AB13" s="84">
        <v>42000</v>
      </c>
      <c r="AC13" s="108" t="s">
        <v>270</v>
      </c>
      <c r="AD13" s="84">
        <v>24</v>
      </c>
      <c r="AE13" s="84" t="s">
        <v>291</v>
      </c>
      <c r="AF13" s="84" t="s">
        <v>272</v>
      </c>
      <c r="AG13" s="108" t="s">
        <v>292</v>
      </c>
      <c r="AH13" s="84" t="s">
        <v>274</v>
      </c>
      <c r="AI13" s="108" t="s">
        <v>340</v>
      </c>
      <c r="AJ13" s="84">
        <v>2240</v>
      </c>
      <c r="AK13" s="84">
        <v>2240</v>
      </c>
      <c r="AL13" s="108" t="s">
        <v>341</v>
      </c>
      <c r="AM13" s="84">
        <v>18265.43</v>
      </c>
      <c r="AN13" s="112">
        <v>8614.57</v>
      </c>
      <c r="AO13" s="112">
        <v>26880</v>
      </c>
      <c r="AP13" s="112">
        <v>23734.57</v>
      </c>
      <c r="AQ13" s="112">
        <v>3420.43</v>
      </c>
      <c r="AR13" s="112">
        <v>27155</v>
      </c>
      <c r="AS13" s="112">
        <v>23734.57</v>
      </c>
      <c r="AT13" s="112">
        <v>3420.43</v>
      </c>
      <c r="AU13" s="112">
        <v>27155</v>
      </c>
      <c r="AV13" s="84">
        <v>25</v>
      </c>
      <c r="AW13" s="84"/>
      <c r="AX13" s="84"/>
      <c r="AY13" s="108"/>
      <c r="AZ13" s="84"/>
      <c r="BA13" s="84"/>
      <c r="BB13" s="84" t="s">
        <v>276</v>
      </c>
      <c r="BC13" s="84" t="s">
        <v>277</v>
      </c>
      <c r="BD13" s="108"/>
      <c r="BE13" s="84">
        <v>0</v>
      </c>
      <c r="BF13" s="38" t="s">
        <v>336</v>
      </c>
      <c r="BG13" s="84" t="s">
        <v>338</v>
      </c>
      <c r="BH13" s="114" t="s">
        <v>369</v>
      </c>
      <c r="BI13" s="38" t="s">
        <v>110</v>
      </c>
      <c r="BJ13" s="85">
        <v>45946</v>
      </c>
      <c r="BK13" s="84"/>
      <c r="BL13" s="38" t="s">
        <v>115</v>
      </c>
      <c r="BM13" s="115" t="s">
        <v>130</v>
      </c>
      <c r="BN13" s="116"/>
      <c r="BO13" s="84" t="s">
        <v>246</v>
      </c>
      <c r="BP13" s="84"/>
      <c r="BQ13" s="117"/>
      <c r="BR13" s="118" t="s">
        <v>370</v>
      </c>
    </row>
    <row r="14" spans="1:70" s="113" customFormat="1" ht="15" customHeight="1" x14ac:dyDescent="0.3">
      <c r="A14" s="84">
        <v>10</v>
      </c>
      <c r="B14" s="38" t="s">
        <v>253</v>
      </c>
      <c r="C14" s="38" t="s">
        <v>247</v>
      </c>
      <c r="D14" s="38" t="s">
        <v>254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234160</v>
      </c>
      <c r="J14" s="38" t="s">
        <v>257</v>
      </c>
      <c r="K14" s="84">
        <v>234160</v>
      </c>
      <c r="L14" s="84" t="s">
        <v>258</v>
      </c>
      <c r="M14" s="38" t="s">
        <v>259</v>
      </c>
      <c r="N14" s="84">
        <v>101079</v>
      </c>
      <c r="O14" s="84" t="s">
        <v>260</v>
      </c>
      <c r="P14" s="84">
        <v>139467</v>
      </c>
      <c r="Q14" s="38" t="s">
        <v>261</v>
      </c>
      <c r="R14" s="38" t="s">
        <v>286</v>
      </c>
      <c r="S14" s="84" t="s">
        <v>342</v>
      </c>
      <c r="T14" s="84" t="s">
        <v>342</v>
      </c>
      <c r="U14" s="84" t="s">
        <v>296</v>
      </c>
      <c r="V14" s="84" t="s">
        <v>265</v>
      </c>
      <c r="W14" s="84">
        <v>541</v>
      </c>
      <c r="X14" s="38" t="s">
        <v>266</v>
      </c>
      <c r="Y14" s="84">
        <v>356491204</v>
      </c>
      <c r="Z14" s="38" t="s">
        <v>343</v>
      </c>
      <c r="AA14" s="108" t="s">
        <v>345</v>
      </c>
      <c r="AB14" s="84">
        <v>80000</v>
      </c>
      <c r="AC14" s="108" t="s">
        <v>270</v>
      </c>
      <c r="AD14" s="84">
        <v>24</v>
      </c>
      <c r="AE14" s="84" t="s">
        <v>291</v>
      </c>
      <c r="AF14" s="84" t="s">
        <v>346</v>
      </c>
      <c r="AG14" s="108" t="s">
        <v>292</v>
      </c>
      <c r="AH14" s="84" t="s">
        <v>274</v>
      </c>
      <c r="AI14" s="108" t="s">
        <v>347</v>
      </c>
      <c r="AJ14" s="84">
        <v>4270</v>
      </c>
      <c r="AK14" s="84">
        <v>4270</v>
      </c>
      <c r="AL14" s="108" t="s">
        <v>348</v>
      </c>
      <c r="AM14" s="84">
        <v>26033.09</v>
      </c>
      <c r="AN14" s="112">
        <v>15666.91</v>
      </c>
      <c r="AO14" s="112">
        <v>41700</v>
      </c>
      <c r="AP14" s="112">
        <v>53966.91</v>
      </c>
      <c r="AQ14" s="112">
        <v>8910.09</v>
      </c>
      <c r="AR14" s="112">
        <v>62877</v>
      </c>
      <c r="AS14" s="112">
        <v>24672.28</v>
      </c>
      <c r="AT14" s="112">
        <v>6217.72</v>
      </c>
      <c r="AU14" s="112">
        <v>30890</v>
      </c>
      <c r="AV14" s="84">
        <v>17</v>
      </c>
      <c r="AW14" s="84"/>
      <c r="AX14" s="84"/>
      <c r="AY14" s="108"/>
      <c r="AZ14" s="84"/>
      <c r="BA14" s="84"/>
      <c r="BB14" s="84" t="s">
        <v>276</v>
      </c>
      <c r="BC14" s="84" t="s">
        <v>277</v>
      </c>
      <c r="BD14" s="108" t="s">
        <v>349</v>
      </c>
      <c r="BE14" s="84">
        <v>80000</v>
      </c>
      <c r="BF14" s="38" t="s">
        <v>342</v>
      </c>
      <c r="BG14" s="84" t="s">
        <v>344</v>
      </c>
      <c r="BH14" s="114" t="s">
        <v>369</v>
      </c>
      <c r="BI14" s="38" t="s">
        <v>110</v>
      </c>
      <c r="BJ14" s="85">
        <v>45946</v>
      </c>
      <c r="BK14" s="84"/>
      <c r="BL14" s="38" t="s">
        <v>115</v>
      </c>
      <c r="BM14" s="115" t="s">
        <v>130</v>
      </c>
      <c r="BN14" s="116"/>
      <c r="BO14" s="84" t="s">
        <v>246</v>
      </c>
      <c r="BP14" s="84"/>
      <c r="BQ14" s="117"/>
      <c r="BR14" s="118" t="s">
        <v>370</v>
      </c>
    </row>
    <row r="15" spans="1:70" s="113" customFormat="1" ht="15" customHeight="1" x14ac:dyDescent="0.3">
      <c r="A15" s="84">
        <v>11</v>
      </c>
      <c r="B15" s="38" t="s">
        <v>253</v>
      </c>
      <c r="C15" s="38" t="s">
        <v>247</v>
      </c>
      <c r="D15" s="38" t="s">
        <v>254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234160</v>
      </c>
      <c r="J15" s="38" t="s">
        <v>257</v>
      </c>
      <c r="K15" s="84">
        <v>234160</v>
      </c>
      <c r="L15" s="84" t="s">
        <v>258</v>
      </c>
      <c r="M15" s="38" t="s">
        <v>259</v>
      </c>
      <c r="N15" s="84">
        <v>101079</v>
      </c>
      <c r="O15" s="84" t="s">
        <v>260</v>
      </c>
      <c r="P15" s="84">
        <v>139467</v>
      </c>
      <c r="Q15" s="38" t="s">
        <v>261</v>
      </c>
      <c r="R15" s="38" t="s">
        <v>286</v>
      </c>
      <c r="S15" s="84" t="s">
        <v>350</v>
      </c>
      <c r="T15" s="84" t="s">
        <v>350</v>
      </c>
      <c r="U15" s="84" t="s">
        <v>264</v>
      </c>
      <c r="V15" s="84" t="s">
        <v>265</v>
      </c>
      <c r="W15" s="84">
        <v>0</v>
      </c>
      <c r="X15" s="38" t="s">
        <v>351</v>
      </c>
      <c r="Y15" s="84">
        <v>357043574</v>
      </c>
      <c r="Z15" s="38" t="s">
        <v>352</v>
      </c>
      <c r="AA15" s="108" t="s">
        <v>354</v>
      </c>
      <c r="AB15" s="84">
        <v>80000</v>
      </c>
      <c r="AC15" s="108" t="s">
        <v>270</v>
      </c>
      <c r="AD15" s="84">
        <v>24</v>
      </c>
      <c r="AE15" s="84" t="s">
        <v>300</v>
      </c>
      <c r="AF15" s="84" t="s">
        <v>272</v>
      </c>
      <c r="AG15" s="108" t="s">
        <v>285</v>
      </c>
      <c r="AH15" s="84" t="s">
        <v>274</v>
      </c>
      <c r="AI15" s="108" t="s">
        <v>303</v>
      </c>
      <c r="AJ15" s="84">
        <v>4270</v>
      </c>
      <c r="AK15" s="84">
        <v>4270</v>
      </c>
      <c r="AL15" s="108"/>
      <c r="AM15" s="84">
        <v>0</v>
      </c>
      <c r="AN15" s="112">
        <v>0</v>
      </c>
      <c r="AO15" s="112">
        <v>0</v>
      </c>
      <c r="AP15" s="112">
        <v>80000</v>
      </c>
      <c r="AQ15" s="112">
        <v>23197</v>
      </c>
      <c r="AR15" s="112">
        <v>103197</v>
      </c>
      <c r="AS15" s="112">
        <v>48291.11</v>
      </c>
      <c r="AT15" s="112">
        <v>20028.89</v>
      </c>
      <c r="AU15" s="112">
        <v>68320</v>
      </c>
      <c r="AV15" s="84">
        <v>16</v>
      </c>
      <c r="AW15" s="84"/>
      <c r="AX15" s="84"/>
      <c r="AY15" s="108"/>
      <c r="AZ15" s="84"/>
      <c r="BA15" s="84"/>
      <c r="BB15" s="84" t="s">
        <v>276</v>
      </c>
      <c r="BC15" s="84" t="s">
        <v>277</v>
      </c>
      <c r="BD15" s="108" t="s">
        <v>310</v>
      </c>
      <c r="BE15" s="84">
        <v>80000</v>
      </c>
      <c r="BF15" s="38" t="s">
        <v>350</v>
      </c>
      <c r="BG15" s="84" t="s">
        <v>353</v>
      </c>
      <c r="BH15" s="114" t="s">
        <v>369</v>
      </c>
      <c r="BI15" s="38" t="s">
        <v>110</v>
      </c>
      <c r="BJ15" s="85">
        <v>45946</v>
      </c>
      <c r="BK15" s="84"/>
      <c r="BL15" s="38" t="s">
        <v>115</v>
      </c>
      <c r="BM15" s="115" t="s">
        <v>130</v>
      </c>
      <c r="BN15" s="116"/>
      <c r="BO15" s="84" t="s">
        <v>246</v>
      </c>
      <c r="BP15" s="84"/>
      <c r="BQ15" s="117"/>
      <c r="BR15" s="118" t="s">
        <v>370</v>
      </c>
    </row>
    <row r="16" spans="1:70" s="113" customFormat="1" ht="15" customHeight="1" x14ac:dyDescent="0.3">
      <c r="A16" s="84">
        <v>12</v>
      </c>
      <c r="B16" s="38" t="s">
        <v>253</v>
      </c>
      <c r="C16" s="38" t="s">
        <v>247</v>
      </c>
      <c r="D16" s="38" t="s">
        <v>254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234160</v>
      </c>
      <c r="J16" s="38" t="s">
        <v>257</v>
      </c>
      <c r="K16" s="84">
        <v>234160</v>
      </c>
      <c r="L16" s="84" t="s">
        <v>258</v>
      </c>
      <c r="M16" s="38" t="s">
        <v>259</v>
      </c>
      <c r="N16" s="84">
        <v>101079</v>
      </c>
      <c r="O16" s="84" t="s">
        <v>260</v>
      </c>
      <c r="P16" s="84">
        <v>139467</v>
      </c>
      <c r="Q16" s="38" t="s">
        <v>261</v>
      </c>
      <c r="R16" s="38" t="s">
        <v>286</v>
      </c>
      <c r="S16" s="84" t="s">
        <v>355</v>
      </c>
      <c r="T16" s="84" t="s">
        <v>355</v>
      </c>
      <c r="U16" s="84" t="s">
        <v>296</v>
      </c>
      <c r="V16" s="84" t="s">
        <v>265</v>
      </c>
      <c r="W16" s="84">
        <v>0</v>
      </c>
      <c r="X16" s="38" t="s">
        <v>266</v>
      </c>
      <c r="Y16" s="84">
        <v>357043617</v>
      </c>
      <c r="Z16" s="38" t="s">
        <v>356</v>
      </c>
      <c r="AA16" s="108" t="s">
        <v>354</v>
      </c>
      <c r="AB16" s="84">
        <v>80000</v>
      </c>
      <c r="AC16" s="108" t="s">
        <v>270</v>
      </c>
      <c r="AD16" s="84">
        <v>24</v>
      </c>
      <c r="AE16" s="84" t="s">
        <v>300</v>
      </c>
      <c r="AF16" s="84" t="s">
        <v>272</v>
      </c>
      <c r="AG16" s="108" t="s">
        <v>285</v>
      </c>
      <c r="AH16" s="84" t="s">
        <v>274</v>
      </c>
      <c r="AI16" s="108" t="s">
        <v>303</v>
      </c>
      <c r="AJ16" s="84">
        <v>4270</v>
      </c>
      <c r="AK16" s="84">
        <v>4270</v>
      </c>
      <c r="AL16" s="108" t="s">
        <v>358</v>
      </c>
      <c r="AM16" s="84">
        <v>2242.6</v>
      </c>
      <c r="AN16" s="112">
        <v>2027.4</v>
      </c>
      <c r="AO16" s="112">
        <v>4270</v>
      </c>
      <c r="AP16" s="112">
        <v>77757.399999999994</v>
      </c>
      <c r="AQ16" s="112">
        <v>21169.599999999999</v>
      </c>
      <c r="AR16" s="112">
        <v>98927</v>
      </c>
      <c r="AS16" s="112">
        <v>46048.51</v>
      </c>
      <c r="AT16" s="112">
        <v>18001.490000000002</v>
      </c>
      <c r="AU16" s="112">
        <v>64050</v>
      </c>
      <c r="AV16" s="84">
        <v>16</v>
      </c>
      <c r="AW16" s="84"/>
      <c r="AX16" s="84"/>
      <c r="AY16" s="108"/>
      <c r="AZ16" s="84"/>
      <c r="BA16" s="84"/>
      <c r="BB16" s="84" t="s">
        <v>276</v>
      </c>
      <c r="BC16" s="84" t="s">
        <v>277</v>
      </c>
      <c r="BD16" s="108" t="s">
        <v>310</v>
      </c>
      <c r="BE16" s="84">
        <v>80000</v>
      </c>
      <c r="BF16" s="38" t="s">
        <v>355</v>
      </c>
      <c r="BG16" s="84" t="s">
        <v>357</v>
      </c>
      <c r="BH16" s="114" t="s">
        <v>369</v>
      </c>
      <c r="BI16" s="38" t="s">
        <v>110</v>
      </c>
      <c r="BJ16" s="85">
        <v>45946</v>
      </c>
      <c r="BK16" s="84"/>
      <c r="BL16" s="38" t="s">
        <v>115</v>
      </c>
      <c r="BM16" s="115" t="s">
        <v>130</v>
      </c>
      <c r="BN16" s="116"/>
      <c r="BO16" s="84" t="s">
        <v>246</v>
      </c>
      <c r="BP16" s="84"/>
      <c r="BQ16" s="117"/>
      <c r="BR16" s="118" t="s">
        <v>370</v>
      </c>
    </row>
    <row r="17" spans="1:70" s="113" customFormat="1" ht="15" customHeight="1" x14ac:dyDescent="0.3">
      <c r="A17" s="84">
        <v>13</v>
      </c>
      <c r="B17" s="38" t="s">
        <v>253</v>
      </c>
      <c r="C17" s="38" t="s">
        <v>247</v>
      </c>
      <c r="D17" s="38" t="s">
        <v>254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234160</v>
      </c>
      <c r="J17" s="38" t="s">
        <v>257</v>
      </c>
      <c r="K17" s="84">
        <v>234160</v>
      </c>
      <c r="L17" s="84" t="s">
        <v>258</v>
      </c>
      <c r="M17" s="38" t="s">
        <v>259</v>
      </c>
      <c r="N17" s="84">
        <v>101079</v>
      </c>
      <c r="O17" s="84" t="s">
        <v>260</v>
      </c>
      <c r="P17" s="84">
        <v>139467</v>
      </c>
      <c r="Q17" s="38" t="s">
        <v>261</v>
      </c>
      <c r="R17" s="38" t="s">
        <v>286</v>
      </c>
      <c r="S17" s="84" t="s">
        <v>359</v>
      </c>
      <c r="T17" s="84" t="s">
        <v>359</v>
      </c>
      <c r="U17" s="84" t="s">
        <v>360</v>
      </c>
      <c r="V17" s="84" t="s">
        <v>265</v>
      </c>
      <c r="W17" s="84">
        <v>0</v>
      </c>
      <c r="X17" s="38" t="s">
        <v>266</v>
      </c>
      <c r="Y17" s="84">
        <v>359671200</v>
      </c>
      <c r="Z17" s="38" t="s">
        <v>361</v>
      </c>
      <c r="AA17" s="108" t="s">
        <v>363</v>
      </c>
      <c r="AB17" s="84">
        <v>65000</v>
      </c>
      <c r="AC17" s="108" t="s">
        <v>270</v>
      </c>
      <c r="AD17" s="84">
        <v>24</v>
      </c>
      <c r="AE17" s="84" t="s">
        <v>364</v>
      </c>
      <c r="AF17" s="84" t="s">
        <v>365</v>
      </c>
      <c r="AG17" s="108" t="s">
        <v>366</v>
      </c>
      <c r="AH17" s="84" t="s">
        <v>367</v>
      </c>
      <c r="AI17" s="108" t="s">
        <v>368</v>
      </c>
      <c r="AJ17" s="84">
        <v>3460</v>
      </c>
      <c r="AK17" s="84">
        <v>3460</v>
      </c>
      <c r="AL17" s="108" t="s">
        <v>368</v>
      </c>
      <c r="AM17" s="84">
        <v>2490.34</v>
      </c>
      <c r="AN17" s="112">
        <v>969.66</v>
      </c>
      <c r="AO17" s="112">
        <v>3460</v>
      </c>
      <c r="AP17" s="112">
        <v>62509.66</v>
      </c>
      <c r="AQ17" s="112">
        <v>16704.34</v>
      </c>
      <c r="AR17" s="112">
        <v>79214</v>
      </c>
      <c r="AS17" s="112">
        <v>0</v>
      </c>
      <c r="AT17" s="112">
        <v>0</v>
      </c>
      <c r="AU17" s="112">
        <v>0</v>
      </c>
      <c r="AV17" s="84">
        <v>1</v>
      </c>
      <c r="AW17" s="84"/>
      <c r="AX17" s="84"/>
      <c r="AY17" s="108"/>
      <c r="AZ17" s="84"/>
      <c r="BA17" s="84"/>
      <c r="BB17" s="84" t="s">
        <v>276</v>
      </c>
      <c r="BC17" s="84" t="s">
        <v>277</v>
      </c>
      <c r="BD17" s="108"/>
      <c r="BE17" s="84">
        <v>0</v>
      </c>
      <c r="BF17" s="38" t="s">
        <v>359</v>
      </c>
      <c r="BG17" s="84" t="s">
        <v>362</v>
      </c>
      <c r="BH17" s="114" t="s">
        <v>369</v>
      </c>
      <c r="BI17" s="38" t="s">
        <v>110</v>
      </c>
      <c r="BJ17" s="85">
        <v>45946</v>
      </c>
      <c r="BK17" s="84"/>
      <c r="BL17" s="38" t="s">
        <v>115</v>
      </c>
      <c r="BM17" s="115" t="s">
        <v>130</v>
      </c>
      <c r="BN17" s="116"/>
      <c r="BO17" s="84" t="s">
        <v>246</v>
      </c>
      <c r="BP17" s="84"/>
      <c r="BQ17" s="117"/>
      <c r="BR17" s="118" t="s">
        <v>370</v>
      </c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2025-10-20T06:07:09Z</dcterms:modified>
</cp:coreProperties>
</file>