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hol-2-FN25-26-02599\"/>
    </mc:Choice>
  </mc:AlternateContent>
  <xr:revisionPtr revIDLastSave="0" documentId="13_ncr:1_{EFDFAA29-4D5F-41C8-9F08-C92F2AEFE13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<sst xmlns="http://schemas.openxmlformats.org/spreadsheetml/2006/main" count="470" uniqueCount="321">
  <si>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</si>
  <si>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</si>
  <si>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</si>
  <si>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</si>
  <si>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</si>
  <si>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</si>
  <si>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</si>
  <si>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</si>
  <si>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</si>
  <si>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</si>
  <si>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</si>
  <si>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</si>
  <si>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</si>
  <si>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</si>
  <si>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</si>
  <si>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</si>
  <si>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</si>
  <si>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</si>
  <si>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</si>
  <si>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</si>
  <si>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</si>
  <si>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</si>
  <si>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</si>
  <si>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</si>
  <si>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</si>
  <si>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</si>
  <si>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</si>
  <si>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</si>
  <si>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</si>
  <si>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</si>
  <si>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</si>
  <si>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</si>
  <si>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</si>
  <si>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</si>
  <si>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</si>
  <si>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</si>
  <si>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</si>
  <si>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</si>
  <si>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</si>
  <si>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</si>
  <si>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</si>
  <si>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</si>
  <si>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</si>
  <si>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</si>
  <si>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</si>
  <si>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</si>
  <si>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</si>
  <si>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</si>
  <si>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</si>
  <si>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</si>
  <si>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</si>
  <si>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</si>
  <si>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</si>
  <si>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</si>
  <si>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</si>
  <si>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</si>
  <si>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</si>
  <si>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</si>
  <si>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</si>
  <si>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</si>
  <si>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</si>
  <si>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</si>
  <si>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</si>
  <si>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</si>
  <si>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</si>
  <si>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</si>
  <si>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</si>
  <si>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</si>
  <si>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</si>
  <si>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</si>
  <si>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</si>
  <si>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</si>
  <si>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</si>
  <si>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</si>
  <si>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</si>
  <si>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</si>
  <si>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</si>
  <si>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</si>
  <si>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</si>
  <si>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</si>
  <si>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</si>
  <si>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</si>
  <si>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</si>
  <si>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</si>
  <si>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</si>
  <si>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</si>
  <si>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</si>
  <si>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</si>
  <si>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</si>
  <si>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</si>
  <si>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</si>
  <si>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</si>
  <si>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</si>
  <si>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</si>
  <si>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</si>
  <si>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</si>
  <si>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</si>
  <si>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</si>
  <si>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</si>
  <si>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</si>
  <si>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</si>
  <si>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</si>
  <si>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</si>
  <si>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</si>
  <si>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</si>
  <si>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</si>
  <si>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</si>
  <si>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</si>
  <si>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</si>
  <si>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</si>
  <si>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</si>
  <si>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</si>
  <si>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</si>
  <si>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</si>
  <si>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</si>
  <si>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</si>
  <si>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</si>
  <si>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</si>
  <si>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</si>
  <si>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</si>
  <si>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</si>
  <si>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</si>
  <si>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</si>
  <si>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</si>
  <si>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</si>
  <si>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</si>
  <si>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</si>
  <si>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</si>
  <si>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</si>
  <si>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</si>
  <si>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</si>
  <si>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</si>
  <si>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</si>
  <si>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</si>
  <si>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</si>
  <si>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</si>
  <si>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</si>
  <si>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</si>
  <si>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</si>
  <si>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</si>
  <si>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</si>
  <si>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</si>
  <si>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</si>
  <si>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</si>
  <si>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</si>
  <si>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</si>
  <si>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</si>
  <si>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</si>
  <si>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</si>
  <si>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</si>
  <si>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</si>
  <si>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</si>
  <si>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</si>
  <si>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</si>
  <si>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</si>
  <si>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</si>
  <si>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</si>
  <si>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</si>
  <si>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</si>
  <si>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</si>
  <si>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</si>
  <si>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</si>
  <si>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</si>
  <si>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</si>
  <si>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</si>
  <si>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</si>
  <si>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</si>
  <si>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</si>
  <si>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</si>
  <si>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</si>
  <si>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</si>
  <si>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</si>
  <si>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</si>
  <si>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</si>
  <si>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</si>
  <si>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</si>
  <si>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</si>
  <si>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</si>
  <si>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</si>
  <si>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</si>
  <si>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</si>
  <si>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</si>
  <si>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</si>
  <si>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</si>
  <si>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</si>
  <si>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</si>
  <si>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</si>
  <si>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</si>
  <si>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</si>
  <si>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</si>
  <si>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</si>
  <si>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</si>
  <si>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</si>
  <si>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</si>
  <si>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</si>
  <si>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</si>
  <si>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</si>
  <si>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</si>
  <si>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</si>
  <si>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</si>
  <si>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</si>
  <si>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</si>
  <si>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</si>
  <si>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</si>
  <si>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</si>
  <si>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</si>
  <si>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</si>
  <si>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</si>
  <si>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</si>
  <si>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</si>
  <si>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</si>
  <si>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</si>
  <si>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</si>
  <si>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</si>
  <si>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</si>
  <si>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</si>
  <si>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</si>
  <si>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</si>
  <si>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</si>
  <si>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</si>
  <si>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</si>
  <si>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</si>
  <si>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</si>
  <si>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</si>
  <si>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</si>
  <si>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</si>
  <si>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</si>
  <si>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</si>
  <si>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</si>
  <si>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</si>
  <si>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</si>
  <si>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</si>
  <si>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</si>
  <si>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</si>
  <si>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</si>
  <si>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</si>
  <si>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</si>
  <si>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</si>
  <si>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</si>
  <si>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</si>
  <si>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</si>
  <si>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</si>
  <si>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</si>
  <si>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</si>
  <si>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</si>
  <si>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</si>
  <si>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</si>
  <si>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</si>
  <si>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</si>
  <si>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</si>
  <si>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</si>
  <si>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</si>
  <si>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</si>
  <si>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</si>
  <si>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Cuttack</t>
  </si>
  <si>
    <t>Jajpur Road</t>
  </si>
  <si>
    <t>Kendrapara</t>
  </si>
  <si>
    <t>OR3109</t>
  </si>
  <si>
    <t>Chandikhol-2</t>
  </si>
  <si>
    <t>Mantiri</t>
  </si>
  <si>
    <t>SF0089834</t>
  </si>
  <si>
    <t>Santosh kumar Parida</t>
  </si>
  <si>
    <t>501757 C22</t>
  </si>
  <si>
    <t>501757 C22 Mitu Zrx1</t>
  </si>
  <si>
    <t>Chetana</t>
  </si>
  <si>
    <t>SSF3429545</t>
  </si>
  <si>
    <t>GENERAL</t>
  </si>
  <si>
    <t>HINDU</t>
  </si>
  <si>
    <t>Agriculture &amp; Farming</t>
  </si>
  <si>
    <t>SASMITA BEHERA</t>
  </si>
  <si>
    <t>02-Sep-2024</t>
  </si>
  <si>
    <t>02</t>
  </si>
  <si>
    <t>GL-2</t>
  </si>
  <si>
    <t>2.65 Yrs</t>
  </si>
  <si>
    <t>22 Feb 2023</t>
  </si>
  <si>
    <t>&gt; 2 to 4 Years</t>
  </si>
  <si>
    <t>02-Oct-2024</t>
  </si>
  <si>
    <t>02-Oct-2025</t>
  </si>
  <si>
    <t>Open</t>
  </si>
  <si>
    <t/>
  </si>
  <si>
    <t>8327764244</t>
  </si>
  <si>
    <t>SSF3429459</t>
  </si>
  <si>
    <t>BIDULATA RAUTARAYA</t>
  </si>
  <si>
    <t>29-Mar-2025</t>
  </si>
  <si>
    <t>6370186974</t>
  </si>
  <si>
    <t>SSF3430570</t>
  </si>
  <si>
    <t>JAYANTI MALIK</t>
  </si>
  <si>
    <t>07-Oct-2025</t>
  </si>
  <si>
    <t>8144286121</t>
  </si>
  <si>
    <t>SSF3429407</t>
  </si>
  <si>
    <t>Fisheries</t>
  </si>
  <si>
    <t>PRAMILA SAMAL</t>
  </si>
  <si>
    <t>23-Nov-2024</t>
  </si>
  <si>
    <t>2</t>
  </si>
  <si>
    <t>02-Jan-2025</t>
  </si>
  <si>
    <t>9937716358</t>
  </si>
  <si>
    <t>Amarendra Malik/SF0059488</t>
  </si>
  <si>
    <t>Unable to verified due to both borrower and loan card not available.</t>
  </si>
  <si>
    <t>FN25-26-02599</t>
  </si>
  <si>
    <t>Lakesh kumar Senapati</t>
  </si>
  <si>
    <t>SF0088334</t>
  </si>
  <si>
    <t>Senior Credit Assistant</t>
  </si>
  <si>
    <t>As per Borrower statement/ Phone Pay Evidence Borrower paid Rs 3190/- On 02 Feb 2025 through Phone pay to SCA Lakesh Kumar Senapati but Staff has not remitted at office.</t>
  </si>
  <si>
    <t>As per Borrower statement/ Phone Pay Evidence Borrower paid Rs 3190/- On 04 Jan 2025 through Phone pay to SCA Lakesh Kumar Senapati but Staff has not remitted at office.</t>
  </si>
  <si>
    <t>As per Borrower Statement/Phone Pay Evidence JAYANTI MALIK(Loan ID-358237883) has paid her EMI Rs 3190/- On 04 Jan 2025 and Rs 3190/- on 02 Feb 2025 through Phone pay to SCA Lakesh Kumar Senapati but Staff has not remitted at office.</t>
  </si>
  <si>
    <t>As per BM Comment Cash Closing on date 17 Oct'25 Rs 9517/- physical cash available and Rs 58113/- Shortage due to locker key broken as per BM Comment Rs 58113/- cash available in branch locker and also branch team mail on date 14 Oct 2025, But HO not provided duplicate key.</t>
  </si>
  <si>
    <t>I have verified Physical Cash Closing on date 17 Oct'25 Rs 9517/- physical cash available and Rs 58113/- Shortage due to locker key broken as per BM Comment Rs 58113/- cash available in branch locker. 
I observed that One Locker Key (R) Broken into two pieces and branch team mail on date 14 Oct 2025, But HO not provided duplicate key.</t>
  </si>
  <si>
    <t>Hemanta Kumar Behera</t>
  </si>
  <si>
    <t>SF0094133</t>
  </si>
  <si>
    <t>BM</t>
  </si>
  <si>
    <t>Sakti Prasad Jena</t>
  </si>
  <si>
    <t>SF0072124</t>
  </si>
  <si>
    <t>SCA</t>
  </si>
  <si>
    <t>No Action Taken</t>
  </si>
  <si>
    <t>CSS</t>
  </si>
  <si>
    <t>Completed-Report Submitted</t>
  </si>
  <si>
    <t>Fraud amount Observed Rs.6380/-</t>
  </si>
  <si>
    <t>Terminated</t>
  </si>
  <si>
    <t>Sangram Pani/SF0028817</t>
  </si>
  <si>
    <t>Sibabrata  Sahoo/SF0073509</t>
  </si>
  <si>
    <t>Gobind Prasad Mohanty/ SF0009889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</si>
</sst>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45947</v>
      </c>
      <c r="H5" s="107" t="s">
        <v>314</v>
      </c>
      <c r="I5" s="61">
        <v>45947</v>
      </c>
      <c r="J5" s="74" t="str">
        <f>IF('Physical Cash at Safe'!D28="Yes",'Physical Cash at Safe'!E28,IF('Borrower Wise Details'!D5&lt;&gt;"",'Borrower Wise Details'!D5,""))</f>
        <v>FN25-26-02599</v>
      </c>
      <c r="K5" s="81">
        <v>1</v>
      </c>
      <c r="L5" s="82">
        <v>6380</v>
      </c>
      <c r="M5" s="82">
        <v>0</v>
      </c>
      <c r="N5" s="82" t="s">
        <v>318</v>
      </c>
      <c r="O5" s="82" t="s">
        <v>319</v>
      </c>
      <c r="P5" s="82" t="s">
        <v>320</v>
      </c>
      <c r="Q5" s="82" t="s">
        <v>252</v>
      </c>
      <c r="R5" s="75" t="str">
        <f>IF('Physical Cash at Safe'!$D$28="Yes", 'Physical Cash at Safe'!$A$28, IF('Borrower Wise Details'!F5&lt;&gt;"", 'Borrower Wise Details'!F5, ""))</f>
        <v>Lakesh kumar Senapati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SF0088334</v>
      </c>
      <c r="U5" s="77" t="s">
        <v>317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315</v>
      </c>
      <c r="Z5" s="61">
        <v>45947</v>
      </c>
      <c r="AA5" s="61">
        <v>45950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45952</v>
      </c>
      <c r="AH5" s="70" t="s">
        <v>316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Lakesh kumar Senapati</v>
      </c>
      <c r="E5" s="68" t="str">
        <f>IF(OR('Fraud Investigation Report'!T5="", 'Fraud Investigation Report'!T5=0), "", 'Fraud Investigation Report'!T5)</f>
        <v>SF0088334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FN25-26-02599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6380</v>
      </c>
      <c r="Q5" s="49"/>
      <c r="R5" s="84" t="s">
        <v>313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256</v>
      </c>
      <c r="D4" s="41" t="s">
        <v>255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45947</v>
      </c>
      <c r="C6" s="18">
        <v>45946</v>
      </c>
      <c r="D6" s="18">
        <v>45947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134</v>
      </c>
      <c r="C11" s="23">
        <f>B11*A11</f>
        <v>67000</v>
      </c>
      <c r="D11" s="25">
        <v>18</v>
      </c>
      <c r="E11" s="23">
        <f t="shared" ref="E11:E17" si="0">D11*A11</f>
        <v>9000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67630</v>
      </c>
      <c r="D19" s="30" t="s">
        <v>76</v>
      </c>
      <c r="E19" s="31">
        <f>SUM(E10:E18)</f>
        <v>9517</v>
      </c>
    </row>
    <row r="20" spans="1:5" ht="30" customHeight="1" x14ac:dyDescent="0.3">
      <c r="A20" s="144" t="s">
        <v>97</v>
      </c>
      <c r="B20" s="145"/>
      <c r="C20" s="32">
        <v>9517</v>
      </c>
      <c r="D20" s="33" t="s">
        <v>91</v>
      </c>
      <c r="E20" s="34">
        <v>58113</v>
      </c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306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305</v>
      </c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307</v>
      </c>
      <c r="C34" s="39" t="s">
        <v>221</v>
      </c>
      <c r="D34" s="150" t="s">
        <v>310</v>
      </c>
      <c r="E34" s="151"/>
    </row>
    <row r="35" spans="1:5" ht="27.6" x14ac:dyDescent="0.3">
      <c r="A35" s="39" t="s">
        <v>222</v>
      </c>
      <c r="B35" s="38" t="s">
        <v>308</v>
      </c>
      <c r="C35" s="39" t="s">
        <v>224</v>
      </c>
      <c r="D35" s="150" t="s">
        <v>311</v>
      </c>
      <c r="E35" s="151"/>
    </row>
    <row r="36" spans="1:5" ht="25.5" customHeight="1" x14ac:dyDescent="0.3">
      <c r="A36" s="39" t="s">
        <v>223</v>
      </c>
      <c r="B36" s="38" t="s">
        <v>309</v>
      </c>
      <c r="C36" s="39" t="s">
        <v>225</v>
      </c>
      <c r="D36" s="152" t="s">
        <v>312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6" sqref="A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41" t="s">
        <v>298</v>
      </c>
      <c r="E5" s="65">
        <v>45947</v>
      </c>
      <c r="F5" s="38" t="s">
        <v>299</v>
      </c>
      <c r="G5" s="49" t="s">
        <v>300</v>
      </c>
      <c r="H5" s="49" t="s">
        <v>301</v>
      </c>
      <c r="I5" s="120" t="s">
        <v>262</v>
      </c>
      <c r="J5" s="120" t="s">
        <v>285</v>
      </c>
      <c r="K5" s="120" t="s">
        <v>286</v>
      </c>
      <c r="L5" s="11">
        <v>358237883</v>
      </c>
      <c r="M5" s="65" t="s">
        <v>270</v>
      </c>
      <c r="N5" s="124">
        <v>60000</v>
      </c>
      <c r="O5" s="124">
        <v>3190</v>
      </c>
      <c r="P5" s="121" t="s">
        <v>139</v>
      </c>
      <c r="Q5" s="80">
        <v>45661</v>
      </c>
      <c r="R5" s="124">
        <v>3190</v>
      </c>
      <c r="S5" s="124">
        <v>0</v>
      </c>
      <c r="T5" s="124">
        <v>0</v>
      </c>
      <c r="U5" s="125">
        <f t="shared" ref="U5" si="0">IF(AND(ISBLANK(R5),ISBLANK(S5),ISBLANK(T5)),"",R5-(S5+T5))</f>
        <v>3190</v>
      </c>
      <c r="V5" s="117" t="s">
        <v>202</v>
      </c>
      <c r="W5" s="122" t="s">
        <v>303</v>
      </c>
    </row>
    <row r="6" spans="1:23" ht="24.9" customHeight="1" x14ac:dyDescent="0.3">
      <c r="A6" s="64">
        <v>2</v>
      </c>
      <c r="B6" s="60" t="str">
        <f>IF(J6&lt;&gt;"", $B$5, "")</f>
        <v>OR3109</v>
      </c>
      <c r="C6" s="119" t="str">
        <f>IF(J6&lt;&gt;"", $C$5, "")</f>
        <v>Chandikhol-2</v>
      </c>
      <c r="D6" s="41" t="str">
        <f>IF(J6&lt;&gt;"", $D$5, "")</f>
        <v>FN25-26-02599</v>
      </c>
      <c r="E6" s="65">
        <v>45947</v>
      </c>
      <c r="F6" s="38" t="str">
        <f>IF(J6&lt;&gt;"", $F$5, "")</f>
        <v>Lakesh kumar Senapati</v>
      </c>
      <c r="G6" s="49" t="str">
        <f>IF(J6&lt;&gt;"", $G$5, "")</f>
        <v>SF0088334</v>
      </c>
      <c r="H6" s="49" t="str">
        <f>IF(J6&lt;&gt;"", $H$5, "")</f>
        <v>Senior Credit Assistant</v>
      </c>
      <c r="I6" s="120" t="s">
        <v>262</v>
      </c>
      <c r="J6" s="120" t="s">
        <v>285</v>
      </c>
      <c r="K6" s="120" t="s">
        <v>286</v>
      </c>
      <c r="L6" s="11">
        <v>358237883</v>
      </c>
      <c r="M6" s="65" t="s">
        <v>270</v>
      </c>
      <c r="N6" s="124">
        <v>60000</v>
      </c>
      <c r="O6" s="124">
        <v>3190</v>
      </c>
      <c r="P6" s="121" t="s">
        <v>139</v>
      </c>
      <c r="Q6" s="80">
        <v>45690</v>
      </c>
      <c r="R6" s="124">
        <v>3190</v>
      </c>
      <c r="S6" s="124">
        <v>0</v>
      </c>
      <c r="T6" s="124">
        <v>0</v>
      </c>
      <c r="U6" s="125">
        <f t="shared" ref="U6:U69" si="1">IF(AND(ISBLANK(R6),ISBLANK(S6),ISBLANK(T6)),"",R6-(S6+T6))</f>
        <v>3190</v>
      </c>
      <c r="V6" s="117" t="s">
        <v>202</v>
      </c>
      <c r="W6" s="122" t="s">
        <v>302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B5" activePane="bottomRight" state="frozen"/>
      <selection pane="topRight" activeCell="Q1" sqref="Q1"/>
      <selection pane="bottomLeft" activeCell="A5" sqref="A5"/>
      <selection pane="bottomRight" activeCell="BB7" sqref="BB7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54492</v>
      </c>
      <c r="J5" s="38" t="s">
        <v>259</v>
      </c>
      <c r="K5" s="84">
        <v>54492</v>
      </c>
      <c r="L5" s="84" t="s">
        <v>260</v>
      </c>
      <c r="M5" s="38" t="s">
        <v>261</v>
      </c>
      <c r="N5" s="84">
        <v>389006</v>
      </c>
      <c r="O5" s="84" t="s">
        <v>262</v>
      </c>
      <c r="P5" s="84">
        <v>574647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358185333</v>
      </c>
      <c r="Z5" s="38" t="s">
        <v>269</v>
      </c>
      <c r="AA5" s="108" t="s">
        <v>270</v>
      </c>
      <c r="AB5" s="84">
        <v>60000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3190</v>
      </c>
      <c r="AK5" s="84">
        <v>3190</v>
      </c>
      <c r="AL5" s="108" t="s">
        <v>277</v>
      </c>
      <c r="AM5" s="84">
        <v>28796.33</v>
      </c>
      <c r="AN5" s="112">
        <v>12673.67</v>
      </c>
      <c r="AO5" s="112">
        <v>41470</v>
      </c>
      <c r="AP5" s="112">
        <v>31203.67</v>
      </c>
      <c r="AQ5" s="112">
        <v>4004.33</v>
      </c>
      <c r="AR5" s="112">
        <v>35208</v>
      </c>
      <c r="AS5" s="112">
        <v>0</v>
      </c>
      <c r="AT5" s="112">
        <v>0</v>
      </c>
      <c r="AU5" s="112">
        <v>0</v>
      </c>
      <c r="AV5" s="84">
        <v>13</v>
      </c>
      <c r="AW5" s="84"/>
      <c r="AX5" s="84"/>
      <c r="AY5" s="108"/>
      <c r="AZ5" s="84"/>
      <c r="BA5" s="84"/>
      <c r="BB5" s="84" t="s">
        <v>278</v>
      </c>
      <c r="BC5" s="84" t="s">
        <v>279</v>
      </c>
      <c r="BD5" s="108"/>
      <c r="BE5" s="84">
        <v>0</v>
      </c>
      <c r="BF5" s="38" t="s">
        <v>265</v>
      </c>
      <c r="BG5" s="84" t="s">
        <v>280</v>
      </c>
      <c r="BH5" s="114" t="s">
        <v>296</v>
      </c>
      <c r="BI5" s="38" t="s">
        <v>110</v>
      </c>
      <c r="BJ5" s="85">
        <v>45947</v>
      </c>
      <c r="BK5" s="84"/>
      <c r="BL5" s="38" t="s">
        <v>115</v>
      </c>
      <c r="BM5" s="115" t="s">
        <v>130</v>
      </c>
      <c r="BN5" s="116"/>
      <c r="BO5" s="84" t="s">
        <v>246</v>
      </c>
      <c r="BP5" s="84"/>
      <c r="BQ5" s="117"/>
      <c r="BR5" s="118" t="s">
        <v>297</v>
      </c>
    </row>
    <row r="6" spans="1:70" s="113" customFormat="1" ht="15" customHeight="1" x14ac:dyDescent="0.3">
      <c r="A6" s="84">
        <v>2</v>
      </c>
      <c r="B6" s="38" t="s">
        <v>253</v>
      </c>
      <c r="C6" s="38" t="s">
        <v>247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54492</v>
      </c>
      <c r="J6" s="38" t="s">
        <v>259</v>
      </c>
      <c r="K6" s="84">
        <v>54492</v>
      </c>
      <c r="L6" s="84" t="s">
        <v>260</v>
      </c>
      <c r="M6" s="38" t="s">
        <v>261</v>
      </c>
      <c r="N6" s="84">
        <v>389006</v>
      </c>
      <c r="O6" s="84" t="s">
        <v>262</v>
      </c>
      <c r="P6" s="84">
        <v>574647</v>
      </c>
      <c r="Q6" s="38" t="s">
        <v>263</v>
      </c>
      <c r="R6" s="38" t="s">
        <v>264</v>
      </c>
      <c r="S6" s="84" t="s">
        <v>281</v>
      </c>
      <c r="T6" s="84" t="s">
        <v>281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358237824</v>
      </c>
      <c r="Z6" s="38" t="s">
        <v>282</v>
      </c>
      <c r="AA6" s="108" t="s">
        <v>270</v>
      </c>
      <c r="AB6" s="84">
        <v>60000</v>
      </c>
      <c r="AC6" s="108" t="s">
        <v>271</v>
      </c>
      <c r="AD6" s="84">
        <v>24</v>
      </c>
      <c r="AE6" s="84" t="s">
        <v>272</v>
      </c>
      <c r="AF6" s="84" t="s">
        <v>273</v>
      </c>
      <c r="AG6" s="108" t="s">
        <v>274</v>
      </c>
      <c r="AH6" s="84" t="s">
        <v>275</v>
      </c>
      <c r="AI6" s="108" t="s">
        <v>276</v>
      </c>
      <c r="AJ6" s="84">
        <v>3190</v>
      </c>
      <c r="AK6" s="84">
        <v>3190</v>
      </c>
      <c r="AL6" s="108" t="s">
        <v>283</v>
      </c>
      <c r="AM6" s="84">
        <v>8043.87</v>
      </c>
      <c r="AN6" s="112">
        <v>4716.13</v>
      </c>
      <c r="AO6" s="112">
        <v>12760</v>
      </c>
      <c r="AP6" s="112">
        <v>51956.13</v>
      </c>
      <c r="AQ6" s="112">
        <v>11961.87</v>
      </c>
      <c r="AR6" s="112">
        <v>63918</v>
      </c>
      <c r="AS6" s="112">
        <v>20752.46</v>
      </c>
      <c r="AT6" s="112">
        <v>7957.54</v>
      </c>
      <c r="AU6" s="112">
        <v>28710</v>
      </c>
      <c r="AV6" s="84">
        <v>13</v>
      </c>
      <c r="AW6" s="84"/>
      <c r="AX6" s="84"/>
      <c r="AY6" s="108"/>
      <c r="AZ6" s="84"/>
      <c r="BA6" s="84"/>
      <c r="BB6" s="84" t="s">
        <v>278</v>
      </c>
      <c r="BC6" s="84" t="s">
        <v>279</v>
      </c>
      <c r="BD6" s="108"/>
      <c r="BE6" s="84">
        <v>0</v>
      </c>
      <c r="BF6" s="38" t="s">
        <v>281</v>
      </c>
      <c r="BG6" s="84" t="s">
        <v>284</v>
      </c>
      <c r="BH6" s="114" t="s">
        <v>296</v>
      </c>
      <c r="BI6" s="38" t="s">
        <v>110</v>
      </c>
      <c r="BJ6" s="85">
        <v>45947</v>
      </c>
      <c r="BK6" s="84"/>
      <c r="BL6" s="38" t="s">
        <v>115</v>
      </c>
      <c r="BM6" s="115" t="s">
        <v>130</v>
      </c>
      <c r="BN6" s="116"/>
      <c r="BO6" s="84" t="s">
        <v>246</v>
      </c>
      <c r="BP6" s="84"/>
      <c r="BQ6" s="117"/>
      <c r="BR6" s="118" t="s">
        <v>297</v>
      </c>
    </row>
    <row r="7" spans="1:70" s="113" customFormat="1" ht="15" customHeight="1" x14ac:dyDescent="0.3">
      <c r="A7" s="84">
        <v>3</v>
      </c>
      <c r="B7" s="38" t="s">
        <v>253</v>
      </c>
      <c r="C7" s="38" t="s">
        <v>247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54492</v>
      </c>
      <c r="J7" s="38" t="s">
        <v>259</v>
      </c>
      <c r="K7" s="84">
        <v>54492</v>
      </c>
      <c r="L7" s="84" t="s">
        <v>260</v>
      </c>
      <c r="M7" s="38" t="s">
        <v>261</v>
      </c>
      <c r="N7" s="84">
        <v>389006</v>
      </c>
      <c r="O7" s="84" t="s">
        <v>262</v>
      </c>
      <c r="P7" s="84">
        <v>574647</v>
      </c>
      <c r="Q7" s="38" t="s">
        <v>263</v>
      </c>
      <c r="R7" s="38" t="s">
        <v>264</v>
      </c>
      <c r="S7" s="84" t="s">
        <v>285</v>
      </c>
      <c r="T7" s="84" t="s">
        <v>285</v>
      </c>
      <c r="U7" s="84" t="s">
        <v>266</v>
      </c>
      <c r="V7" s="84" t="s">
        <v>267</v>
      </c>
      <c r="W7" s="84">
        <v>0</v>
      </c>
      <c r="X7" s="38" t="s">
        <v>268</v>
      </c>
      <c r="Y7" s="84">
        <v>358237883</v>
      </c>
      <c r="Z7" s="38" t="s">
        <v>286</v>
      </c>
      <c r="AA7" s="108" t="s">
        <v>270</v>
      </c>
      <c r="AB7" s="84">
        <v>60000</v>
      </c>
      <c r="AC7" s="108" t="s">
        <v>271</v>
      </c>
      <c r="AD7" s="84">
        <v>24</v>
      </c>
      <c r="AE7" s="84" t="s">
        <v>272</v>
      </c>
      <c r="AF7" s="84" t="s">
        <v>273</v>
      </c>
      <c r="AG7" s="108" t="s">
        <v>274</v>
      </c>
      <c r="AH7" s="84" t="s">
        <v>275</v>
      </c>
      <c r="AI7" s="108" t="s">
        <v>276</v>
      </c>
      <c r="AJ7" s="84">
        <v>3190</v>
      </c>
      <c r="AK7" s="84">
        <v>3190</v>
      </c>
      <c r="AL7" s="108" t="s">
        <v>287</v>
      </c>
      <c r="AM7" s="84">
        <v>23861.68</v>
      </c>
      <c r="AN7" s="112">
        <v>11228.32</v>
      </c>
      <c r="AO7" s="112">
        <v>35090</v>
      </c>
      <c r="AP7" s="112">
        <v>36138.32</v>
      </c>
      <c r="AQ7" s="112">
        <v>5449.68</v>
      </c>
      <c r="AR7" s="112">
        <v>41588</v>
      </c>
      <c r="AS7" s="112">
        <v>4934.6499999999996</v>
      </c>
      <c r="AT7" s="112">
        <v>1445.35</v>
      </c>
      <c r="AU7" s="112">
        <v>6380</v>
      </c>
      <c r="AV7" s="84">
        <v>13</v>
      </c>
      <c r="AW7" s="84"/>
      <c r="AX7" s="84"/>
      <c r="AY7" s="108"/>
      <c r="AZ7" s="84"/>
      <c r="BA7" s="84"/>
      <c r="BB7" s="84" t="s">
        <v>278</v>
      </c>
      <c r="BC7" s="84" t="s">
        <v>279</v>
      </c>
      <c r="BD7" s="108"/>
      <c r="BE7" s="84">
        <v>0</v>
      </c>
      <c r="BF7" s="38" t="s">
        <v>285</v>
      </c>
      <c r="BG7" s="84" t="s">
        <v>288</v>
      </c>
      <c r="BH7" s="114" t="s">
        <v>296</v>
      </c>
      <c r="BI7" s="38" t="s">
        <v>110</v>
      </c>
      <c r="BJ7" s="85">
        <v>45947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6380</v>
      </c>
      <c r="BQ7" s="117" t="s">
        <v>202</v>
      </c>
      <c r="BR7" s="118" t="s">
        <v>304</v>
      </c>
    </row>
    <row r="8" spans="1:70" s="113" customFormat="1" ht="15" customHeight="1" x14ac:dyDescent="0.3">
      <c r="A8" s="84">
        <v>4</v>
      </c>
      <c r="B8" s="38" t="s">
        <v>253</v>
      </c>
      <c r="C8" s="38" t="s">
        <v>247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54492</v>
      </c>
      <c r="J8" s="38" t="s">
        <v>259</v>
      </c>
      <c r="K8" s="84">
        <v>54492</v>
      </c>
      <c r="L8" s="84" t="s">
        <v>260</v>
      </c>
      <c r="M8" s="38" t="s">
        <v>261</v>
      </c>
      <c r="N8" s="84">
        <v>389006</v>
      </c>
      <c r="O8" s="84" t="s">
        <v>262</v>
      </c>
      <c r="P8" s="84">
        <v>574647</v>
      </c>
      <c r="Q8" s="38" t="s">
        <v>263</v>
      </c>
      <c r="R8" s="38" t="s">
        <v>264</v>
      </c>
      <c r="S8" s="84" t="s">
        <v>289</v>
      </c>
      <c r="T8" s="84" t="s">
        <v>289</v>
      </c>
      <c r="U8" s="84" t="s">
        <v>266</v>
      </c>
      <c r="V8" s="84" t="s">
        <v>267</v>
      </c>
      <c r="W8" s="84">
        <v>0</v>
      </c>
      <c r="X8" s="38" t="s">
        <v>290</v>
      </c>
      <c r="Y8" s="84">
        <v>358839681</v>
      </c>
      <c r="Z8" s="38" t="s">
        <v>291</v>
      </c>
      <c r="AA8" s="108" t="s">
        <v>292</v>
      </c>
      <c r="AB8" s="84">
        <v>16000</v>
      </c>
      <c r="AC8" s="108" t="s">
        <v>271</v>
      </c>
      <c r="AD8" s="84">
        <v>18</v>
      </c>
      <c r="AE8" s="84" t="s">
        <v>293</v>
      </c>
      <c r="AF8" s="84" t="s">
        <v>273</v>
      </c>
      <c r="AG8" s="108" t="s">
        <v>274</v>
      </c>
      <c r="AH8" s="84" t="s">
        <v>275</v>
      </c>
      <c r="AI8" s="108" t="s">
        <v>294</v>
      </c>
      <c r="AJ8" s="84">
        <v>1070</v>
      </c>
      <c r="AK8" s="84">
        <v>1070</v>
      </c>
      <c r="AL8" s="108" t="s">
        <v>287</v>
      </c>
      <c r="AM8" s="84">
        <v>3619.58</v>
      </c>
      <c r="AN8" s="112">
        <v>1590.42</v>
      </c>
      <c r="AO8" s="112">
        <v>5210</v>
      </c>
      <c r="AP8" s="112">
        <v>12380.42</v>
      </c>
      <c r="AQ8" s="112">
        <v>1871.58</v>
      </c>
      <c r="AR8" s="112">
        <v>14252</v>
      </c>
      <c r="AS8" s="112">
        <v>4392.2299999999996</v>
      </c>
      <c r="AT8" s="112">
        <v>1097.77</v>
      </c>
      <c r="AU8" s="112">
        <v>5490</v>
      </c>
      <c r="AV8" s="84">
        <v>10</v>
      </c>
      <c r="AW8" s="84"/>
      <c r="AX8" s="84"/>
      <c r="AY8" s="108"/>
      <c r="AZ8" s="84"/>
      <c r="BA8" s="84"/>
      <c r="BB8" s="84" t="s">
        <v>278</v>
      </c>
      <c r="BC8" s="84" t="s">
        <v>279</v>
      </c>
      <c r="BD8" s="108"/>
      <c r="BE8" s="84">
        <v>0</v>
      </c>
      <c r="BF8" s="38" t="s">
        <v>289</v>
      </c>
      <c r="BG8" s="84" t="s">
        <v>295</v>
      </c>
      <c r="BH8" s="114" t="s">
        <v>296</v>
      </c>
      <c r="BI8" s="38" t="s">
        <v>110</v>
      </c>
      <c r="BJ8" s="85">
        <v>45947</v>
      </c>
      <c r="BK8" s="84"/>
      <c r="BL8" s="38" t="s">
        <v>115</v>
      </c>
      <c r="BM8" s="115" t="s">
        <v>130</v>
      </c>
      <c r="BN8" s="116"/>
      <c r="BO8" s="84" t="s">
        <v>246</v>
      </c>
      <c r="BP8" s="84"/>
      <c r="BQ8" s="117"/>
      <c r="BR8" s="118" t="s">
        <v>297</v>
      </c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2025-10-22T08:21:25Z</dcterms:modified>
</cp:coreProperties>
</file>