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abhua Css 117347/"/>
    </mc:Choice>
  </mc:AlternateContent>
  <xr:revisionPtr revIDLastSave="101" documentId="8_{3FBF647F-5D9F-4FEC-A389-4BF0F7D8376B}" xr6:coauthVersionLast="47" xr6:coauthVersionMax="47" xr10:uidLastSave="{D18F82D7-F8A2-43BE-8153-2E7FE88A458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<sst xmlns="http://schemas.openxmlformats.org/spreadsheetml/2006/main" count="349" uniqueCount="300">
  <si>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</si>
  <si>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</si>
  <si>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</si>
  <si>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</si>
  <si>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</si>
  <si>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</si>
  <si>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</si>
  <si>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</si>
  <si>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</si>
  <si>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</si>
  <si>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</si>
  <si>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</si>
  <si>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</si>
  <si>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</si>
  <si>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</si>
  <si>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</si>
  <si>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</si>
  <si>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</si>
  <si>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</si>
  <si>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</si>
  <si>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</si>
  <si>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</si>
  <si>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</si>
  <si>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</si>
  <si>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</si>
  <si>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</si>
  <si>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</si>
  <si>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</si>
  <si>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</si>
  <si>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</si>
  <si>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</si>
  <si>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</si>
  <si>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</si>
  <si>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</si>
  <si>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</si>
  <si>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</si>
  <si>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</si>
  <si>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</si>
  <si>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</si>
  <si>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</si>
  <si>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</si>
  <si>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</si>
  <si>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</si>
  <si>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</si>
  <si>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</si>
  <si>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</si>
  <si>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</si>
  <si>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</si>
  <si>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</si>
  <si>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</si>
  <si>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</si>
  <si>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</si>
  <si>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</si>
  <si>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</si>
  <si>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</si>
  <si>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</si>
  <si>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</si>
  <si>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</si>
  <si>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</si>
  <si>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</si>
  <si>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</si>
  <si>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</si>
  <si>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</si>
  <si>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</si>
  <si>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</si>
  <si>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</si>
  <si>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</si>
  <si>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</si>
  <si>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</si>
  <si>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</si>
  <si>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</si>
  <si>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</si>
  <si>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</si>
  <si>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</si>
  <si>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</si>
  <si>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</si>
  <si>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</si>
  <si>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</si>
  <si>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</si>
  <si>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</si>
  <si>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</si>
  <si>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</si>
  <si>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</si>
  <si>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</si>
  <si>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</si>
  <si>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</si>
  <si>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</si>
  <si>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</si>
  <si>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</si>
  <si>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</si>
  <si>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</si>
  <si>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</si>
  <si>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</si>
  <si>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</si>
  <si>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</si>
  <si>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</si>
  <si>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</si>
  <si>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</si>
  <si>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</si>
  <si>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</si>
  <si>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</si>
  <si>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</si>
  <si>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</si>
  <si>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</si>
  <si>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</si>
  <si>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</si>
  <si>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</si>
  <si>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</si>
  <si>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</si>
  <si>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</si>
  <si>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</si>
  <si>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</si>
  <si>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</si>
  <si>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</si>
  <si>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</si>
  <si>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</si>
  <si>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</si>
  <si>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</si>
  <si>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</si>
  <si>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</si>
  <si>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</si>
  <si>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</si>
  <si>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</si>
  <si>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</si>
  <si>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</si>
  <si>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</si>
  <si>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</si>
  <si>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</si>
  <si>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</si>
  <si>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</si>
  <si>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</si>
  <si>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</si>
  <si>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</si>
  <si>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</si>
  <si>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</si>
  <si>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</si>
  <si>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</si>
  <si>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</si>
  <si>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</si>
  <si>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</si>
  <si>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</si>
  <si>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</si>
  <si>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</si>
  <si>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</si>
  <si>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</si>
  <si>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</si>
  <si>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</si>
  <si>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</si>
  <si>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</si>
  <si>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</si>
  <si>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</si>
  <si>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</si>
  <si>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</si>
  <si>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</si>
  <si>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</si>
  <si>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</si>
  <si>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</si>
  <si>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</si>
  <si>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</si>
  <si>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</si>
  <si>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</si>
  <si>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</si>
  <si>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</si>
  <si>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</si>
  <si>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</si>
  <si>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</si>
  <si>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</si>
  <si>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</si>
  <si>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</si>
  <si>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</si>
  <si>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</si>
  <si>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</si>
  <si>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</si>
  <si>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</si>
  <si>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</si>
  <si>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</si>
  <si>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</si>
  <si>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</si>
  <si>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</si>
  <si>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</si>
  <si>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</si>
  <si>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</si>
  <si>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</si>
  <si>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</si>
  <si>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</si>
  <si>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</si>
  <si>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</si>
  <si>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</si>
  <si>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</si>
  <si>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</si>
  <si>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</si>
  <si>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</si>
  <si>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</si>
  <si>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</si>
  <si>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</si>
  <si>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</si>
  <si>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</si>
  <si>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</si>
  <si>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</si>
  <si>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</si>
  <si>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</si>
  <si>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</si>
  <si>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</si>
  <si>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</si>
  <si>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</si>
  <si>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</si>
  <si>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</si>
  <si>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</si>
  <si>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</si>
  <si>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</si>
  <si>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</si>
  <si>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</si>
  <si>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</si>
  <si>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</si>
  <si>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</si>
  <si>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</si>
  <si>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</si>
  <si>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</si>
  <si>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</si>
  <si>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</si>
  <si>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</si>
  <si>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</si>
  <si>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</si>
  <si>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</si>
  <si>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</si>
  <si>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</si>
  <si>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</si>
  <si>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</si>
  <si>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</si>
  <si>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</si>
  <si>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</si>
  <si>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</si>
  <si>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</si>
  <si>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</si>
  <si>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</si>
  <si>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</si>
  <si>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</si>
  <si>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</si>
  <si>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</si>
  <si>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</si>
  <si>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</si>
  <si>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</si>
  <si>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</si>
  <si>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</si>
  <si>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</si>
  <si>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:17-Oct-2025</t>
  </si>
  <si>
    <t>Reporting Time : Friday, October 17, 2025 1:24 PM</t>
  </si>
  <si>
    <t>North</t>
  </si>
  <si>
    <t>Bihar-2</t>
  </si>
  <si>
    <t>Gaya</t>
  </si>
  <si>
    <t>Aurangabad(BH)</t>
  </si>
  <si>
    <t>Sasaram</t>
  </si>
  <si>
    <t>BH2931</t>
  </si>
  <si>
    <t>Bhabua</t>
  </si>
  <si>
    <t>Awakhara</t>
  </si>
  <si>
    <t>SF0099637</t>
  </si>
  <si>
    <t>Chandan Kumar</t>
  </si>
  <si>
    <t>612390</t>
  </si>
  <si>
    <t>monu</t>
  </si>
  <si>
    <t>Chetana</t>
  </si>
  <si>
    <t>SSF4412011</t>
  </si>
  <si>
    <t>BC</t>
  </si>
  <si>
    <t>HINDU</t>
  </si>
  <si>
    <t>Agriculture &amp; Farming</t>
  </si>
  <si>
    <t>PARVATI DEVI</t>
  </si>
  <si>
    <t>8229808538</t>
  </si>
  <si>
    <t>28-Aug-2023</t>
  </si>
  <si>
    <t>05</t>
  </si>
  <si>
    <t>1</t>
  </si>
  <si>
    <t>2.14 Yrs</t>
  </si>
  <si>
    <t>28 Aug 2023</t>
  </si>
  <si>
    <t>&gt; 2 to 4 Years</t>
  </si>
  <si>
    <t>05-Oct-2023</t>
  </si>
  <si>
    <t>06-Jul-2024</t>
  </si>
  <si>
    <t>Open</t>
  </si>
  <si>
    <t>Diwakar Nandan Upadhaya/SF0077482</t>
  </si>
  <si>
    <t>Preclose Collected on 03-12-2024 but not posted in fimo.</t>
  </si>
  <si>
    <t>Dual Staff</t>
  </si>
  <si>
    <t>Available &amp; Updated</t>
  </si>
  <si>
    <t>G1</t>
  </si>
  <si>
    <t>G2</t>
  </si>
  <si>
    <t>Sunil Kumar</t>
  </si>
  <si>
    <t>SF0053795</t>
  </si>
  <si>
    <t>Branch Manager</t>
  </si>
  <si>
    <t>Branch Quality Manager</t>
  </si>
  <si>
    <t>Anil Kumar</t>
  </si>
  <si>
    <t>SF0054550</t>
  </si>
  <si>
    <t>CSS</t>
  </si>
  <si>
    <t>Saurabh Upadhyay/SF0072543</t>
  </si>
  <si>
    <t>Akash Kumar/SF0031337</t>
  </si>
  <si>
    <t>Ravi Kumar Ranjan(SF0072744)</t>
  </si>
  <si>
    <t>Saket Nath Thakur/SF0062081</t>
  </si>
  <si>
    <t>Terminated</t>
  </si>
  <si>
    <t>Chitranjan Kumar</t>
  </si>
  <si>
    <t>SF0089781</t>
  </si>
  <si>
    <t>Credit Assistant</t>
  </si>
  <si>
    <t>Completed-Report Submitted</t>
  </si>
  <si>
    <t>FIR Not Filled</t>
  </si>
  <si>
    <t>FN25-26-02602</t>
  </si>
  <si>
    <t>Preclosed amount has been taken from borrower of Rs.32000 but LO did't preclosed 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</si>
</sst>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BH2931</v>
      </c>
      <c r="D5" s="63" t="str">
        <f>IF('Physical Cash at Safe'!D28="Yes", 'Physical Cash at Safe'!A4, 'Borrower Wise Details'!C5)</f>
        <v>Bhabua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45922</v>
      </c>
      <c r="H5" s="107" t="s">
        <v>287</v>
      </c>
      <c r="I5" s="61">
        <v>45947</v>
      </c>
      <c r="J5" s="74" t="str">
        <f>IF('Physical Cash at Safe'!D28="Yes",'Physical Cash at Safe'!E28,IF('Borrower Wise Details'!D5&lt;&gt;"",'Borrower Wise Details'!D5,""))</f>
        <v>FN25-26-02602</v>
      </c>
      <c r="K5" s="81">
        <v>1</v>
      </c>
      <c r="L5" s="82">
        <v>32000</v>
      </c>
      <c r="M5" s="82">
        <v>0</v>
      </c>
      <c r="N5" s="82" t="s">
        <v>288</v>
      </c>
      <c r="O5" s="82" t="s">
        <v>289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Chitranjan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SF0089781</v>
      </c>
      <c r="U5" s="77" t="s">
        <v>292</v>
      </c>
      <c r="V5" s="61">
        <v>45665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BH2931</v>
      </c>
      <c r="C5" s="50" t="str">
        <f>IF('Fraud Investigation Report'!D5="", "", 'Fraud Investigation Report'!D5)</f>
        <v>Bhabua</v>
      </c>
      <c r="D5" s="68" t="str">
        <f>IF(OR('Fraud Investigation Report'!R5="", 'Fraud Investigation Report'!R5=0), "", 'Fraud Investigation Report'!R5)</f>
        <v>Chitranjan Kumar</v>
      </c>
      <c r="E5" s="68" t="str">
        <f>IF(OR('Fraud Investigation Report'!T5="", 'Fraud Investigation Report'!T5=0), "", 'Fraud Investigation Report'!T5)</f>
        <v>SF0089781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32000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45947</v>
      </c>
      <c r="C6" s="18">
        <v>45946</v>
      </c>
      <c r="D6" s="18">
        <v>45947</v>
      </c>
      <c r="E6" s="19">
        <v>0.5625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51</v>
      </c>
      <c r="C11" s="23">
        <f>B11*A11</f>
        <v>25500</v>
      </c>
      <c r="D11" s="25">
        <v>51</v>
      </c>
      <c r="E11" s="23">
        <f t="shared" ref="E11:E17" si="0">D11*A11</f>
        <v>25500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25775</v>
      </c>
      <c r="D19" s="30" t="s">
        <v>76</v>
      </c>
      <c r="E19" s="31">
        <f>SUM(E10:E18)</f>
        <v>25775</v>
      </c>
    </row>
    <row r="20" spans="1:5" ht="30" customHeight="1" x14ac:dyDescent="0.35">
      <c r="A20" s="143" t="s">
        <v>97</v>
      </c>
      <c r="B20" s="144"/>
      <c r="C20" s="32">
        <v>25775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277</v>
      </c>
      <c r="C32" s="37" t="s">
        <v>82</v>
      </c>
      <c r="D32" s="153" t="s">
        <v>278</v>
      </c>
      <c r="E32" s="154"/>
    </row>
    <row r="33" spans="1:5" ht="18" customHeight="1" x14ac:dyDescent="0.35">
      <c r="A33" s="37" t="s">
        <v>83</v>
      </c>
      <c r="B33" s="106" t="s">
        <v>280</v>
      </c>
      <c r="C33" s="39" t="s">
        <v>84</v>
      </c>
      <c r="D33" s="147" t="s">
        <v>279</v>
      </c>
      <c r="E33" s="148"/>
    </row>
    <row r="34" spans="1:5" ht="26" x14ac:dyDescent="0.35">
      <c r="A34" s="39" t="s">
        <v>218</v>
      </c>
      <c r="B34" s="38" t="s">
        <v>281</v>
      </c>
      <c r="C34" s="39" t="s">
        <v>219</v>
      </c>
      <c r="D34" s="149" t="s">
        <v>285</v>
      </c>
      <c r="E34" s="150"/>
    </row>
    <row r="35" spans="1:5" ht="26" x14ac:dyDescent="0.35">
      <c r="A35" s="39" t="s">
        <v>220</v>
      </c>
      <c r="B35" s="38" t="s">
        <v>282</v>
      </c>
      <c r="C35" s="39" t="s">
        <v>222</v>
      </c>
      <c r="D35" s="149" t="s">
        <v>286</v>
      </c>
      <c r="E35" s="150"/>
    </row>
    <row r="36" spans="1:5" ht="25.5" customHeight="1" x14ac:dyDescent="0.35">
      <c r="A36" s="39" t="s">
        <v>221</v>
      </c>
      <c r="B36" s="38" t="s">
        <v>283</v>
      </c>
      <c r="C36" s="39" t="s">
        <v>223</v>
      </c>
      <c r="D36" s="151" t="s">
        <v>284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I1" zoomScale="90" zoomScaleNormal="9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BH2931</v>
      </c>
      <c r="C5" s="119" t="str">
        <f>IF('Loan Outstanding Report'!$H$5="", "", 'Loan Outstanding Report'!$H$5)</f>
        <v>Bhabua</v>
      </c>
      <c r="D5" s="41" t="s">
        <v>298</v>
      </c>
      <c r="E5" s="65">
        <v>45922</v>
      </c>
      <c r="F5" s="38" t="s">
        <v>293</v>
      </c>
      <c r="G5" s="49" t="s">
        <v>294</v>
      </c>
      <c r="H5" s="49" t="s">
        <v>295</v>
      </c>
      <c r="I5" s="120" t="s">
        <v>257</v>
      </c>
      <c r="J5" s="120" t="s">
        <v>260</v>
      </c>
      <c r="K5" s="120" t="s">
        <v>264</v>
      </c>
      <c r="L5" s="11">
        <v>352728971</v>
      </c>
      <c r="M5" s="65" t="s">
        <v>266</v>
      </c>
      <c r="N5" s="124">
        <v>42000</v>
      </c>
      <c r="O5" s="124">
        <v>2240</v>
      </c>
      <c r="P5" s="121" t="s">
        <v>140</v>
      </c>
      <c r="Q5" s="80">
        <v>45629</v>
      </c>
      <c r="R5" s="124">
        <v>32000</v>
      </c>
      <c r="S5" s="124">
        <v>0</v>
      </c>
      <c r="T5" s="124">
        <v>0</v>
      </c>
      <c r="U5" s="125">
        <f t="shared" ref="U5" si="0">IF(AND(ISBLANK(R5),ISBLANK(S5),ISBLANK(T5)),"",R5-(S5+T5))</f>
        <v>32000</v>
      </c>
      <c r="V5" s="117" t="s">
        <v>203</v>
      </c>
      <c r="W5" s="122" t="s">
        <v>276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19821</v>
      </c>
      <c r="J5" s="38" t="s">
        <v>254</v>
      </c>
      <c r="K5" s="84">
        <v>19821</v>
      </c>
      <c r="L5" s="84" t="s">
        <v>255</v>
      </c>
      <c r="M5" s="38" t="s">
        <v>256</v>
      </c>
      <c r="N5" s="84">
        <v>28374</v>
      </c>
      <c r="O5" s="84" t="s">
        <v>257</v>
      </c>
      <c r="P5" s="84">
        <v>44562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352728971</v>
      </c>
      <c r="Z5" s="38" t="s">
        <v>264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14729.26</v>
      </c>
      <c r="AN5" s="112">
        <v>7670.74</v>
      </c>
      <c r="AO5" s="112">
        <v>22400</v>
      </c>
      <c r="AP5" s="112">
        <v>27270.74</v>
      </c>
      <c r="AQ5" s="112">
        <v>4523.26</v>
      </c>
      <c r="AR5" s="112">
        <v>31794</v>
      </c>
      <c r="AS5" s="112">
        <v>27270.74</v>
      </c>
      <c r="AT5" s="112">
        <v>4523.26</v>
      </c>
      <c r="AU5" s="112">
        <v>31794</v>
      </c>
      <c r="AV5" s="84">
        <v>25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260</v>
      </c>
      <c r="BG5" s="84" t="s">
        <v>265</v>
      </c>
      <c r="BH5" s="114" t="s">
        <v>275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32000</v>
      </c>
      <c r="BQ5" s="117" t="s">
        <v>203</v>
      </c>
      <c r="BR5" s="118" t="s">
        <v>276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2025-10-17T11:17:35Z</dcterms:modified>
</cp:coreProperties>
</file>