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Mihijam CSS\"/>
    </mc:Choice>
  </mc:AlternateContent>
  <xr:revisionPtr revIDLastSave="0" documentId="13_ncr:1_{0EEA2A55-5852-48ED-ACD3-719D9F6AFFF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<sst xmlns="http://schemas.openxmlformats.org/spreadsheetml/2006/main" count="335" uniqueCount="291">
  <si>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</si>
  <si>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</si>
  <si>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</si>
  <si>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</si>
  <si>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</si>
  <si>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</si>
  <si>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</si>
  <si>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</si>
  <si>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</si>
  <si>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</si>
  <si>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</si>
  <si>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</si>
  <si>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</si>
  <si>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</si>
  <si>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</si>
  <si>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</si>
  <si>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</si>
  <si>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</si>
  <si>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</si>
  <si>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</si>
  <si>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</si>
  <si>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</si>
  <si>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</si>
  <si>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</si>
  <si>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</si>
  <si>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</si>
  <si>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</si>
  <si>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</si>
  <si>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</si>
  <si>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</si>
  <si>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</si>
  <si>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</si>
  <si>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</si>
  <si>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</si>
  <si>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</si>
  <si>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</si>
  <si>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</si>
  <si>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</si>
  <si>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</si>
  <si>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</si>
  <si>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</si>
  <si>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</si>
  <si>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</si>
  <si>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</si>
  <si>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</si>
  <si>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</si>
  <si>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</si>
  <si>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</si>
  <si>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</si>
  <si>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</si>
  <si>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</si>
  <si>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</si>
  <si>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</si>
  <si>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</si>
  <si>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</si>
  <si>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</si>
  <si>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</si>
  <si>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</si>
  <si>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</si>
  <si>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</si>
  <si>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</si>
  <si>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</si>
  <si>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</si>
  <si>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</si>
  <si>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</si>
  <si>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</si>
  <si>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</si>
  <si>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</si>
  <si>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</si>
  <si>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</si>
  <si>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</si>
  <si>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</si>
  <si>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</si>
  <si>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</si>
  <si>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</si>
  <si>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</si>
  <si>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</si>
  <si>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</si>
  <si>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</si>
  <si>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</si>
  <si>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</si>
  <si>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</si>
  <si>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</si>
  <si>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</si>
  <si>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</si>
  <si>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</si>
  <si>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</si>
  <si>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</si>
  <si>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</si>
  <si>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</si>
  <si>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</si>
  <si>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</si>
  <si>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</si>
  <si>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</si>
  <si>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</si>
  <si>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</si>
  <si>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</si>
  <si>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</si>
  <si>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</si>
  <si>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</si>
  <si>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</si>
  <si>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</si>
  <si>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</si>
  <si>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</si>
  <si>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</si>
  <si>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</si>
  <si>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</si>
  <si>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</si>
  <si>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</si>
  <si>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</si>
  <si>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</si>
  <si>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</si>
  <si>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</si>
  <si>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</si>
  <si>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</si>
  <si>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</si>
  <si>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</si>
  <si>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</si>
  <si>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</si>
  <si>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</si>
  <si>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</si>
  <si>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</si>
  <si>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</si>
  <si>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</si>
  <si>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</si>
  <si>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</si>
  <si>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</si>
  <si>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</si>
  <si>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</si>
  <si>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</si>
  <si>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</si>
  <si>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</si>
  <si>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</si>
  <si>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</si>
  <si>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</si>
  <si>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</si>
  <si>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</si>
  <si>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</si>
  <si>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</si>
  <si>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</si>
  <si>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</si>
  <si>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</si>
  <si>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</si>
  <si>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</si>
  <si>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</si>
  <si>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</si>
  <si>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</si>
  <si>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</si>
  <si>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</si>
  <si>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</si>
  <si>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</si>
  <si>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</si>
  <si>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</si>
  <si>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</si>
  <si>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</si>
  <si>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</si>
  <si>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</si>
  <si>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</si>
  <si>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</si>
  <si>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</si>
  <si>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</si>
  <si>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</si>
  <si>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</si>
  <si>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</si>
  <si>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</si>
  <si>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</si>
  <si>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</si>
  <si>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</si>
  <si>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</si>
  <si>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</si>
  <si>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</si>
  <si>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</si>
  <si>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</si>
  <si>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</si>
  <si>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</si>
  <si>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</si>
  <si>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</si>
  <si>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</si>
  <si>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</si>
  <si>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</si>
  <si>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</si>
  <si>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</si>
  <si>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</si>
  <si>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</si>
  <si>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</si>
  <si>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</si>
  <si>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</si>
  <si>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</si>
  <si>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</si>
  <si>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</si>
  <si>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</si>
  <si>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</si>
  <si>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</si>
  <si>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</si>
  <si>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</si>
  <si>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</si>
  <si>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</si>
  <si>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</si>
  <si>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</si>
  <si>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</si>
  <si>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</si>
  <si>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</si>
  <si>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</si>
  <si>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</si>
  <si>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</si>
  <si>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</si>
  <si>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</si>
  <si>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</si>
  <si>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</si>
  <si>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</si>
  <si>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</si>
  <si>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</si>
  <si>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</si>
  <si>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</si>
  <si>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</si>
  <si>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</si>
  <si>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</si>
  <si>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</si>
  <si>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</si>
  <si>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</si>
  <si>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</si>
  <si>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</si>
  <si>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</si>
  <si>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</si>
  <si>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</si>
  <si>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</si>
  <si>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</si>
  <si>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</si>
  <si>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</si>
  <si>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</si>
  <si>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</si>
  <si>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</si>
  <si>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</si>
  <si>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</si>
  <si>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</si>
  <si>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</si>
  <si>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</si>
  <si>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</si>
  <si>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</si>
  <si>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</si>
  <si>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</si>
  <si>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</si>
  <si>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</si>
  <si>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</si>
  <si>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</si>
  <si>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</si>
  <si>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</si>
  <si>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</si>
  <si>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Chetana</t>
  </si>
  <si>
    <t>OBC</t>
  </si>
  <si>
    <t>HINDU</t>
  </si>
  <si>
    <t>2</t>
  </si>
  <si>
    <t>&gt; 2 to 4 Years</t>
  </si>
  <si>
    <t>Open</t>
  </si>
  <si>
    <t>Agriculture &amp; Farming</t>
  </si>
  <si>
    <t>No Action Taken</t>
  </si>
  <si>
    <t>Rohan Mukherjee/SF0074701</t>
  </si>
  <si>
    <t>Completed-Report Submitted</t>
  </si>
  <si>
    <t>Deoghar</t>
  </si>
  <si>
    <t>CSS</t>
  </si>
  <si>
    <t>Rajib Bhadra/SF0082840</t>
  </si>
  <si>
    <t>Dhanbad</t>
  </si>
  <si>
    <t>Jamtara</t>
  </si>
  <si>
    <t>JH4003</t>
  </si>
  <si>
    <t>Mihijam</t>
  </si>
  <si>
    <t>Posoi</t>
  </si>
  <si>
    <t>SF0097868</t>
  </si>
  <si>
    <t>Sanjay Kumar Das</t>
  </si>
  <si>
    <t>Posoi C2</t>
  </si>
  <si>
    <t>Posoi C2 Bena1</t>
  </si>
  <si>
    <t>SSF2814335</t>
  </si>
  <si>
    <t>PUTUL DEVI</t>
  </si>
  <si>
    <t>02-May-2024</t>
  </si>
  <si>
    <t>10</t>
  </si>
  <si>
    <t>3.06 Yrs</t>
  </si>
  <si>
    <t>26 Sep 2022</t>
  </si>
  <si>
    <t>10-Jun-2024</t>
  </si>
  <si>
    <t>10-Oct-2025</t>
  </si>
  <si>
    <t>Md Sarwar Alam/SF0063982</t>
  </si>
  <si>
    <t>Loan Outstanding Report Detailed Recon as on 16-Oct-2025</t>
  </si>
  <si>
    <t>Report generation date &amp; time: Thursday, October 16, 2025 5:56 PM</t>
  </si>
  <si>
    <t>Shekhar Kumar</t>
  </si>
  <si>
    <t>SF0086458</t>
  </si>
  <si>
    <t>Credit Assistant</t>
  </si>
  <si>
    <t>Roshan Kumar Sinha/SF0029687</t>
  </si>
  <si>
    <t>Sunil Kumar/SF0024022</t>
  </si>
  <si>
    <t>Resigned-Exited</t>
  </si>
  <si>
    <t>FN25-26-02636</t>
  </si>
  <si>
    <t>During field verification, it was observed that Credit Assistant- Shekhar Kumar/SF0086458 had embezzled Rs.3200 /- from 01 borrower's total installment amount on 10-10-2024 which is not accounted in FIMO.</t>
  </si>
  <si>
    <t>As per loan card and borrower statement, CA - Shekhar Kumar /SF0086458 has collected amount Rs.3200 on dated 10-10-24 from borrower Putul Devi but not accounted in FIMO.</t>
  </si>
  <si>
    <t>As per loan card and borrower statement, CA- Shekhar Kumar /SF0086458 has collected amount Rs.3200 on dated 10-10-24 from borrower Putul Devi but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</si>
</sst>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JH4003</v>
      </c>
      <c r="D5" s="63" t="str">
        <f>IF('Physical Cash at Safe'!D28="Yes", 'Physical Cash at Safe'!B4, 'Borrower Wise Details'!C5)</f>
        <v>Mihijam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45952</v>
      </c>
      <c r="H5" s="107" t="s">
        <v>259</v>
      </c>
      <c r="I5" s="61">
        <v>45953</v>
      </c>
      <c r="J5" s="74" t="str">
        <f>IF('Physical Cash at Safe'!D28="Yes",'Physical Cash at Safe'!E28,IF('Borrower Wise Details'!D5&lt;&gt;"",'Borrower Wise Details'!D5,""))</f>
        <v>FN25-26-02636</v>
      </c>
      <c r="K5" s="81">
        <v>1</v>
      </c>
      <c r="L5" s="82">
        <v>3200</v>
      </c>
      <c r="M5" s="82">
        <v>0</v>
      </c>
      <c r="N5" s="82" t="s">
        <v>284</v>
      </c>
      <c r="O5" s="82" t="s">
        <v>285</v>
      </c>
      <c r="P5" s="82" t="s">
        <v>260</v>
      </c>
      <c r="Q5" s="82" t="s">
        <v>256</v>
      </c>
      <c r="R5" s="75" t="str">
        <f>IF('Physical Cash at Safe'!$D$28="Yes", 'Physical Cash at Safe'!$A$28, IF('Borrower Wise Details'!F5&lt;&gt;"", 'Borrower Wise Details'!F5, ""))</f>
        <v>Shekhar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SF0086458</v>
      </c>
      <c r="U5" s="77" t="s">
        <v>286</v>
      </c>
      <c r="V5" s="61">
        <v>45596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45946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JH4003</v>
      </c>
      <c r="C5" s="50" t="str">
        <f>IF('Fraud Investigation Report'!D5="", "", 'Fraud Investigation Report'!D5)</f>
        <v>Mihijam</v>
      </c>
      <c r="D5" s="68" t="str">
        <f>IF(OR('Fraud Investigation Report'!R5="", 'Fraud Investigation Report'!R5=0), "", 'Fraud Investigation Report'!R5)</f>
        <v>Shekhar Kumar</v>
      </c>
      <c r="E5" s="68" t="str">
        <f>IF(OR('Fraud Investigation Report'!T5="", 'Fraud Investigation Report'!T5=0), "", 'Fraud Investigation Report'!T5)</f>
        <v>SF0086458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3200</v>
      </c>
      <c r="Q5" s="49"/>
      <c r="R5" s="84" t="s">
        <v>255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219</v>
      </c>
      <c r="B34" s="38"/>
      <c r="C34" s="39" t="s">
        <v>220</v>
      </c>
      <c r="D34" s="150"/>
      <c r="E34" s="151"/>
    </row>
    <row r="35" spans="1:5" ht="27.6" x14ac:dyDescent="0.3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JH4003</v>
      </c>
      <c r="C5" s="119" t="str">
        <f>IF('Loan Outstanding Report'!$H$5="", "", 'Loan Outstanding Report'!$H$5)</f>
        <v>Mihijam</v>
      </c>
      <c r="D5" s="41" t="s">
        <v>287</v>
      </c>
      <c r="E5" s="65">
        <v>45947</v>
      </c>
      <c r="F5" s="38" t="s">
        <v>281</v>
      </c>
      <c r="G5" s="49" t="s">
        <v>282</v>
      </c>
      <c r="H5" s="49" t="s">
        <v>283</v>
      </c>
      <c r="I5" s="120" t="s">
        <v>268</v>
      </c>
      <c r="J5" s="120" t="s">
        <v>270</v>
      </c>
      <c r="K5" s="120" t="s">
        <v>271</v>
      </c>
      <c r="L5" s="11">
        <v>356599641</v>
      </c>
      <c r="M5" s="65" t="s">
        <v>272</v>
      </c>
      <c r="N5" s="124">
        <v>60000</v>
      </c>
      <c r="O5" s="124">
        <v>3200</v>
      </c>
      <c r="P5" s="121" t="s">
        <v>139</v>
      </c>
      <c r="Q5" s="80">
        <v>45575</v>
      </c>
      <c r="R5" s="124">
        <v>3200</v>
      </c>
      <c r="S5" s="124">
        <v>0</v>
      </c>
      <c r="T5" s="124">
        <v>0</v>
      </c>
      <c r="U5" s="125">
        <f t="shared" ref="U5" si="0">IF(AND(ISBLANK(R5),ISBLANK(S5),ISBLANK(T5)),"",R5-(S5+T5))</f>
        <v>3200</v>
      </c>
      <c r="V5" s="117" t="s">
        <v>202</v>
      </c>
      <c r="W5" s="122" t="s">
        <v>290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8" ySplit="4" topLeftCell="BG5" activePane="bottomRight" state="frozen"/>
      <selection pane="topRight" activeCell="I1" sqref="I1"/>
      <selection pane="bottomLeft" activeCell="A5" sqref="A5"/>
      <selection pane="bottomRight" activeCell="C4" sqref="C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258</v>
      </c>
      <c r="E5" s="38" t="s">
        <v>261</v>
      </c>
      <c r="F5" s="38" t="s">
        <v>262</v>
      </c>
      <c r="G5" s="84" t="s">
        <v>263</v>
      </c>
      <c r="H5" s="38" t="s">
        <v>264</v>
      </c>
      <c r="I5" s="84">
        <v>150722</v>
      </c>
      <c r="J5" s="38" t="s">
        <v>265</v>
      </c>
      <c r="K5" s="84">
        <v>150722</v>
      </c>
      <c r="L5" s="84" t="s">
        <v>266</v>
      </c>
      <c r="M5" s="38" t="s">
        <v>267</v>
      </c>
      <c r="N5" s="84">
        <v>376964</v>
      </c>
      <c r="O5" s="84" t="s">
        <v>268</v>
      </c>
      <c r="P5" s="84">
        <v>550866</v>
      </c>
      <c r="Q5" s="38" t="s">
        <v>269</v>
      </c>
      <c r="R5" s="38" t="s">
        <v>248</v>
      </c>
      <c r="S5" s="84" t="s">
        <v>270</v>
      </c>
      <c r="T5" s="84" t="s">
        <v>270</v>
      </c>
      <c r="U5" s="84" t="s">
        <v>249</v>
      </c>
      <c r="V5" s="84" t="s">
        <v>250</v>
      </c>
      <c r="W5" s="84">
        <v>0</v>
      </c>
      <c r="X5" s="38" t="s">
        <v>254</v>
      </c>
      <c r="Y5" s="84">
        <v>356599641</v>
      </c>
      <c r="Z5" s="38" t="s">
        <v>271</v>
      </c>
      <c r="AA5" s="108" t="s">
        <v>272</v>
      </c>
      <c r="AB5" s="84">
        <v>60000</v>
      </c>
      <c r="AC5" s="108" t="s">
        <v>273</v>
      </c>
      <c r="AD5" s="84">
        <v>24</v>
      </c>
      <c r="AE5" s="84" t="s">
        <v>251</v>
      </c>
      <c r="AF5" s="84" t="s">
        <v>274</v>
      </c>
      <c r="AG5" s="108" t="s">
        <v>275</v>
      </c>
      <c r="AH5" s="84" t="s">
        <v>252</v>
      </c>
      <c r="AI5" s="108" t="s">
        <v>276</v>
      </c>
      <c r="AJ5" s="84">
        <v>3200</v>
      </c>
      <c r="AK5" s="84">
        <v>3200</v>
      </c>
      <c r="AL5" s="108" t="s">
        <v>277</v>
      </c>
      <c r="AM5" s="84">
        <v>36079.93</v>
      </c>
      <c r="AN5" s="112">
        <v>15120.07</v>
      </c>
      <c r="AO5" s="112">
        <v>51200</v>
      </c>
      <c r="AP5" s="112">
        <v>23920.07</v>
      </c>
      <c r="AQ5" s="112">
        <v>2336.9299999999998</v>
      </c>
      <c r="AR5" s="112">
        <v>26257</v>
      </c>
      <c r="AS5" s="112">
        <v>2708.49</v>
      </c>
      <c r="AT5" s="112">
        <v>491.51</v>
      </c>
      <c r="AU5" s="112">
        <v>3200</v>
      </c>
      <c r="AV5" s="84">
        <v>17</v>
      </c>
      <c r="AW5" s="84"/>
      <c r="AX5" s="84"/>
      <c r="AY5" s="108"/>
      <c r="AZ5" s="84"/>
      <c r="BA5" s="84"/>
      <c r="BB5" s="84" t="s">
        <v>253</v>
      </c>
      <c r="BC5" s="84" t="s">
        <v>145</v>
      </c>
      <c r="BD5" s="108"/>
      <c r="BE5" s="84">
        <v>0</v>
      </c>
      <c r="BF5" s="38" t="s">
        <v>270</v>
      </c>
      <c r="BG5" s="84">
        <v>9523659499</v>
      </c>
      <c r="BH5" s="114" t="s">
        <v>278</v>
      </c>
      <c r="BI5" s="38" t="s">
        <v>110</v>
      </c>
      <c r="BJ5" s="85">
        <v>45947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3200</v>
      </c>
      <c r="BQ5" s="117" t="s">
        <v>209</v>
      </c>
      <c r="BR5" s="118" t="s">
        <v>289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2025-10-23T12:05:11Z</dcterms:modified>
</cp:coreProperties>
</file>