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Audit Master- 2025-26\CLV-25-26\Jagatsinghpur-2 II\"/>
    </mc:Choice>
  </mc:AlternateContent>
  <xr:revisionPtr revIDLastSave="0" documentId="13_ncr:1_{FA09ABD1-D410-4846-A4CE-BCC587FDDAD7}" xr6:coauthVersionLast="47" xr6:coauthVersionMax="47" xr10:uidLastSave="{00000000-0000-0000-0000-000000000000}"/>
  <bookViews>
    <workbookView xWindow="-108" yWindow="-108" windowWidth="23256" windowHeight="12456" tabRatio="837" firstSheet="1" activeTab="1" xr2:uid="{00000000-000D-0000-FFFF-FFFF00000000}"/>
  </bookViews>
  <sheets>
    <sheet name="Physical Cash" sheetId="23" state="hidden" r:id="rId1"/>
    <sheet name="Fraud Investigation Report(CLV)" sheetId="7"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1" hidden="1">'Fraud Investigation Report(CLV)'!$A$4:$AD$4</definedName>
    <definedName name="_xlnm._FilterDatabase" localSheetId="4" hidden="1">'Loan Outstanding ReportDetailed'!$A$5:$BL$24</definedName>
    <definedName name="_xlnm._FilterDatabase" localSheetId="2"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P5" i="24"/>
  <c r="R5" i="24" s="1"/>
  <c r="E18" i="23"/>
  <c r="E11" i="23"/>
  <c r="E12" i="23"/>
  <c r="E13" i="23"/>
  <c r="E14" i="23"/>
  <c r="E15" i="23"/>
  <c r="E16" i="23"/>
  <c r="E17" i="23"/>
  <c r="E10" i="23"/>
  <c r="U5" i="20"/>
  <c r="Q6" i="24" l="1"/>
  <c r="A5" i="24"/>
  <c r="C19" i="23"/>
  <c r="C17" i="23"/>
  <c r="C16" i="23"/>
  <c r="C15" i="23"/>
  <c r="C14" i="23"/>
  <c r="C13" i="23"/>
  <c r="C12" i="23"/>
  <c r="C11" i="23"/>
  <c r="C10" i="23"/>
  <c r="E19" i="23" l="1"/>
  <c r="C23" i="23" s="1"/>
  <c r="P6" i="24"/>
  <c r="R6" i="24"/>
</calcChain>
</file>

<file path=xl/sharedStrings.xml><?xml version="1.0" encoding="utf-8"?>
<sst xmlns="http://schemas.openxmlformats.org/spreadsheetml/2006/main" count="860" uniqueCount="328">
  <si>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</si>
  <si>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</si>
  <si>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</si>
  <si>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</si>
  <si>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</si>
  <si>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</si>
  <si>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</si>
  <si>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</si>
  <si>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</si>
  <si>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</si>
  <si>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</si>
  <si>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</si>
  <si>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</si>
  <si>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</si>
  <si>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</si>
  <si>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</si>
  <si>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</si>
  <si>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</si>
  <si>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</si>
  <si>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</si>
  <si>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</si>
  <si>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</si>
  <si>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</si>
  <si>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</si>
  <si>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</si>
  <si>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</si>
  <si>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</si>
  <si>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</si>
  <si>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</si>
  <si>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</si>
  <si>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</si>
  <si>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</si>
  <si>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</si>
  <si>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</si>
  <si>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</si>
  <si>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</si>
  <si>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Branch</t>
  </si>
  <si>
    <t>Village Id</t>
  </si>
  <si>
    <t>Village</t>
  </si>
  <si>
    <t>Village ID</t>
  </si>
  <si>
    <t>CSR EMP ID</t>
  </si>
  <si>
    <t>CSR NAME</t>
  </si>
  <si>
    <t>Center Id</t>
  </si>
  <si>
    <t>Group ID</t>
  </si>
  <si>
    <t>Group Name</t>
  </si>
  <si>
    <t>Product Name</t>
  </si>
  <si>
    <t>Customer Id</t>
  </si>
  <si>
    <t>Caste</t>
  </si>
  <si>
    <t>Religion</t>
  </si>
  <si>
    <t>PPI Score</t>
  </si>
  <si>
    <t>Loan No.</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</si>
  <si>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</si>
  <si>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</si>
  <si>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</si>
  <si>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</si>
  <si>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</si>
  <si>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</si>
  <si>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</si>
  <si>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</si>
  <si>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</si>
  <si>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</si>
  <si>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</si>
  <si>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</si>
  <si>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</si>
  <si>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</si>
  <si>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</si>
  <si>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</si>
  <si>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</si>
  <si>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</si>
  <si>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</si>
  <si>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</si>
  <si>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</si>
  <si>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</si>
  <si>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</si>
  <si>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</si>
  <si>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</si>
  <si>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</si>
  <si>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</si>
  <si>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</si>
  <si>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</si>
  <si>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</si>
  <si>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</si>
  <si>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</si>
  <si>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</si>
  <si>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</si>
  <si>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</si>
  <si>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</si>
  <si>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</si>
  <si>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</si>
  <si>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</si>
  <si>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</si>
  <si>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</si>
  <si>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</si>
  <si>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</si>
  <si>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</si>
  <si>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</si>
  <si>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</si>
  <si>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</si>
  <si>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</si>
  <si>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</si>
  <si>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</si>
  <si>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</si>
  <si>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</si>
  <si>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</si>
  <si>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r>
      <t>IA Verification Status?
(</t>
    </r>
    <r>
      <rPr>
        <b/>
        <sz val="10"/>
        <color rgb="FFFF0000"/>
        <rFont val="Calibri"/>
        <family val="2"/>
        <scheme val="minor"/>
      </rPr>
      <t>Drop Down</t>
    </r>
    <r>
      <rPr>
        <b/>
        <sz val="10"/>
        <color rgb="FF000000"/>
        <rFont val="Calibri"/>
        <family val="2"/>
        <scheme val="minor"/>
      </rPr>
      <t>)</t>
    </r>
  </si>
  <si>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</si>
  <si>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</si>
  <si>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</si>
  <si>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</si>
  <si>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</si>
  <si>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</si>
  <si>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</si>
  <si>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</si>
  <si>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</si>
  <si>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</si>
  <si>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</si>
  <si>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</si>
  <si>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</si>
  <si>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</si>
  <si>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</si>
  <si>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</si>
  <si>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</si>
  <si>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</si>
  <si>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</si>
  <si>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</si>
  <si>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</si>
  <si>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</si>
  <si>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</si>
  <si>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</si>
  <si>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</si>
  <si>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</si>
  <si>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</si>
  <si>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</si>
  <si>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</si>
  <si>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</si>
  <si>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</si>
  <si>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</si>
  <si>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</si>
  <si>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</si>
  <si>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</si>
  <si>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</si>
  <si>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</si>
  <si>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</si>
  <si>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</si>
  <si>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</si>
  <si>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</si>
  <si>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</si>
  <si>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</si>
  <si>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</si>
  <si>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</si>
  <si>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</si>
  <si>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</si>
  <si>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</si>
  <si>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</si>
  <si>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</si>
  <si>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</si>
  <si>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</si>
  <si>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</si>
  <si>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</si>
  <si>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</si>
  <si>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</si>
  <si>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</si>
  <si>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</si>
  <si>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</si>
  <si>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</si>
  <si>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</si>
  <si>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</si>
  <si>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</si>
  <si>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</si>
  <si>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</si>
  <si>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</si>
  <si>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</si>
  <si>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</si>
  <si>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Loan Outstanding ReportDetailed as on</t>
  </si>
  <si>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</si>
  <si>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</si>
  <si>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</si>
  <si>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</si>
  <si>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</si>
  <si>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</si>
  <si>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</si>
  <si>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</si>
  <si>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</si>
  <si>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</si>
  <si>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purpose</t>
  </si>
  <si>
    <t>Odisha</t>
  </si>
  <si>
    <t>Available</t>
  </si>
  <si>
    <t>customer Name</t>
  </si>
  <si>
    <t>OR0636</t>
  </si>
  <si>
    <t>Odagaon</t>
  </si>
  <si>
    <t>Nayagada</t>
  </si>
  <si>
    <t>Bhubaneswar</t>
  </si>
  <si>
    <t>Anugul</t>
  </si>
  <si>
    <t>Uttar Kumar Mohanandia</t>
  </si>
  <si>
    <t>SF0088808</t>
  </si>
  <si>
    <t>SF0084163</t>
  </si>
  <si>
    <t>Ratikanta Sagadia</t>
  </si>
  <si>
    <t>Branch Manager</t>
  </si>
  <si>
    <t xml:space="preserve">    </t>
  </si>
  <si>
    <t>Completed-Report Submitted</t>
  </si>
  <si>
    <t>Business</t>
  </si>
  <si>
    <t>OR3104</t>
  </si>
  <si>
    <t>Jagatsinghpur-2</t>
  </si>
  <si>
    <t>Tapas Kumar Parida</t>
  </si>
  <si>
    <t>SF0037789</t>
  </si>
  <si>
    <t>Absconding</t>
  </si>
  <si>
    <t>FN25-26-00215</t>
  </si>
  <si>
    <t>East</t>
  </si>
  <si>
    <t>Cuttack</t>
  </si>
  <si>
    <t>jagatsingpur</t>
  </si>
  <si>
    <t>BEGUNIA</t>
  </si>
  <si>
    <t>SF0081221</t>
  </si>
  <si>
    <t>Prasanta  Swain</t>
  </si>
  <si>
    <t>239</t>
  </si>
  <si>
    <t>MANGALA</t>
  </si>
  <si>
    <t>Chetana</t>
  </si>
  <si>
    <t>CID171704920</t>
  </si>
  <si>
    <t>CID171704914</t>
  </si>
  <si>
    <t>TARINI</t>
  </si>
  <si>
    <t>SSF3397295</t>
  </si>
  <si>
    <t>SSF3544974</t>
  </si>
  <si>
    <t>SSF3653907</t>
  </si>
  <si>
    <t>Unnati</t>
  </si>
  <si>
    <t>SSF2590320</t>
  </si>
  <si>
    <t>tarini 239 G1</t>
  </si>
  <si>
    <t>SID2125010980</t>
  </si>
  <si>
    <t>SSF3391442</t>
  </si>
  <si>
    <t>SSF5250818</t>
  </si>
  <si>
    <t>SID951375107243</t>
  </si>
  <si>
    <t>CID171704916</t>
  </si>
  <si>
    <t>SSF3028837</t>
  </si>
  <si>
    <t>SSF5219555</t>
  </si>
  <si>
    <t>CID171704922</t>
  </si>
  <si>
    <t>SSF3898366</t>
  </si>
  <si>
    <t>OBC</t>
  </si>
  <si>
    <t>HINDU</t>
  </si>
  <si>
    <t>Agriculture &amp; Farming</t>
  </si>
  <si>
    <t>MILLI MALLICK</t>
  </si>
  <si>
    <t>07-Jun-2022</t>
  </si>
  <si>
    <t>02</t>
  </si>
  <si>
    <t>7</t>
  </si>
  <si>
    <t>SWARNALATA PATRA</t>
  </si>
  <si>
    <t>GENERAL</t>
  </si>
  <si>
    <t>RUNUBALLA MALLICK</t>
  </si>
  <si>
    <t>20-Feb-2023</t>
  </si>
  <si>
    <t>1</t>
  </si>
  <si>
    <t>ROJINA JENA</t>
  </si>
  <si>
    <t>14-Mar-2023</t>
  </si>
  <si>
    <t>SUMITRA BEHERA</t>
  </si>
  <si>
    <t>25-Mar-2023</t>
  </si>
  <si>
    <t>14-Aug-2023</t>
  </si>
  <si>
    <t>0</t>
  </si>
  <si>
    <t>RUBI BEHERA</t>
  </si>
  <si>
    <t>04-Sep-2023</t>
  </si>
  <si>
    <t>25-Sep-2023</t>
  </si>
  <si>
    <t>BC</t>
  </si>
  <si>
    <t>MAMI BHOI</t>
  </si>
  <si>
    <t>05-Oct-2023</t>
  </si>
  <si>
    <t>6</t>
  </si>
  <si>
    <t>LIPINA BHOI</t>
  </si>
  <si>
    <t>28-Nov-2023</t>
  </si>
  <si>
    <t>2</t>
  </si>
  <si>
    <t>Animal Husbandry &amp; Poultry</t>
  </si>
  <si>
    <t>NAMITA MALLICK</t>
  </si>
  <si>
    <t>06-Jan-2024</t>
  </si>
  <si>
    <t>CHANDINI BHOI</t>
  </si>
  <si>
    <t>02-Jun-2024</t>
  </si>
  <si>
    <t>4</t>
  </si>
  <si>
    <t>SARASWATI GOCHHAYAT</t>
  </si>
  <si>
    <t>05-Jun-2024</t>
  </si>
  <si>
    <t>8</t>
  </si>
  <si>
    <t>CHINMAYEE OJHA</t>
  </si>
  <si>
    <t>03-Sep-2024</t>
  </si>
  <si>
    <t>MANASI MALLICK</t>
  </si>
  <si>
    <t>01-Oct-2024</t>
  </si>
  <si>
    <t>LATA GOCHHAYAT</t>
  </si>
  <si>
    <t xml:space="preserve">KABITA MALLICK </t>
  </si>
  <si>
    <t>20-Nov-2024</t>
  </si>
  <si>
    <t>02-Aug-2022</t>
  </si>
  <si>
    <t>31-May-2024</t>
  </si>
  <si>
    <t>Open</t>
  </si>
  <si>
    <t/>
  </si>
  <si>
    <t>09-Apr-2023</t>
  </si>
  <si>
    <t>02-Jul-2024</t>
  </si>
  <si>
    <t>02-May-2023</t>
  </si>
  <si>
    <t>15-Apr-2025</t>
  </si>
  <si>
    <t>02-Dec-2024</t>
  </si>
  <si>
    <t>02-Sep-2023</t>
  </si>
  <si>
    <t>02-May-2024</t>
  </si>
  <si>
    <t>02-Apr-2025</t>
  </si>
  <si>
    <t>02-Nov-2023</t>
  </si>
  <si>
    <t>16-Dec-2024</t>
  </si>
  <si>
    <t>09-Nov-2023</t>
  </si>
  <si>
    <t>09-Jan-2024</t>
  </si>
  <si>
    <t>26-Jul-2024</t>
  </si>
  <si>
    <t>02-Feb-2024</t>
  </si>
  <si>
    <t>31-Mar-2025</t>
  </si>
  <si>
    <t>02-Oct-2024</t>
  </si>
  <si>
    <t>31-Dec-2024</t>
  </si>
  <si>
    <t>02-Nov-2024</t>
  </si>
  <si>
    <t>27-Dec-2024</t>
  </si>
  <si>
    <t>22-Feb-2025</t>
  </si>
  <si>
    <t>02-Jan-2025</t>
  </si>
  <si>
    <t>20-Mar-2025</t>
  </si>
  <si>
    <t>Rajendra Kumar Nayak/SF0041739</t>
  </si>
  <si>
    <t>Visited</t>
  </si>
  <si>
    <t>Borrower</t>
  </si>
  <si>
    <t>Not Available</t>
  </si>
  <si>
    <t>Loan Card</t>
  </si>
  <si>
    <t>Yes</t>
  </si>
  <si>
    <t>Tapas Kumar Parida/SF0037789</t>
  </si>
  <si>
    <t>As per Borrower and Loan card, she has paid Rs 10000/- on 02-02-24, to close the loan as per the advice of LO Tapas Kumar Parida, but he has not closed her loan and paid her EMI of Rs 670/- each for 02-02-24,02-03-24,02-04-24,02-05-24,02-06-24,02-07-24.The fraud amount is Rs 5980/-</t>
  </si>
  <si>
    <t>Borrower Not Available</t>
  </si>
  <si>
    <t>Pre-Closure</t>
  </si>
  <si>
    <t>No</t>
  </si>
  <si>
    <t>Misappropriation of cash has not identified.</t>
  </si>
  <si>
    <t>NA</t>
  </si>
  <si>
    <t>Unable to verify loan card due to non-availability of borrower</t>
  </si>
  <si>
    <t>&gt;90 Days</t>
  </si>
  <si>
    <t>61-90 Days</t>
  </si>
  <si>
    <t>31-60 Days</t>
  </si>
  <si>
    <t>Standard</t>
  </si>
  <si>
    <t>Q1 25-26</t>
  </si>
  <si>
    <t>Loan Officer</t>
  </si>
  <si>
    <t>Complaint Lodged</t>
  </si>
  <si>
    <t>Pre-closure amount Misappropriation</t>
  </si>
  <si>
    <t>Loan card not available for verification.</t>
  </si>
  <si>
    <t>LO has collected Loan Preclose amount of Rs 10000 from borrower but posed only Rs 4020 in FIMO and rest not remitted to branch. We verifed with the preliminary borrower noted zero fraud.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</si>
</sst>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sz val="9"/>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hidden="1"/>
    </xf>
    <xf numFmtId="0" fontId="29" fillId="0" borderId="1" xfId="0" applyFont="1" applyBorder="1" applyAlignment="1">
      <alignment horizontal="center" vertical="center"/>
    </xf>
    <xf numFmtId="0" fontId="17" fillId="5" borderId="14" xfId="0" applyFont="1" applyFill="1" applyBorder="1" applyAlignment="1">
      <alignment horizontal="center" vertical="top" wrapText="1" readingOrder="1"/>
    </xf>
    <xf numFmtId="0" fontId="30" fillId="5" borderId="16" xfId="0" applyFont="1" applyFill="1" applyBorder="1" applyAlignment="1">
      <alignment vertical="top" wrapText="1" readingOrder="1"/>
    </xf>
    <xf numFmtId="0" fontId="17" fillId="6" borderId="14" xfId="0" applyFont="1" applyFill="1" applyBorder="1" applyAlignment="1">
      <alignment horizontal="center" vertical="center" wrapText="1" readingOrder="1"/>
    </xf>
    <xf numFmtId="2" fontId="0" fillId="0" borderId="0" xfId="0" applyNumberFormat="1"/>
    <xf numFmtId="16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9" fontId="6" fillId="0" borderId="0" xfId="0" applyNumberFormat="1" applyFont="1" applyAlignment="1">
      <alignment horizontal="center"/>
    </xf>
    <xf numFmtId="2" fontId="6" fillId="0" borderId="0" xfId="0" applyNumberFormat="1" applyFont="1" applyAlignment="1">
      <alignment horizontal="center"/>
    </xf>
    <xf numFmtId="0" fontId="31" fillId="7" borderId="0" xfId="0" applyFont="1" applyFill="1"/>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5" fontId="29" fillId="0" borderId="1" xfId="0" applyNumberFormat="1" applyFont="1" applyBorder="1" applyAlignment="1">
      <alignment horizontal="center" vertical="center" readingOrder="1"/>
    </xf>
    <xf numFmtId="172" fontId="29" fillId="0" borderId="1" xfId="0" applyNumberFormat="1" applyFont="1" applyBorder="1" applyAlignment="1">
      <alignment horizontal="center" vertical="center" readingOrder="1"/>
    </xf>
    <xf numFmtId="0" fontId="6" fillId="0" borderId="1" xfId="26" applyFont="1" applyBorder="1" applyAlignment="1" applyProtection="1">
      <alignment horizontal="center" vertical="center"/>
      <protection locked="0"/>
    </xf>
    <xf numFmtId="15" fontId="6" fillId="0" borderId="1" xfId="0" applyNumberFormat="1" applyFont="1" applyBorder="1" applyAlignment="1">
      <alignment horizontal="center" vertical="center"/>
    </xf>
    <xf numFmtId="0" fontId="29" fillId="0" borderId="15" xfId="0" applyFont="1" applyBorder="1" applyAlignment="1">
      <alignment horizontal="center" vertical="center" wrapText="1" readingOrder="1"/>
    </xf>
    <xf numFmtId="0" fontId="6" fillId="0" borderId="8" xfId="26"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29" fillId="0" borderId="1" xfId="0"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7" fillId="5" borderId="14" xfId="0" applyFont="1" applyFill="1" applyBorder="1" applyAlignment="1">
      <alignment horizontal="center" vertical="center" wrapText="1" readingOrder="1"/>
    </xf>
    <xf numFmtId="0" fontId="29" fillId="0" borderId="1" xfId="0" applyFont="1" applyBorder="1" applyAlignment="1">
      <alignment horizontal="center" vertical="center" wrapText="1" readingOrder="1"/>
    </xf>
    <xf numFmtId="15" fontId="29" fillId="0" borderId="1" xfId="0" applyNumberFormat="1"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1" fontId="29" fillId="0" borderId="1" xfId="0" applyNumberFormat="1" applyFont="1" applyBorder="1" applyAlignment="1">
      <alignment horizontal="center" vertical="center" wrapText="1" readingOrder="1"/>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d.docs.live.n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44140625" customWidth="1"/>
    <col min="4" max="4" width="18.5546875" customWidth="1"/>
    <col min="5" max="5" width="19.5546875" customWidth="1"/>
    <col min="6" max="6" width="1" customWidth="1"/>
    <col min="7" max="16384" width="9.44140625" hidden="1"/>
  </cols>
  <sheetData>
    <row r="1" spans="1:5" ht="18" x14ac:dyDescent="0.35">
      <c r="A1" s="131" t="s">
        <v>2</v>
      </c>
      <c r="B1" s="132"/>
      <c r="C1" s="132"/>
      <c r="D1" s="132"/>
      <c r="E1" s="133"/>
    </row>
    <row r="2" spans="1:5" ht="18" x14ac:dyDescent="0.35">
      <c r="A2" s="44"/>
      <c r="B2" s="134" t="s">
        <v>3</v>
      </c>
      <c r="C2" s="134"/>
      <c r="D2" s="134"/>
      <c r="E2" s="45"/>
    </row>
    <row r="3" spans="1:5" ht="14.4" x14ac:dyDescent="0.3">
      <c r="A3" s="46" t="s">
        <v>1</v>
      </c>
      <c r="B3" s="46" t="s">
        <v>0</v>
      </c>
      <c r="C3" s="46" t="s">
        <v>108</v>
      </c>
      <c r="D3" s="46" t="s">
        <v>109</v>
      </c>
      <c r="E3" s="46" t="s">
        <v>110</v>
      </c>
    </row>
    <row r="4" spans="1:5" ht="24" customHeight="1" x14ac:dyDescent="0.3">
      <c r="A4" s="78" t="s">
        <v>188</v>
      </c>
      <c r="B4" s="79" t="s">
        <v>189</v>
      </c>
      <c r="C4" s="79" t="s">
        <v>190</v>
      </c>
      <c r="D4" s="79" t="s">
        <v>192</v>
      </c>
      <c r="E4" s="79" t="s">
        <v>191</v>
      </c>
    </row>
    <row r="5" spans="1:5" ht="35.25" customHeight="1" x14ac:dyDescent="0.3">
      <c r="A5" s="47" t="s">
        <v>5</v>
      </c>
      <c r="B5" s="47" t="s">
        <v>111</v>
      </c>
      <c r="C5" s="47" t="s">
        <v>112</v>
      </c>
      <c r="D5" s="47" t="s">
        <v>113</v>
      </c>
      <c r="E5" s="47" t="s">
        <v>114</v>
      </c>
    </row>
    <row r="6" spans="1:5" ht="25.5" customHeight="1" x14ac:dyDescent="0.3">
      <c r="A6" s="80" t="s">
        <v>185</v>
      </c>
      <c r="B6" s="48">
        <v>45536</v>
      </c>
      <c r="C6" s="48">
        <v>45552</v>
      </c>
      <c r="D6" s="48">
        <v>45553</v>
      </c>
      <c r="E6" s="49">
        <v>0.29166666666666669</v>
      </c>
    </row>
    <row r="7" spans="1:5" ht="15.6" x14ac:dyDescent="0.3">
      <c r="A7" s="135" t="s">
        <v>115</v>
      </c>
      <c r="B7" s="136"/>
      <c r="C7" s="136"/>
      <c r="D7" s="136"/>
      <c r="E7" s="136"/>
    </row>
    <row r="8" spans="1:5" ht="15" customHeight="1" x14ac:dyDescent="0.3">
      <c r="A8" s="137" t="s">
        <v>116</v>
      </c>
      <c r="B8" s="139" t="s">
        <v>170</v>
      </c>
      <c r="C8" s="140"/>
      <c r="D8" s="141" t="s">
        <v>117</v>
      </c>
      <c r="E8" s="142"/>
    </row>
    <row r="9" spans="1:5" ht="14.4" x14ac:dyDescent="0.3">
      <c r="A9" s="138"/>
      <c r="B9" s="50" t="s">
        <v>118</v>
      </c>
      <c r="C9" s="51" t="s">
        <v>119</v>
      </c>
      <c r="D9" s="51" t="s">
        <v>118</v>
      </c>
      <c r="E9" s="51" t="s">
        <v>119</v>
      </c>
    </row>
    <row r="10" spans="1:5" ht="14.4" x14ac:dyDescent="0.3">
      <c r="A10" s="52">
        <v>2000</v>
      </c>
      <c r="B10" s="53"/>
      <c r="C10" s="54">
        <f>B10*A10</f>
        <v>0</v>
      </c>
      <c r="D10" s="53"/>
      <c r="E10" s="54">
        <f>D10*A10</f>
        <v>0</v>
      </c>
    </row>
    <row r="11" spans="1:5" ht="14.4" x14ac:dyDescent="0.3">
      <c r="A11" s="55">
        <v>500</v>
      </c>
      <c r="B11" s="56"/>
      <c r="C11" s="54">
        <f t="shared" ref="C11:C17" si="0">B11*A11</f>
        <v>0</v>
      </c>
      <c r="D11" s="56">
        <v>91</v>
      </c>
      <c r="E11" s="54">
        <f t="shared" ref="E11:E17" si="1">D11*A11</f>
        <v>45500</v>
      </c>
    </row>
    <row r="12" spans="1:5" ht="14.4" x14ac:dyDescent="0.3">
      <c r="A12" s="55">
        <v>200</v>
      </c>
      <c r="B12" s="56"/>
      <c r="C12" s="54">
        <f t="shared" si="0"/>
        <v>0</v>
      </c>
      <c r="D12" s="56">
        <v>0</v>
      </c>
      <c r="E12" s="54">
        <f t="shared" si="1"/>
        <v>0</v>
      </c>
    </row>
    <row r="13" spans="1:5" ht="14.4" x14ac:dyDescent="0.3">
      <c r="A13" s="55">
        <v>100</v>
      </c>
      <c r="B13" s="56"/>
      <c r="C13" s="54">
        <f t="shared" si="0"/>
        <v>0</v>
      </c>
      <c r="D13" s="56">
        <v>34</v>
      </c>
      <c r="E13" s="54">
        <f t="shared" si="1"/>
        <v>3400</v>
      </c>
    </row>
    <row r="14" spans="1:5" ht="14.4" x14ac:dyDescent="0.3">
      <c r="A14" s="55">
        <v>50</v>
      </c>
      <c r="B14" s="56"/>
      <c r="C14" s="54">
        <f t="shared" si="0"/>
        <v>0</v>
      </c>
      <c r="D14" s="56">
        <v>0</v>
      </c>
      <c r="E14" s="54">
        <f t="shared" si="1"/>
        <v>0</v>
      </c>
    </row>
    <row r="15" spans="1:5" ht="14.4" x14ac:dyDescent="0.3">
      <c r="A15" s="55">
        <v>20</v>
      </c>
      <c r="B15" s="56"/>
      <c r="C15" s="54">
        <f t="shared" si="0"/>
        <v>0</v>
      </c>
      <c r="D15" s="56">
        <v>4</v>
      </c>
      <c r="E15" s="54">
        <f t="shared" si="1"/>
        <v>80</v>
      </c>
    </row>
    <row r="16" spans="1:5" ht="14.4" x14ac:dyDescent="0.3">
      <c r="A16" s="55">
        <v>10</v>
      </c>
      <c r="B16" s="56"/>
      <c r="C16" s="54">
        <f t="shared" si="0"/>
        <v>0</v>
      </c>
      <c r="D16" s="56">
        <v>10</v>
      </c>
      <c r="E16" s="54">
        <f t="shared" si="1"/>
        <v>100</v>
      </c>
    </row>
    <row r="17" spans="1:5" ht="14.4" x14ac:dyDescent="0.3">
      <c r="A17" s="55">
        <v>5</v>
      </c>
      <c r="B17" s="56"/>
      <c r="C17" s="54">
        <f t="shared" si="0"/>
        <v>0</v>
      </c>
      <c r="D17" s="56"/>
      <c r="E17" s="54">
        <f t="shared" si="1"/>
        <v>0</v>
      </c>
    </row>
    <row r="18" spans="1:5" ht="14.4" x14ac:dyDescent="0.3">
      <c r="A18" s="57" t="s">
        <v>120</v>
      </c>
      <c r="B18" s="58"/>
      <c r="C18" s="54">
        <v>53152</v>
      </c>
      <c r="D18" s="58">
        <v>242</v>
      </c>
      <c r="E18" s="54">
        <f>D18</f>
        <v>242</v>
      </c>
    </row>
    <row r="19" spans="1:5" ht="14.4" x14ac:dyDescent="0.3">
      <c r="A19" s="59"/>
      <c r="B19" s="60" t="s">
        <v>121</v>
      </c>
      <c r="C19" s="61">
        <f>SUM(C10:C18)</f>
        <v>53152</v>
      </c>
      <c r="D19" s="60" t="s">
        <v>121</v>
      </c>
      <c r="E19" s="61">
        <f>SUM(E10:E18)</f>
        <v>49322</v>
      </c>
    </row>
    <row r="20" spans="1:5" ht="26.1" customHeight="1" x14ac:dyDescent="0.3">
      <c r="A20" s="143" t="s">
        <v>179</v>
      </c>
      <c r="B20" s="144"/>
      <c r="C20" s="62">
        <v>52066</v>
      </c>
      <c r="D20" s="63" t="s">
        <v>169</v>
      </c>
      <c r="E20" s="64"/>
    </row>
    <row r="21" spans="1:5" ht="26.1" customHeight="1" x14ac:dyDescent="0.3">
      <c r="A21" s="145" t="s">
        <v>152</v>
      </c>
      <c r="B21" s="146"/>
      <c r="C21" s="64">
        <v>5927652</v>
      </c>
      <c r="D21" s="63" t="s">
        <v>155</v>
      </c>
      <c r="E21" s="64">
        <v>5931482</v>
      </c>
    </row>
    <row r="22" spans="1:5" ht="26.1" customHeight="1" x14ac:dyDescent="0.3">
      <c r="A22" s="145" t="s">
        <v>122</v>
      </c>
      <c r="B22" s="146"/>
      <c r="C22" s="64"/>
      <c r="D22" s="65" t="s">
        <v>123</v>
      </c>
      <c r="E22" s="64" t="s">
        <v>186</v>
      </c>
    </row>
    <row r="23" spans="1:5" ht="26.1" customHeight="1" x14ac:dyDescent="0.3">
      <c r="A23" s="145" t="s">
        <v>124</v>
      </c>
      <c r="B23" s="146"/>
      <c r="C23" s="94">
        <f>(C19+C21)-(E20+E21)-E19</f>
        <v>0</v>
      </c>
      <c r="D23" s="96" t="s">
        <v>180</v>
      </c>
      <c r="E23" s="97"/>
    </row>
    <row r="24" spans="1:5" ht="82.5" customHeight="1" x14ac:dyDescent="0.3">
      <c r="A24" s="63" t="s">
        <v>125</v>
      </c>
      <c r="B24" s="130"/>
      <c r="C24" s="130"/>
      <c r="D24" s="130"/>
      <c r="E24" s="130"/>
    </row>
    <row r="25" spans="1:5" ht="57.75" customHeight="1" x14ac:dyDescent="0.3">
      <c r="A25" s="66" t="s">
        <v>126</v>
      </c>
      <c r="B25" s="153"/>
      <c r="C25" s="153"/>
      <c r="D25" s="153"/>
      <c r="E25" s="153"/>
    </row>
    <row r="26" spans="1:5" ht="37.5" customHeight="1" x14ac:dyDescent="0.3">
      <c r="A26" s="67" t="s">
        <v>127</v>
      </c>
      <c r="B26" s="67" t="s">
        <v>128</v>
      </c>
      <c r="C26" s="67" t="s">
        <v>129</v>
      </c>
      <c r="D26" s="67" t="s">
        <v>130</v>
      </c>
      <c r="E26" s="67" t="s">
        <v>131</v>
      </c>
    </row>
    <row r="27" spans="1:5" ht="27.75" customHeight="1" x14ac:dyDescent="0.3">
      <c r="A27" s="79" t="s">
        <v>193</v>
      </c>
      <c r="B27" s="79" t="s">
        <v>194</v>
      </c>
      <c r="C27" s="81" t="s">
        <v>196</v>
      </c>
      <c r="D27" s="81" t="s">
        <v>195</v>
      </c>
      <c r="E27" s="81" t="s">
        <v>197</v>
      </c>
    </row>
    <row r="28" spans="1:5" ht="14.4" x14ac:dyDescent="0.3">
      <c r="A28" s="154" t="s">
        <v>132</v>
      </c>
      <c r="B28" s="154"/>
      <c r="C28" s="154" t="s">
        <v>133</v>
      </c>
      <c r="D28" s="154"/>
      <c r="E28" s="154"/>
    </row>
    <row r="29" spans="1:5" ht="14.4" x14ac:dyDescent="0.3">
      <c r="A29" s="155"/>
      <c r="B29" s="155"/>
      <c r="C29" s="156" t="s">
        <v>198</v>
      </c>
      <c r="D29" s="156"/>
      <c r="E29" s="156"/>
    </row>
    <row r="30" spans="1:5" ht="42.75" customHeight="1" x14ac:dyDescent="0.3">
      <c r="A30" s="155"/>
      <c r="B30" s="155"/>
      <c r="C30" s="156"/>
      <c r="D30" s="156"/>
      <c r="E30" s="156"/>
    </row>
    <row r="31" spans="1:5" ht="21.75" customHeight="1" x14ac:dyDescent="0.3">
      <c r="A31" s="68"/>
      <c r="B31" s="68"/>
      <c r="C31" s="68"/>
      <c r="D31" s="68"/>
      <c r="E31" s="69"/>
    </row>
    <row r="32" spans="1:5" ht="24.75" customHeight="1" x14ac:dyDescent="0.3">
      <c r="A32" s="70" t="s">
        <v>134</v>
      </c>
      <c r="B32" s="71"/>
      <c r="C32" s="70" t="s">
        <v>135</v>
      </c>
      <c r="D32" s="157"/>
      <c r="E32" s="158"/>
    </row>
    <row r="33" spans="1:5" ht="18" customHeight="1" x14ac:dyDescent="0.3">
      <c r="A33" s="70" t="s">
        <v>136</v>
      </c>
      <c r="B33" s="71"/>
      <c r="C33" s="72" t="s">
        <v>137</v>
      </c>
      <c r="D33" s="147"/>
      <c r="E33" s="148"/>
    </row>
    <row r="34" spans="1:5" ht="27.6" x14ac:dyDescent="0.3">
      <c r="A34" s="72" t="s">
        <v>138</v>
      </c>
      <c r="B34" s="71"/>
      <c r="C34" s="72" t="s">
        <v>139</v>
      </c>
      <c r="D34" s="149"/>
      <c r="E34" s="150"/>
    </row>
    <row r="35" spans="1:5" ht="27.6" x14ac:dyDescent="0.3">
      <c r="A35" s="72" t="s">
        <v>140</v>
      </c>
      <c r="B35" s="71"/>
      <c r="C35" s="72" t="s">
        <v>141</v>
      </c>
      <c r="D35" s="149"/>
      <c r="E35" s="150"/>
    </row>
    <row r="36" spans="1:5" ht="25.5" customHeight="1" x14ac:dyDescent="0.3">
      <c r="A36" s="73" t="s">
        <v>142</v>
      </c>
      <c r="B36" s="74"/>
      <c r="C36" s="73" t="s">
        <v>143</v>
      </c>
      <c r="D36" s="151"/>
      <c r="E36" s="152"/>
    </row>
    <row r="37" spans="1:5" ht="15" customHeight="1" x14ac:dyDescent="0.3">
      <c r="A37" s="75"/>
      <c r="B37" s="76"/>
      <c r="C37" s="76"/>
      <c r="D37" s="76"/>
      <c r="E37" s="77"/>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5" sqref="A5"/>
    </sheetView>
  </sheetViews>
  <sheetFormatPr defaultRowHeight="14.4" x14ac:dyDescent="0.3"/>
  <cols>
    <col min="1" max="1" width="9" customWidth="1"/>
    <col min="2" max="2" width="13.44140625" customWidth="1"/>
    <col min="3" max="6" width="15.5546875" customWidth="1"/>
    <col min="7" max="7" width="17.5546875" bestFit="1" customWidth="1"/>
    <col min="8" max="8" width="19.88671875" customWidth="1"/>
    <col min="9" max="9" width="20.109375" customWidth="1"/>
    <col min="10" max="13" width="15.5546875" customWidth="1"/>
    <col min="14" max="14" width="21.44140625" customWidth="1"/>
    <col min="15" max="15" width="20.44140625" customWidth="1"/>
    <col min="16" max="16" width="18.44140625" customWidth="1"/>
    <col min="17" max="17" width="20.109375" customWidth="1"/>
    <col min="18" max="18" width="25.44140625" customWidth="1"/>
    <col min="19" max="20" width="38.5546875" customWidth="1"/>
    <col min="21" max="21" width="23.5546875" bestFit="1" customWidth="1"/>
    <col min="22" max="25" width="19.88671875" customWidth="1"/>
    <col min="26" max="26" width="24.5546875" customWidth="1"/>
    <col min="27" max="29" width="23.88671875" customWidth="1"/>
    <col min="30" max="30" width="60.44140625" customWidth="1"/>
  </cols>
  <sheetData>
    <row r="1" spans="1:30" ht="18" x14ac:dyDescent="0.3">
      <c r="A1" s="1" t="s">
        <v>2</v>
      </c>
    </row>
    <row r="2" spans="1:30" ht="15.6" x14ac:dyDescent="0.3">
      <c r="A2" s="32" t="s">
        <v>3</v>
      </c>
    </row>
    <row r="3" spans="1:30" ht="15.6" x14ac:dyDescent="0.3">
      <c r="A3" s="34" t="s">
        <v>181</v>
      </c>
      <c r="S3" s="159" t="s">
        <v>15</v>
      </c>
      <c r="T3" s="159"/>
      <c r="U3" s="159"/>
      <c r="V3" s="159"/>
      <c r="W3" s="159"/>
      <c r="X3" s="159"/>
      <c r="Y3" s="159"/>
      <c r="Z3" s="159"/>
      <c r="AA3" s="159"/>
      <c r="AB3" s="159"/>
      <c r="AC3" s="159"/>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164</v>
      </c>
      <c r="O4" s="7" t="s">
        <v>165</v>
      </c>
      <c r="P4" s="4" t="s">
        <v>166</v>
      </c>
      <c r="Q4" s="4" t="s">
        <v>11</v>
      </c>
      <c r="R4" s="21" t="s">
        <v>146</v>
      </c>
      <c r="S4" s="4" t="s">
        <v>17</v>
      </c>
      <c r="T4" s="4" t="s">
        <v>167</v>
      </c>
      <c r="U4" s="4" t="s">
        <v>145</v>
      </c>
      <c r="V4" s="4" t="s">
        <v>21</v>
      </c>
      <c r="W4" s="4" t="s">
        <v>20</v>
      </c>
      <c r="X4" s="4" t="s">
        <v>10</v>
      </c>
      <c r="Y4" s="4" t="s">
        <v>19</v>
      </c>
      <c r="Z4" s="4" t="s">
        <v>88</v>
      </c>
      <c r="AA4" s="4" t="s">
        <v>80</v>
      </c>
      <c r="AB4" s="4" t="s">
        <v>81</v>
      </c>
      <c r="AC4" s="4" t="s">
        <v>18</v>
      </c>
      <c r="AD4" s="4" t="s">
        <v>79</v>
      </c>
    </row>
    <row r="5" spans="1:30" ht="36.6" customHeight="1" x14ac:dyDescent="0.3">
      <c r="A5" s="3">
        <v>1</v>
      </c>
      <c r="B5" s="15" t="s">
        <v>322</v>
      </c>
      <c r="C5" s="121" t="s">
        <v>201</v>
      </c>
      <c r="D5" s="121" t="s">
        <v>202</v>
      </c>
      <c r="E5" s="16" t="s">
        <v>185</v>
      </c>
      <c r="F5" s="16" t="s">
        <v>207</v>
      </c>
      <c r="G5" s="17">
        <v>45741</v>
      </c>
      <c r="H5" s="18" t="s">
        <v>200</v>
      </c>
      <c r="I5" s="17">
        <v>45763</v>
      </c>
      <c r="J5" s="100" t="s">
        <v>206</v>
      </c>
      <c r="K5" s="14">
        <v>1</v>
      </c>
      <c r="L5" s="14">
        <v>2020</v>
      </c>
      <c r="M5" s="14">
        <v>0</v>
      </c>
      <c r="N5" s="121" t="s">
        <v>203</v>
      </c>
      <c r="O5" s="121" t="s">
        <v>323</v>
      </c>
      <c r="P5" s="82" t="s">
        <v>204</v>
      </c>
      <c r="Q5" s="13" t="s">
        <v>205</v>
      </c>
      <c r="R5" s="17">
        <v>45526</v>
      </c>
      <c r="S5" s="13" t="s">
        <v>325</v>
      </c>
      <c r="T5" s="13"/>
      <c r="U5" s="82" t="s">
        <v>199</v>
      </c>
      <c r="V5" s="17">
        <v>45765</v>
      </c>
      <c r="W5" s="17">
        <v>45775</v>
      </c>
      <c r="X5" s="19">
        <v>15</v>
      </c>
      <c r="Y5" s="3">
        <v>10000</v>
      </c>
      <c r="Z5" s="22">
        <v>4020</v>
      </c>
      <c r="AA5" s="23">
        <f t="shared" ref="AA5" si="0">Y5-Z5</f>
        <v>5980</v>
      </c>
      <c r="AB5" s="3">
        <v>1</v>
      </c>
      <c r="AC5" s="17">
        <v>45775</v>
      </c>
      <c r="AD5" s="90" t="s">
        <v>327</v>
      </c>
    </row>
  </sheetData>
  <mergeCells count="1">
    <mergeCell ref="S3:AC3"/>
  </mergeCells>
  <phoneticPr fontId="14" type="noConversion"/>
  <dataValidations count="4">
    <dataValidation type="list" allowBlank="1" showInputMessage="1" showErrorMessage="1" sqref="Q5" xr:uid="{A5B94A2A-361A-481C-B965-503488EA9A8E}">
      <formula1>"Available,Absconding,Resigned-On Notice Period,Resigned-Exited,Terminated,Transferred,Promoted,Suspended,Deputation,Leave,Others Specify in Remarks"</formula1>
    </dataValidation>
    <dataValidation type="list" allowBlank="1" showInputMessage="1" showErrorMessage="1" sqref="S5" xr:uid="{35782254-3AF9-462E-9E1D-2D8A692DE970}">
      <formula1>"Collection Misappropriation,Pre-closure amount Misappropriation,Commission,Cash Closing,Death Case Collections,Loan Misappropriation,Robbery,Theft,Others (Specify in Column ""U"")"</formula1>
    </dataValidation>
    <dataValidation type="list" allowBlank="1" showInputMessage="1" showErrorMessage="1" sqref="U5" xr:uid="{409F8A82-2EF7-465A-A8EB-23184C51A319}">
      <formula1>"Required,Not Required,On Going,Completed-Report Pending,Completed-Report Submitted"</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6"/>
  <sheetViews>
    <sheetView showGridLines="0" zoomScaleNormal="100" workbookViewId="0">
      <pane xSplit="1" ySplit="4" topLeftCell="I5" activePane="bottomRight" state="frozen"/>
      <selection pane="topRight" activeCell="B1" sqref="B1"/>
      <selection pane="bottomLeft" activeCell="A5" sqref="A5"/>
      <selection pane="bottomRight" activeCell="R5" sqref="R5"/>
    </sheetView>
  </sheetViews>
  <sheetFormatPr defaultRowHeight="14.4" x14ac:dyDescent="0.3"/>
  <cols>
    <col min="3" max="3" width="17.88671875" customWidth="1"/>
    <col min="4" max="4" width="22.5546875" customWidth="1"/>
    <col min="5" max="5" width="17.44140625" customWidth="1"/>
    <col min="6" max="6" width="24.5546875" customWidth="1"/>
    <col min="7" max="7" width="22.5546875" customWidth="1"/>
    <col min="8" max="8" width="19.5546875" customWidth="1"/>
    <col min="9" max="9" width="14" customWidth="1"/>
    <col min="10" max="11" width="15.44140625" customWidth="1"/>
    <col min="12" max="12" width="16.5546875" customWidth="1"/>
    <col min="13" max="13" width="16.109375" customWidth="1"/>
    <col min="14" max="14" width="14.88671875" customWidth="1"/>
    <col min="15" max="15" width="13.4414062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3"/>
      <c r="C1" s="83"/>
      <c r="D1" s="83"/>
      <c r="E1" s="83"/>
      <c r="F1" s="83"/>
      <c r="G1" s="83"/>
      <c r="H1" s="83"/>
      <c r="I1" s="83"/>
      <c r="J1" s="83"/>
      <c r="K1" s="83"/>
      <c r="L1" s="83"/>
      <c r="M1" s="83"/>
      <c r="N1" s="83"/>
      <c r="O1" s="83"/>
      <c r="P1" s="83"/>
      <c r="Q1" s="83"/>
      <c r="R1" s="83"/>
      <c r="S1" s="84"/>
    </row>
    <row r="2" spans="1:20" ht="18" x14ac:dyDescent="0.3">
      <c r="A2" s="2" t="s">
        <v>3</v>
      </c>
      <c r="B2" s="84"/>
      <c r="C2" s="84"/>
      <c r="D2" s="84"/>
      <c r="E2" s="84"/>
      <c r="F2" s="84"/>
      <c r="G2" s="84"/>
      <c r="H2" s="84"/>
      <c r="I2" s="84"/>
      <c r="J2" s="84"/>
      <c r="K2" s="84"/>
      <c r="L2" s="84"/>
      <c r="M2" s="84"/>
      <c r="N2" s="84"/>
      <c r="O2" s="84"/>
      <c r="P2" s="84"/>
      <c r="Q2" s="84"/>
      <c r="R2" s="84"/>
      <c r="S2" s="84"/>
    </row>
    <row r="3" spans="1:20" x14ac:dyDescent="0.3">
      <c r="A3" s="85" t="s">
        <v>147</v>
      </c>
      <c r="B3" s="86"/>
      <c r="C3" s="86"/>
      <c r="D3" s="86"/>
      <c r="E3" s="86"/>
      <c r="F3" s="86"/>
      <c r="G3" s="86"/>
      <c r="H3" s="160" t="s">
        <v>148</v>
      </c>
      <c r="I3" s="161"/>
      <c r="J3" s="161"/>
      <c r="K3" s="161"/>
      <c r="L3" s="161"/>
      <c r="M3" s="161"/>
      <c r="N3" s="161"/>
      <c r="O3" s="161"/>
      <c r="P3" s="161"/>
      <c r="Q3" s="161"/>
      <c r="R3" s="162"/>
      <c r="S3" s="91"/>
      <c r="T3" s="87"/>
    </row>
    <row r="4" spans="1:20" ht="41.4" x14ac:dyDescent="0.3">
      <c r="A4" s="88" t="s">
        <v>4</v>
      </c>
      <c r="B4" s="10" t="s">
        <v>149</v>
      </c>
      <c r="C4" s="10" t="s">
        <v>0</v>
      </c>
      <c r="D4" s="10" t="s">
        <v>163</v>
      </c>
      <c r="E4" s="10" t="s">
        <v>150</v>
      </c>
      <c r="F4" s="10" t="s">
        <v>162</v>
      </c>
      <c r="G4" s="10" t="s">
        <v>161</v>
      </c>
      <c r="H4" s="10" t="s">
        <v>151</v>
      </c>
      <c r="I4" s="10" t="s">
        <v>152</v>
      </c>
      <c r="J4" s="10" t="s">
        <v>153</v>
      </c>
      <c r="K4" s="10" t="s">
        <v>154</v>
      </c>
      <c r="L4" s="10" t="s">
        <v>159</v>
      </c>
      <c r="M4" s="10" t="s">
        <v>155</v>
      </c>
      <c r="N4" s="10" t="s">
        <v>156</v>
      </c>
      <c r="O4" s="10" t="s">
        <v>157</v>
      </c>
      <c r="P4" s="10" t="s">
        <v>171</v>
      </c>
      <c r="Q4" s="10" t="s">
        <v>158</v>
      </c>
      <c r="R4" s="10" t="s">
        <v>172</v>
      </c>
      <c r="S4" s="10" t="s">
        <v>168</v>
      </c>
      <c r="T4" s="92" t="s">
        <v>160</v>
      </c>
    </row>
    <row r="5" spans="1:20" x14ac:dyDescent="0.3">
      <c r="A5" s="89">
        <f>ROW()-4</f>
        <v>1</v>
      </c>
      <c r="B5" s="118" t="s">
        <v>201</v>
      </c>
      <c r="C5" s="118" t="s">
        <v>202</v>
      </c>
      <c r="D5" s="3" t="s">
        <v>203</v>
      </c>
      <c r="E5" s="119" t="s">
        <v>204</v>
      </c>
      <c r="F5" s="119" t="s">
        <v>323</v>
      </c>
      <c r="G5" s="118" t="s">
        <v>206</v>
      </c>
      <c r="H5" s="98">
        <v>0</v>
      </c>
      <c r="I5" s="98">
        <v>0</v>
      </c>
      <c r="J5" s="98">
        <v>0</v>
      </c>
      <c r="K5" s="98">
        <v>10000</v>
      </c>
      <c r="L5" s="98">
        <v>0</v>
      </c>
      <c r="M5" s="98">
        <v>0</v>
      </c>
      <c r="N5" s="98">
        <v>0</v>
      </c>
      <c r="O5" s="98">
        <v>0</v>
      </c>
      <c r="P5" s="99">
        <f t="shared" ref="P5" si="0">SUM(H5:O5)</f>
        <v>10000</v>
      </c>
      <c r="Q5" s="98">
        <v>4020</v>
      </c>
      <c r="R5" s="99">
        <f t="shared" ref="R5" si="1">P5-Q5</f>
        <v>5980</v>
      </c>
      <c r="S5" s="90">
        <v>0</v>
      </c>
      <c r="T5" s="93" t="s">
        <v>324</v>
      </c>
    </row>
    <row r="6" spans="1:20" x14ac:dyDescent="0.3">
      <c r="P6" s="104">
        <f>SUM(P5:P5)</f>
        <v>10000</v>
      </c>
      <c r="Q6" s="104">
        <f>SUM(Q5:Q5)</f>
        <v>4020</v>
      </c>
      <c r="R6" s="104">
        <f>SUM(R5:R5)</f>
        <v>5980</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topLeftCell="A3" zoomScaleNormal="100" workbookViewId="0">
      <selection activeCell="H5" sqref="H5"/>
    </sheetView>
  </sheetViews>
  <sheetFormatPr defaultColWidth="8.5546875" defaultRowHeight="13.8" x14ac:dyDescent="0.3"/>
  <cols>
    <col min="1" max="1" width="8.5546875" style="26"/>
    <col min="2" max="2" width="8.109375" style="26" customWidth="1"/>
    <col min="3" max="3" width="13.88671875" style="26" customWidth="1"/>
    <col min="4" max="4" width="13.5546875" style="26" customWidth="1"/>
    <col min="5" max="5" width="11" style="26" customWidth="1"/>
    <col min="6" max="6" width="17.109375" style="26" customWidth="1"/>
    <col min="7" max="7" width="11.88671875" style="26" customWidth="1"/>
    <col min="8" max="8" width="9.44140625" style="26" customWidth="1"/>
    <col min="9" max="9" width="9.5546875" style="26" customWidth="1"/>
    <col min="10" max="10" width="10.88671875" style="26" customWidth="1"/>
    <col min="11" max="11" width="19.5546875" style="26" customWidth="1"/>
    <col min="12" max="12" width="10.44140625" style="26" customWidth="1"/>
    <col min="13" max="13" width="18.5546875" style="26" customWidth="1"/>
    <col min="14" max="14" width="17.88671875" style="26" customWidth="1"/>
    <col min="15" max="15" width="11" style="26" customWidth="1"/>
    <col min="16" max="16" width="10.44140625" style="26" customWidth="1"/>
    <col min="17" max="17" width="12.44140625" style="26" customWidth="1"/>
    <col min="18" max="18" width="10.5546875" style="26" customWidth="1"/>
    <col min="19" max="19" width="13.44140625" style="26" customWidth="1"/>
    <col min="20" max="20" width="10" style="26" customWidth="1"/>
    <col min="21" max="21" width="10.5546875" style="26" customWidth="1"/>
    <col min="22" max="22" width="12" style="26" customWidth="1"/>
    <col min="23" max="23" width="100.5546875" style="26" customWidth="1"/>
    <col min="24" max="16384" width="8.5546875" style="26"/>
  </cols>
  <sheetData>
    <row r="1" spans="1:23" ht="18" x14ac:dyDescent="0.3">
      <c r="A1" s="2" t="s">
        <v>2</v>
      </c>
      <c r="B1" s="33"/>
      <c r="C1" s="33"/>
      <c r="D1" s="33"/>
      <c r="E1" s="33"/>
      <c r="F1" s="33"/>
      <c r="G1" s="33"/>
      <c r="H1" s="33"/>
      <c r="I1" s="33"/>
      <c r="J1" s="33"/>
      <c r="K1" s="33"/>
      <c r="L1" s="33"/>
      <c r="M1" s="33"/>
      <c r="N1" s="33"/>
      <c r="O1" s="33"/>
      <c r="P1" s="33"/>
      <c r="Q1" s="33"/>
      <c r="R1" s="33"/>
      <c r="S1" s="33"/>
      <c r="T1" s="33"/>
      <c r="U1" s="33"/>
      <c r="V1" s="33"/>
      <c r="W1" s="28"/>
    </row>
    <row r="2" spans="1:23" ht="15.6" x14ac:dyDescent="0.3">
      <c r="A2" s="32" t="s">
        <v>3</v>
      </c>
      <c r="B2" s="27"/>
      <c r="C2" s="27"/>
      <c r="D2" s="27"/>
      <c r="E2" s="27"/>
      <c r="F2" s="27"/>
      <c r="G2" s="27"/>
      <c r="H2" s="27"/>
      <c r="I2" s="27"/>
      <c r="J2" s="27"/>
      <c r="K2" s="27"/>
      <c r="L2" s="27"/>
      <c r="M2" s="27"/>
      <c r="N2" s="27"/>
      <c r="O2" s="27"/>
      <c r="P2" s="27"/>
      <c r="Q2" s="27"/>
      <c r="R2" s="27"/>
      <c r="S2" s="27"/>
      <c r="T2" s="27"/>
      <c r="U2" s="27"/>
      <c r="V2" s="27"/>
      <c r="W2" s="28"/>
    </row>
    <row r="3" spans="1:23" x14ac:dyDescent="0.3">
      <c r="A3" s="29" t="s">
        <v>23</v>
      </c>
      <c r="B3" s="30"/>
      <c r="C3" s="30"/>
      <c r="D3" s="30"/>
      <c r="E3" s="30"/>
      <c r="F3" s="30"/>
      <c r="G3" s="30"/>
      <c r="H3" s="30"/>
      <c r="I3" s="30"/>
      <c r="J3" s="30"/>
      <c r="K3" s="30"/>
      <c r="L3" s="30"/>
      <c r="M3" s="25"/>
      <c r="N3" s="30"/>
      <c r="O3" s="30"/>
      <c r="P3" s="27"/>
      <c r="Q3" s="27"/>
      <c r="R3" s="27"/>
      <c r="S3" s="30"/>
      <c r="T3" s="30"/>
      <c r="U3" s="30"/>
      <c r="V3" s="30"/>
      <c r="W3" s="31"/>
    </row>
    <row r="4" spans="1:23" ht="110.4" x14ac:dyDescent="0.3">
      <c r="A4" s="8" t="s">
        <v>4</v>
      </c>
      <c r="B4" s="9" t="s">
        <v>91</v>
      </c>
      <c r="C4" s="9" t="s">
        <v>90</v>
      </c>
      <c r="D4" s="10" t="s">
        <v>24</v>
      </c>
      <c r="E4" s="10" t="s">
        <v>89</v>
      </c>
      <c r="F4" s="10" t="s">
        <v>92</v>
      </c>
      <c r="G4" s="10" t="s">
        <v>93</v>
      </c>
      <c r="H4" s="10" t="s">
        <v>94</v>
      </c>
      <c r="I4" s="9" t="s">
        <v>25</v>
      </c>
      <c r="J4" s="9" t="s">
        <v>26</v>
      </c>
      <c r="K4" s="9" t="s">
        <v>27</v>
      </c>
      <c r="L4" s="9" t="s">
        <v>28</v>
      </c>
      <c r="M4" s="9" t="s">
        <v>29</v>
      </c>
      <c r="N4" s="9" t="s">
        <v>30</v>
      </c>
      <c r="O4" s="9" t="s">
        <v>31</v>
      </c>
      <c r="P4" s="9" t="s">
        <v>32</v>
      </c>
      <c r="Q4" s="9" t="s">
        <v>33</v>
      </c>
      <c r="R4" s="9" t="s">
        <v>82</v>
      </c>
      <c r="S4" s="9" t="s">
        <v>83</v>
      </c>
      <c r="T4" s="9" t="s">
        <v>84</v>
      </c>
      <c r="U4" s="9" t="s">
        <v>85</v>
      </c>
      <c r="V4" s="95" t="s">
        <v>178</v>
      </c>
      <c r="W4" s="9" t="s">
        <v>34</v>
      </c>
    </row>
    <row r="5" spans="1:23" ht="41.4" x14ac:dyDescent="0.3">
      <c r="A5" s="112">
        <v>1</v>
      </c>
      <c r="B5" s="118" t="s">
        <v>201</v>
      </c>
      <c r="C5" s="118" t="s">
        <v>202</v>
      </c>
      <c r="D5" s="100" t="s">
        <v>206</v>
      </c>
      <c r="E5" s="113">
        <v>45769</v>
      </c>
      <c r="F5" s="3" t="s">
        <v>203</v>
      </c>
      <c r="G5" s="119" t="s">
        <v>204</v>
      </c>
      <c r="H5" s="119" t="s">
        <v>323</v>
      </c>
      <c r="I5" s="118">
        <v>239</v>
      </c>
      <c r="J5" s="118" t="s">
        <v>221</v>
      </c>
      <c r="K5" s="118" t="s">
        <v>248</v>
      </c>
      <c r="L5" s="118">
        <v>353154707</v>
      </c>
      <c r="M5" s="114" t="s">
        <v>254</v>
      </c>
      <c r="N5" s="115">
        <v>10000</v>
      </c>
      <c r="O5" s="116">
        <v>670</v>
      </c>
      <c r="P5" s="120" t="s">
        <v>313</v>
      </c>
      <c r="Q5" s="117">
        <v>45324</v>
      </c>
      <c r="R5" s="116">
        <v>10000</v>
      </c>
      <c r="S5" s="116">
        <v>4020</v>
      </c>
      <c r="T5" s="116"/>
      <c r="U5" s="116">
        <f t="shared" ref="U5" si="0">R5-(S5+T5)</f>
        <v>5980</v>
      </c>
      <c r="V5" s="3" t="s">
        <v>308</v>
      </c>
      <c r="W5" s="122" t="s">
        <v>311</v>
      </c>
    </row>
  </sheetData>
  <autoFilter ref="A4:W4" xr:uid="{BB859136-560D-4147-A720-0C736FAB6F10}"/>
  <conditionalFormatting sqref="L5">
    <cfRule type="duplicateValues" dxfId="6" priority="451" stopIfTrue="1"/>
  </conditionalFormatting>
  <conditionalFormatting sqref="R5">
    <cfRule type="duplicateValues" dxfId="5" priority="452"/>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4"/>
  <sheetViews>
    <sheetView showGridLines="0" topLeftCell="BD5" zoomScale="90" zoomScaleNormal="90" workbookViewId="0">
      <selection activeCell="BE15" sqref="BE15"/>
    </sheetView>
  </sheetViews>
  <sheetFormatPr defaultColWidth="8.5546875" defaultRowHeight="14.4" x14ac:dyDescent="0.3"/>
  <cols>
    <col min="1" max="3" width="8.5546875" style="20" customWidth="1"/>
    <col min="4" max="5" width="10.109375" style="20" customWidth="1"/>
    <col min="6" max="8" width="8.5546875" style="20" customWidth="1"/>
    <col min="9" max="9" width="12.5546875" style="20" customWidth="1"/>
    <col min="10" max="10" width="16.44140625" style="20" customWidth="1"/>
    <col min="11" max="12" width="8.5546875" style="20" customWidth="1"/>
    <col min="13" max="13" width="8.5546875" style="20"/>
    <col min="14" max="14" width="8.5546875" style="20" customWidth="1"/>
    <col min="15" max="15" width="8.5546875" style="20"/>
    <col min="16" max="16" width="8.5546875" style="20" customWidth="1"/>
    <col min="17" max="17" width="8.5546875" style="20"/>
    <col min="18" max="18" width="8.5546875" style="20" customWidth="1"/>
    <col min="19" max="19" width="15.5546875" style="20" customWidth="1"/>
    <col min="20" max="23" width="8.5546875" style="20" customWidth="1"/>
    <col min="24" max="24" width="10" style="20" customWidth="1"/>
    <col min="25" max="25" width="19.5546875" style="20" customWidth="1"/>
    <col min="26" max="26" width="10.44140625" style="20" customWidth="1"/>
    <col min="27" max="27" width="13.88671875" style="20" customWidth="1"/>
    <col min="28" max="30" width="8.5546875" style="20" customWidth="1"/>
    <col min="31" max="31" width="18.5546875" style="20" customWidth="1"/>
    <col min="32" max="33" width="8.5546875" style="20" customWidth="1"/>
    <col min="34" max="34" width="15.44140625" style="20" customWidth="1"/>
    <col min="35" max="35" width="16.5546875" style="20" customWidth="1"/>
    <col min="36" max="36" width="13.44140625" style="20" customWidth="1"/>
    <col min="37" max="53" width="8.5546875" style="20" customWidth="1"/>
    <col min="54" max="54" width="9.5546875" style="105" customWidth="1"/>
    <col min="55" max="55" width="29.44140625" style="105" customWidth="1"/>
    <col min="56" max="56" width="9.5546875" style="106" customWidth="1"/>
    <col min="57" max="57" width="17.5546875" style="107" customWidth="1"/>
    <col min="58" max="58" width="15.5546875" style="107" customWidth="1"/>
    <col min="59" max="59" width="11.44140625" style="108" customWidth="1"/>
    <col min="60" max="60" width="10.44140625" style="108" customWidth="1"/>
    <col min="61" max="61" width="10.33203125" style="106" customWidth="1"/>
    <col min="62" max="62" width="25.5546875" style="109" customWidth="1"/>
    <col min="63" max="63" width="10.44140625" style="110" customWidth="1"/>
    <col min="64" max="64" width="85.88671875" style="26" customWidth="1"/>
    <col min="65" max="16384" width="8.5546875" style="20"/>
  </cols>
  <sheetData>
    <row r="1" spans="1:64" s="26" customFormat="1" ht="17.100000000000001" hidden="1" customHeight="1" x14ac:dyDescent="0.3">
      <c r="A1" s="35" t="s">
        <v>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7"/>
    </row>
    <row r="2" spans="1:64" s="26" customFormat="1" ht="15" hidden="1" customHeight="1" x14ac:dyDescent="0.3">
      <c r="A2" s="38" t="s">
        <v>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40"/>
    </row>
    <row r="3" spans="1:64" s="26" customFormat="1" ht="13.8" hidden="1" x14ac:dyDescent="0.3">
      <c r="A3" s="41" t="s">
        <v>173</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3"/>
    </row>
    <row r="4" spans="1:64" s="26" customFormat="1" ht="13.8" hidden="1" x14ac:dyDescent="0.3">
      <c r="A4" s="41" t="s">
        <v>174</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3"/>
    </row>
    <row r="5" spans="1:64" ht="151.80000000000001" x14ac:dyDescent="0.3">
      <c r="A5" s="101" t="s">
        <v>4</v>
      </c>
      <c r="B5" s="102" t="s">
        <v>6</v>
      </c>
      <c r="C5" s="102" t="s">
        <v>5</v>
      </c>
      <c r="D5" s="102" t="s">
        <v>110</v>
      </c>
      <c r="E5" s="102" t="s">
        <v>109</v>
      </c>
      <c r="F5" s="102" t="s">
        <v>35</v>
      </c>
      <c r="G5" s="102" t="s">
        <v>1</v>
      </c>
      <c r="H5" s="102" t="s">
        <v>36</v>
      </c>
      <c r="I5" s="102" t="s">
        <v>37</v>
      </c>
      <c r="J5" s="102" t="s">
        <v>38</v>
      </c>
      <c r="K5" s="102" t="s">
        <v>39</v>
      </c>
      <c r="L5" s="102" t="s">
        <v>40</v>
      </c>
      <c r="M5" s="102" t="s">
        <v>41</v>
      </c>
      <c r="N5" s="102" t="s">
        <v>42</v>
      </c>
      <c r="O5" s="102" t="s">
        <v>25</v>
      </c>
      <c r="P5" s="102" t="s">
        <v>43</v>
      </c>
      <c r="Q5" s="102" t="s">
        <v>44</v>
      </c>
      <c r="R5" s="102" t="s">
        <v>45</v>
      </c>
      <c r="S5" s="102" t="s">
        <v>46</v>
      </c>
      <c r="T5" s="102" t="s">
        <v>47</v>
      </c>
      <c r="U5" s="102" t="s">
        <v>48</v>
      </c>
      <c r="V5" s="102" t="s">
        <v>49</v>
      </c>
      <c r="W5" s="125" t="s">
        <v>184</v>
      </c>
      <c r="X5" s="102" t="s">
        <v>50</v>
      </c>
      <c r="Y5" s="102" t="s">
        <v>187</v>
      </c>
      <c r="Z5" s="102" t="s">
        <v>51</v>
      </c>
      <c r="AA5" s="102" t="s">
        <v>52</v>
      </c>
      <c r="AB5" s="102" t="s">
        <v>53</v>
      </c>
      <c r="AC5" s="102" t="s">
        <v>54</v>
      </c>
      <c r="AD5" s="102" t="s">
        <v>55</v>
      </c>
      <c r="AE5" s="102" t="s">
        <v>56</v>
      </c>
      <c r="AF5" s="102" t="s">
        <v>57</v>
      </c>
      <c r="AG5" s="102" t="s">
        <v>58</v>
      </c>
      <c r="AH5" s="102" t="s">
        <v>59</v>
      </c>
      <c r="AI5" s="102" t="s">
        <v>60</v>
      </c>
      <c r="AJ5" s="102" t="s">
        <v>61</v>
      </c>
      <c r="AK5" s="102" t="s">
        <v>62</v>
      </c>
      <c r="AL5" s="102" t="s">
        <v>63</v>
      </c>
      <c r="AM5" s="102" t="s">
        <v>64</v>
      </c>
      <c r="AN5" s="102" t="s">
        <v>65</v>
      </c>
      <c r="AO5" s="102" t="s">
        <v>66</v>
      </c>
      <c r="AP5" s="102" t="s">
        <v>67</v>
      </c>
      <c r="AQ5" s="102" t="s">
        <v>68</v>
      </c>
      <c r="AR5" s="102" t="s">
        <v>69</v>
      </c>
      <c r="AS5" s="102" t="s">
        <v>70</v>
      </c>
      <c r="AT5" s="102" t="s">
        <v>71</v>
      </c>
      <c r="AU5" s="102" t="s">
        <v>72</v>
      </c>
      <c r="AV5" s="102" t="s">
        <v>73</v>
      </c>
      <c r="AW5" s="102" t="s">
        <v>74</v>
      </c>
      <c r="AX5" s="102" t="s">
        <v>75</v>
      </c>
      <c r="AY5" s="102" t="s">
        <v>76</v>
      </c>
      <c r="AZ5" s="102" t="s">
        <v>77</v>
      </c>
      <c r="BA5" s="102" t="s">
        <v>78</v>
      </c>
      <c r="BB5" s="103" t="s">
        <v>144</v>
      </c>
      <c r="BC5" s="103" t="s">
        <v>175</v>
      </c>
      <c r="BD5" s="103" t="s">
        <v>104</v>
      </c>
      <c r="BE5" s="103" t="s">
        <v>87</v>
      </c>
      <c r="BF5" s="103" t="s">
        <v>183</v>
      </c>
      <c r="BG5" s="103" t="s">
        <v>176</v>
      </c>
      <c r="BH5" s="103" t="s">
        <v>182</v>
      </c>
      <c r="BI5" s="103" t="s">
        <v>86</v>
      </c>
      <c r="BJ5" s="103" t="s">
        <v>177</v>
      </c>
      <c r="BK5" s="103" t="s">
        <v>107</v>
      </c>
      <c r="BL5" s="103" t="s">
        <v>79</v>
      </c>
    </row>
    <row r="6" spans="1:64" s="111" customFormat="1" ht="41.4" x14ac:dyDescent="0.25">
      <c r="A6" s="93">
        <v>1</v>
      </c>
      <c r="B6" s="126" t="s">
        <v>207</v>
      </c>
      <c r="C6" s="126" t="s">
        <v>185</v>
      </c>
      <c r="D6" s="121" t="s">
        <v>208</v>
      </c>
      <c r="E6" s="121" t="s">
        <v>208</v>
      </c>
      <c r="F6" s="126" t="s">
        <v>209</v>
      </c>
      <c r="G6" s="126" t="s">
        <v>201</v>
      </c>
      <c r="H6" s="126" t="s">
        <v>202</v>
      </c>
      <c r="I6" s="126">
        <v>63823</v>
      </c>
      <c r="J6" s="126" t="s">
        <v>210</v>
      </c>
      <c r="K6" s="126">
        <v>63823</v>
      </c>
      <c r="L6" s="126" t="s">
        <v>211</v>
      </c>
      <c r="M6" s="126" t="s">
        <v>212</v>
      </c>
      <c r="N6" s="126">
        <v>102606</v>
      </c>
      <c r="O6" s="126" t="s">
        <v>213</v>
      </c>
      <c r="P6" s="126">
        <v>152340</v>
      </c>
      <c r="Q6" s="126" t="s">
        <v>214</v>
      </c>
      <c r="R6" s="126" t="s">
        <v>215</v>
      </c>
      <c r="S6" s="126" t="s">
        <v>216</v>
      </c>
      <c r="T6" s="126" t="s">
        <v>234</v>
      </c>
      <c r="U6" s="126" t="s">
        <v>235</v>
      </c>
      <c r="V6" s="126">
        <v>541</v>
      </c>
      <c r="W6" s="126" t="s">
        <v>236</v>
      </c>
      <c r="X6" s="126">
        <v>348329675</v>
      </c>
      <c r="Y6" s="126" t="s">
        <v>237</v>
      </c>
      <c r="Z6" s="127" t="s">
        <v>238</v>
      </c>
      <c r="AA6" s="128">
        <v>62828</v>
      </c>
      <c r="AB6" s="126" t="s">
        <v>239</v>
      </c>
      <c r="AC6" s="126">
        <v>24</v>
      </c>
      <c r="AD6" s="126" t="s">
        <v>240</v>
      </c>
      <c r="AE6" s="126" t="s">
        <v>278</v>
      </c>
      <c r="AF6" s="128">
        <v>3740</v>
      </c>
      <c r="AG6" s="128">
        <v>3250</v>
      </c>
      <c r="AH6" s="126" t="s">
        <v>279</v>
      </c>
      <c r="AI6" s="128">
        <v>56495.85</v>
      </c>
      <c r="AJ6" s="128">
        <v>15494.15</v>
      </c>
      <c r="AK6" s="128">
        <v>71990</v>
      </c>
      <c r="AL6" s="128">
        <v>6332.15</v>
      </c>
      <c r="AM6" s="128">
        <v>167.85</v>
      </c>
      <c r="AN6" s="128">
        <v>6500</v>
      </c>
      <c r="AO6" s="128">
        <v>6332.15</v>
      </c>
      <c r="AP6" s="128">
        <v>167.85</v>
      </c>
      <c r="AQ6" s="128">
        <v>6500</v>
      </c>
      <c r="AR6" s="126">
        <v>33</v>
      </c>
      <c r="AS6" s="129"/>
      <c r="AT6" s="129" t="s">
        <v>318</v>
      </c>
      <c r="AU6" s="121"/>
      <c r="AV6" s="121"/>
      <c r="AW6" s="121"/>
      <c r="AX6" s="126" t="s">
        <v>280</v>
      </c>
      <c r="AY6" s="121" t="s">
        <v>281</v>
      </c>
      <c r="AZ6" s="121"/>
      <c r="BA6" s="128">
        <v>0</v>
      </c>
      <c r="BB6" s="123">
        <v>45769</v>
      </c>
      <c r="BC6" s="123" t="s">
        <v>304</v>
      </c>
      <c r="BD6" s="93" t="s">
        <v>305</v>
      </c>
      <c r="BE6" s="93" t="s">
        <v>312</v>
      </c>
      <c r="BF6" s="93"/>
      <c r="BG6" s="3"/>
      <c r="BH6" s="123"/>
      <c r="BI6" s="93" t="s">
        <v>316</v>
      </c>
      <c r="BJ6" s="123"/>
      <c r="BK6" s="124"/>
      <c r="BL6" s="93" t="s">
        <v>317</v>
      </c>
    </row>
    <row r="7" spans="1:64" s="111" customFormat="1" ht="41.4" x14ac:dyDescent="0.25">
      <c r="A7" s="93">
        <v>2</v>
      </c>
      <c r="B7" s="126" t="s">
        <v>207</v>
      </c>
      <c r="C7" s="126" t="s">
        <v>185</v>
      </c>
      <c r="D7" s="121" t="s">
        <v>208</v>
      </c>
      <c r="E7" s="121" t="s">
        <v>208</v>
      </c>
      <c r="F7" s="126" t="s">
        <v>209</v>
      </c>
      <c r="G7" s="126" t="s">
        <v>201</v>
      </c>
      <c r="H7" s="126" t="s">
        <v>202</v>
      </c>
      <c r="I7" s="126">
        <v>63823</v>
      </c>
      <c r="J7" s="126" t="s">
        <v>210</v>
      </c>
      <c r="K7" s="126">
        <v>63823</v>
      </c>
      <c r="L7" s="126" t="s">
        <v>211</v>
      </c>
      <c r="M7" s="126" t="s">
        <v>212</v>
      </c>
      <c r="N7" s="126">
        <v>102606</v>
      </c>
      <c r="O7" s="126" t="s">
        <v>213</v>
      </c>
      <c r="P7" s="126">
        <v>152340</v>
      </c>
      <c r="Q7" s="126" t="s">
        <v>214</v>
      </c>
      <c r="R7" s="126" t="s">
        <v>215</v>
      </c>
      <c r="S7" s="126" t="s">
        <v>217</v>
      </c>
      <c r="T7" s="126" t="s">
        <v>234</v>
      </c>
      <c r="U7" s="126" t="s">
        <v>235</v>
      </c>
      <c r="V7" s="126">
        <v>541</v>
      </c>
      <c r="W7" s="126" t="s">
        <v>236</v>
      </c>
      <c r="X7" s="126">
        <v>348329799</v>
      </c>
      <c r="Y7" s="126" t="s">
        <v>241</v>
      </c>
      <c r="Z7" s="127" t="s">
        <v>238</v>
      </c>
      <c r="AA7" s="128">
        <v>64916</v>
      </c>
      <c r="AB7" s="126" t="s">
        <v>239</v>
      </c>
      <c r="AC7" s="126">
        <v>24</v>
      </c>
      <c r="AD7" s="126" t="s">
        <v>240</v>
      </c>
      <c r="AE7" s="126" t="s">
        <v>278</v>
      </c>
      <c r="AF7" s="128">
        <v>4015</v>
      </c>
      <c r="AG7" s="128">
        <v>3350</v>
      </c>
      <c r="AH7" s="126" t="s">
        <v>266</v>
      </c>
      <c r="AI7" s="128">
        <v>58389.01</v>
      </c>
      <c r="AJ7" s="128">
        <v>15975.99</v>
      </c>
      <c r="AK7" s="128">
        <v>74365</v>
      </c>
      <c r="AL7" s="128">
        <v>6526.99</v>
      </c>
      <c r="AM7" s="128">
        <v>173.01</v>
      </c>
      <c r="AN7" s="128">
        <v>6700</v>
      </c>
      <c r="AO7" s="128">
        <v>6526.99</v>
      </c>
      <c r="AP7" s="128">
        <v>173.01</v>
      </c>
      <c r="AQ7" s="128">
        <v>6700</v>
      </c>
      <c r="AR7" s="126">
        <v>33</v>
      </c>
      <c r="AS7" s="129"/>
      <c r="AT7" s="129" t="s">
        <v>318</v>
      </c>
      <c r="AU7" s="121"/>
      <c r="AV7" s="121"/>
      <c r="AW7" s="121"/>
      <c r="AX7" s="126" t="s">
        <v>280</v>
      </c>
      <c r="AY7" s="121" t="s">
        <v>281</v>
      </c>
      <c r="AZ7" s="121"/>
      <c r="BA7" s="128">
        <v>0</v>
      </c>
      <c r="BB7" s="123">
        <v>45769</v>
      </c>
      <c r="BC7" s="123" t="s">
        <v>304</v>
      </c>
      <c r="BD7" s="93" t="s">
        <v>305</v>
      </c>
      <c r="BE7" s="93" t="s">
        <v>306</v>
      </c>
      <c r="BF7" s="93" t="s">
        <v>307</v>
      </c>
      <c r="BG7" s="3"/>
      <c r="BH7" s="123"/>
      <c r="BI7" s="93" t="s">
        <v>314</v>
      </c>
      <c r="BJ7" s="123"/>
      <c r="BK7" s="124"/>
      <c r="BL7" s="3" t="s">
        <v>326</v>
      </c>
    </row>
    <row r="8" spans="1:64" s="111" customFormat="1" ht="60" customHeight="1" x14ac:dyDescent="0.25">
      <c r="A8" s="93">
        <v>3</v>
      </c>
      <c r="B8" s="126" t="s">
        <v>207</v>
      </c>
      <c r="C8" s="126" t="s">
        <v>185</v>
      </c>
      <c r="D8" s="121" t="s">
        <v>208</v>
      </c>
      <c r="E8" s="121" t="s">
        <v>208</v>
      </c>
      <c r="F8" s="126" t="s">
        <v>209</v>
      </c>
      <c r="G8" s="126" t="s">
        <v>201</v>
      </c>
      <c r="H8" s="126" t="s">
        <v>202</v>
      </c>
      <c r="I8" s="126">
        <v>63823</v>
      </c>
      <c r="J8" s="126" t="s">
        <v>210</v>
      </c>
      <c r="K8" s="126">
        <v>63823</v>
      </c>
      <c r="L8" s="126" t="s">
        <v>211</v>
      </c>
      <c r="M8" s="126" t="s">
        <v>212</v>
      </c>
      <c r="N8" s="126">
        <v>102606</v>
      </c>
      <c r="O8" s="126" t="s">
        <v>213</v>
      </c>
      <c r="P8" s="126">
        <v>141402</v>
      </c>
      <c r="Q8" s="126" t="s">
        <v>218</v>
      </c>
      <c r="R8" s="126" t="s">
        <v>215</v>
      </c>
      <c r="S8" s="126" t="s">
        <v>219</v>
      </c>
      <c r="T8" s="126" t="s">
        <v>242</v>
      </c>
      <c r="U8" s="126" t="s">
        <v>235</v>
      </c>
      <c r="V8" s="126">
        <v>541</v>
      </c>
      <c r="W8" s="126" t="s">
        <v>236</v>
      </c>
      <c r="X8" s="126">
        <v>350639624</v>
      </c>
      <c r="Y8" s="126" t="s">
        <v>243</v>
      </c>
      <c r="Z8" s="127" t="s">
        <v>244</v>
      </c>
      <c r="AA8" s="128">
        <v>41752</v>
      </c>
      <c r="AB8" s="126" t="s">
        <v>239</v>
      </c>
      <c r="AC8" s="126">
        <v>24</v>
      </c>
      <c r="AD8" s="126" t="s">
        <v>245</v>
      </c>
      <c r="AE8" s="126" t="s">
        <v>282</v>
      </c>
      <c r="AF8" s="128">
        <v>2365</v>
      </c>
      <c r="AG8" s="128">
        <v>2250</v>
      </c>
      <c r="AH8" s="126" t="s">
        <v>283</v>
      </c>
      <c r="AI8" s="128">
        <v>25339.7</v>
      </c>
      <c r="AJ8" s="128">
        <v>10775.3</v>
      </c>
      <c r="AK8" s="128">
        <v>36115</v>
      </c>
      <c r="AL8" s="128">
        <v>16412.3</v>
      </c>
      <c r="AM8" s="128">
        <v>1587.7</v>
      </c>
      <c r="AN8" s="128">
        <v>18000</v>
      </c>
      <c r="AO8" s="128">
        <v>16412.3</v>
      </c>
      <c r="AP8" s="128">
        <v>1587.7</v>
      </c>
      <c r="AQ8" s="128">
        <v>18000</v>
      </c>
      <c r="AR8" s="126">
        <v>25</v>
      </c>
      <c r="AS8" s="129"/>
      <c r="AT8" s="129" t="s">
        <v>318</v>
      </c>
      <c r="AU8" s="121"/>
      <c r="AV8" s="121"/>
      <c r="AW8" s="121"/>
      <c r="AX8" s="126" t="s">
        <v>280</v>
      </c>
      <c r="AY8" s="121" t="s">
        <v>281</v>
      </c>
      <c r="AZ8" s="121"/>
      <c r="BA8" s="128">
        <v>0</v>
      </c>
      <c r="BB8" s="123">
        <v>45769</v>
      </c>
      <c r="BC8" s="123" t="s">
        <v>304</v>
      </c>
      <c r="BD8" s="93" t="s">
        <v>305</v>
      </c>
      <c r="BE8" s="93" t="s">
        <v>312</v>
      </c>
      <c r="BF8" s="93"/>
      <c r="BG8" s="3"/>
      <c r="BH8" s="123"/>
      <c r="BI8" s="93" t="s">
        <v>316</v>
      </c>
      <c r="BJ8" s="123"/>
      <c r="BK8" s="124"/>
      <c r="BL8" s="93" t="s">
        <v>317</v>
      </c>
    </row>
    <row r="9" spans="1:64" s="111" customFormat="1" ht="15" customHeight="1" x14ac:dyDescent="0.25">
      <c r="A9" s="93">
        <v>4</v>
      </c>
      <c r="B9" s="126" t="s">
        <v>207</v>
      </c>
      <c r="C9" s="126" t="s">
        <v>185</v>
      </c>
      <c r="D9" s="121" t="s">
        <v>208</v>
      </c>
      <c r="E9" s="121" t="s">
        <v>208</v>
      </c>
      <c r="F9" s="126" t="s">
        <v>209</v>
      </c>
      <c r="G9" s="126" t="s">
        <v>201</v>
      </c>
      <c r="H9" s="126" t="s">
        <v>202</v>
      </c>
      <c r="I9" s="126">
        <v>63823</v>
      </c>
      <c r="J9" s="126" t="s">
        <v>210</v>
      </c>
      <c r="K9" s="126">
        <v>63823</v>
      </c>
      <c r="L9" s="126" t="s">
        <v>211</v>
      </c>
      <c r="M9" s="126" t="s">
        <v>212</v>
      </c>
      <c r="N9" s="126">
        <v>102606</v>
      </c>
      <c r="O9" s="126" t="s">
        <v>213</v>
      </c>
      <c r="P9" s="126">
        <v>141402</v>
      </c>
      <c r="Q9" s="126" t="s">
        <v>218</v>
      </c>
      <c r="R9" s="126" t="s">
        <v>215</v>
      </c>
      <c r="S9" s="126" t="s">
        <v>220</v>
      </c>
      <c r="T9" s="126" t="s">
        <v>242</v>
      </c>
      <c r="U9" s="126" t="s">
        <v>235</v>
      </c>
      <c r="V9" s="126">
        <v>541</v>
      </c>
      <c r="W9" s="126" t="s">
        <v>236</v>
      </c>
      <c r="X9" s="126">
        <v>350949506</v>
      </c>
      <c r="Y9" s="126" t="s">
        <v>246</v>
      </c>
      <c r="Z9" s="127" t="s">
        <v>247</v>
      </c>
      <c r="AA9" s="128">
        <v>39864</v>
      </c>
      <c r="AB9" s="126" t="s">
        <v>239</v>
      </c>
      <c r="AC9" s="126">
        <v>24</v>
      </c>
      <c r="AD9" s="126" t="s">
        <v>245</v>
      </c>
      <c r="AE9" s="126" t="s">
        <v>284</v>
      </c>
      <c r="AF9" s="128">
        <v>2267</v>
      </c>
      <c r="AG9" s="128">
        <v>2150</v>
      </c>
      <c r="AH9" s="126" t="s">
        <v>285</v>
      </c>
      <c r="AI9" s="128">
        <v>22395.58</v>
      </c>
      <c r="AJ9" s="128">
        <v>9971.42</v>
      </c>
      <c r="AK9" s="128">
        <v>32367</v>
      </c>
      <c r="AL9" s="128">
        <v>17468.419999999998</v>
      </c>
      <c r="AM9" s="128">
        <v>1881.58</v>
      </c>
      <c r="AN9" s="128">
        <v>19350</v>
      </c>
      <c r="AO9" s="128">
        <v>17468.419999999998</v>
      </c>
      <c r="AP9" s="128">
        <v>1881.58</v>
      </c>
      <c r="AQ9" s="128">
        <v>19350</v>
      </c>
      <c r="AR9" s="126">
        <v>24</v>
      </c>
      <c r="AS9" s="129"/>
      <c r="AT9" s="129" t="s">
        <v>318</v>
      </c>
      <c r="AU9" s="121"/>
      <c r="AV9" s="121"/>
      <c r="AW9" s="121"/>
      <c r="AX9" s="126" t="s">
        <v>280</v>
      </c>
      <c r="AY9" s="121" t="s">
        <v>281</v>
      </c>
      <c r="AZ9" s="121"/>
      <c r="BA9" s="128">
        <v>0</v>
      </c>
      <c r="BB9" s="123">
        <v>45769</v>
      </c>
      <c r="BC9" s="123" t="s">
        <v>304</v>
      </c>
      <c r="BD9" s="93" t="s">
        <v>305</v>
      </c>
      <c r="BE9" s="93" t="s">
        <v>306</v>
      </c>
      <c r="BF9" s="93" t="s">
        <v>186</v>
      </c>
      <c r="BG9" s="3"/>
      <c r="BH9" s="123"/>
      <c r="BI9" s="93" t="s">
        <v>314</v>
      </c>
      <c r="BJ9" s="123"/>
      <c r="BK9" s="124"/>
      <c r="BL9" s="93" t="s">
        <v>315</v>
      </c>
    </row>
    <row r="10" spans="1:64" s="111" customFormat="1" ht="15" customHeight="1" x14ac:dyDescent="0.25">
      <c r="A10" s="93">
        <v>5</v>
      </c>
      <c r="B10" s="126" t="s">
        <v>207</v>
      </c>
      <c r="C10" s="126" t="s">
        <v>185</v>
      </c>
      <c r="D10" s="121" t="s">
        <v>208</v>
      </c>
      <c r="E10" s="121" t="s">
        <v>208</v>
      </c>
      <c r="F10" s="126" t="s">
        <v>209</v>
      </c>
      <c r="G10" s="126" t="s">
        <v>201</v>
      </c>
      <c r="H10" s="126" t="s">
        <v>202</v>
      </c>
      <c r="I10" s="126">
        <v>63823</v>
      </c>
      <c r="J10" s="126" t="s">
        <v>210</v>
      </c>
      <c r="K10" s="126">
        <v>63823</v>
      </c>
      <c r="L10" s="126" t="s">
        <v>211</v>
      </c>
      <c r="M10" s="126" t="s">
        <v>212</v>
      </c>
      <c r="N10" s="126">
        <v>102606</v>
      </c>
      <c r="O10" s="126" t="s">
        <v>213</v>
      </c>
      <c r="P10" s="126">
        <v>141402</v>
      </c>
      <c r="Q10" s="126" t="s">
        <v>218</v>
      </c>
      <c r="R10" s="126" t="s">
        <v>215</v>
      </c>
      <c r="S10" s="126" t="s">
        <v>221</v>
      </c>
      <c r="T10" s="126" t="s">
        <v>242</v>
      </c>
      <c r="U10" s="126" t="s">
        <v>235</v>
      </c>
      <c r="V10" s="126">
        <v>541</v>
      </c>
      <c r="W10" s="126" t="s">
        <v>236</v>
      </c>
      <c r="X10" s="126">
        <v>351189636</v>
      </c>
      <c r="Y10" s="126" t="s">
        <v>248</v>
      </c>
      <c r="Z10" s="127" t="s">
        <v>249</v>
      </c>
      <c r="AA10" s="128">
        <v>36733</v>
      </c>
      <c r="AB10" s="126" t="s">
        <v>239</v>
      </c>
      <c r="AC10" s="126">
        <v>24</v>
      </c>
      <c r="AD10" s="126" t="s">
        <v>245</v>
      </c>
      <c r="AE10" s="126" t="s">
        <v>284</v>
      </c>
      <c r="AF10" s="128">
        <v>1471</v>
      </c>
      <c r="AG10" s="128">
        <v>2000</v>
      </c>
      <c r="AH10" s="126" t="s">
        <v>286</v>
      </c>
      <c r="AI10" s="128">
        <v>29132.78</v>
      </c>
      <c r="AJ10" s="128">
        <v>10338.219999999999</v>
      </c>
      <c r="AK10" s="128">
        <v>39471</v>
      </c>
      <c r="AL10" s="128">
        <v>7600.22</v>
      </c>
      <c r="AM10" s="128">
        <v>399.78</v>
      </c>
      <c r="AN10" s="128">
        <v>8000</v>
      </c>
      <c r="AO10" s="128">
        <v>7600.22</v>
      </c>
      <c r="AP10" s="128">
        <v>399.78</v>
      </c>
      <c r="AQ10" s="128">
        <v>8000</v>
      </c>
      <c r="AR10" s="126">
        <v>24</v>
      </c>
      <c r="AS10" s="129"/>
      <c r="AT10" s="129" t="s">
        <v>319</v>
      </c>
      <c r="AU10" s="121"/>
      <c r="AV10" s="121"/>
      <c r="AW10" s="121"/>
      <c r="AX10" s="126" t="s">
        <v>280</v>
      </c>
      <c r="AY10" s="121" t="s">
        <v>281</v>
      </c>
      <c r="AZ10" s="121"/>
      <c r="BA10" s="128">
        <v>0</v>
      </c>
      <c r="BB10" s="123">
        <v>45769</v>
      </c>
      <c r="BC10" s="123" t="s">
        <v>304</v>
      </c>
      <c r="BD10" s="93" t="s">
        <v>305</v>
      </c>
      <c r="BE10" s="93" t="s">
        <v>306</v>
      </c>
      <c r="BF10" s="93" t="s">
        <v>186</v>
      </c>
      <c r="BG10" s="3"/>
      <c r="BH10" s="123"/>
      <c r="BI10" s="93" t="s">
        <v>314</v>
      </c>
      <c r="BJ10" s="123"/>
      <c r="BK10" s="124"/>
      <c r="BL10" s="93" t="s">
        <v>315</v>
      </c>
    </row>
    <row r="11" spans="1:64" s="111" customFormat="1" ht="15" customHeight="1" x14ac:dyDescent="0.25">
      <c r="A11" s="93">
        <v>6</v>
      </c>
      <c r="B11" s="126" t="s">
        <v>207</v>
      </c>
      <c r="C11" s="126" t="s">
        <v>185</v>
      </c>
      <c r="D11" s="121" t="s">
        <v>208</v>
      </c>
      <c r="E11" s="121" t="s">
        <v>208</v>
      </c>
      <c r="F11" s="126" t="s">
        <v>209</v>
      </c>
      <c r="G11" s="126" t="s">
        <v>201</v>
      </c>
      <c r="H11" s="126" t="s">
        <v>202</v>
      </c>
      <c r="I11" s="126">
        <v>63823</v>
      </c>
      <c r="J11" s="126" t="s">
        <v>210</v>
      </c>
      <c r="K11" s="126">
        <v>63823</v>
      </c>
      <c r="L11" s="126" t="s">
        <v>211</v>
      </c>
      <c r="M11" s="126" t="s">
        <v>212</v>
      </c>
      <c r="N11" s="126">
        <v>102606</v>
      </c>
      <c r="O11" s="126" t="s">
        <v>213</v>
      </c>
      <c r="P11" s="126">
        <v>152340</v>
      </c>
      <c r="Q11" s="126" t="s">
        <v>214</v>
      </c>
      <c r="R11" s="126" t="s">
        <v>222</v>
      </c>
      <c r="S11" s="126" t="s">
        <v>217</v>
      </c>
      <c r="T11" s="126" t="s">
        <v>242</v>
      </c>
      <c r="U11" s="126" t="s">
        <v>235</v>
      </c>
      <c r="V11" s="126">
        <v>541</v>
      </c>
      <c r="W11" s="126" t="s">
        <v>236</v>
      </c>
      <c r="X11" s="126">
        <v>352531262</v>
      </c>
      <c r="Y11" s="126" t="s">
        <v>241</v>
      </c>
      <c r="Z11" s="127" t="s">
        <v>250</v>
      </c>
      <c r="AA11" s="128">
        <v>30000</v>
      </c>
      <c r="AB11" s="126" t="s">
        <v>239</v>
      </c>
      <c r="AC11" s="126">
        <v>18</v>
      </c>
      <c r="AD11" s="126" t="s">
        <v>251</v>
      </c>
      <c r="AE11" s="126" t="s">
        <v>287</v>
      </c>
      <c r="AF11" s="128">
        <v>2020</v>
      </c>
      <c r="AG11" s="128">
        <v>2020</v>
      </c>
      <c r="AH11" s="126" t="s">
        <v>288</v>
      </c>
      <c r="AI11" s="128">
        <v>13934.02</v>
      </c>
      <c r="AJ11" s="128">
        <v>4245.9799999999996</v>
      </c>
      <c r="AK11" s="128">
        <v>18180</v>
      </c>
      <c r="AL11" s="128">
        <v>16065.98</v>
      </c>
      <c r="AM11" s="128">
        <v>1700.02</v>
      </c>
      <c r="AN11" s="128">
        <v>17766</v>
      </c>
      <c r="AO11" s="128">
        <v>16065.98</v>
      </c>
      <c r="AP11" s="128">
        <v>1700.02</v>
      </c>
      <c r="AQ11" s="128">
        <v>17766</v>
      </c>
      <c r="AR11" s="126">
        <v>20</v>
      </c>
      <c r="AS11" s="129"/>
      <c r="AT11" s="129" t="s">
        <v>318</v>
      </c>
      <c r="AU11" s="121"/>
      <c r="AV11" s="121"/>
      <c r="AW11" s="121"/>
      <c r="AX11" s="126" t="s">
        <v>280</v>
      </c>
      <c r="AY11" s="121" t="s">
        <v>281</v>
      </c>
      <c r="AZ11" s="121"/>
      <c r="BA11" s="128">
        <v>0</v>
      </c>
      <c r="BB11" s="123">
        <v>45769</v>
      </c>
      <c r="BC11" s="123" t="s">
        <v>304</v>
      </c>
      <c r="BD11" s="93" t="s">
        <v>305</v>
      </c>
      <c r="BE11" s="93" t="s">
        <v>306</v>
      </c>
      <c r="BF11" s="93" t="s">
        <v>186</v>
      </c>
      <c r="BG11" s="3"/>
      <c r="BH11" s="123"/>
      <c r="BI11" s="93" t="s">
        <v>314</v>
      </c>
      <c r="BJ11" s="123"/>
      <c r="BK11" s="124"/>
      <c r="BL11" s="93" t="s">
        <v>315</v>
      </c>
    </row>
    <row r="12" spans="1:64" s="111" customFormat="1" ht="15" customHeight="1" x14ac:dyDescent="0.25">
      <c r="A12" s="93">
        <v>7</v>
      </c>
      <c r="B12" s="126" t="s">
        <v>207</v>
      </c>
      <c r="C12" s="126" t="s">
        <v>185</v>
      </c>
      <c r="D12" s="121" t="s">
        <v>208</v>
      </c>
      <c r="E12" s="121" t="s">
        <v>208</v>
      </c>
      <c r="F12" s="126" t="s">
        <v>209</v>
      </c>
      <c r="G12" s="126" t="s">
        <v>201</v>
      </c>
      <c r="H12" s="126" t="s">
        <v>202</v>
      </c>
      <c r="I12" s="126">
        <v>63823</v>
      </c>
      <c r="J12" s="126" t="s">
        <v>210</v>
      </c>
      <c r="K12" s="126">
        <v>63823</v>
      </c>
      <c r="L12" s="126" t="s">
        <v>211</v>
      </c>
      <c r="M12" s="126" t="s">
        <v>212</v>
      </c>
      <c r="N12" s="126">
        <v>102606</v>
      </c>
      <c r="O12" s="126" t="s">
        <v>213</v>
      </c>
      <c r="P12" s="126">
        <v>152340</v>
      </c>
      <c r="Q12" s="126" t="s">
        <v>214</v>
      </c>
      <c r="R12" s="126" t="s">
        <v>222</v>
      </c>
      <c r="S12" s="126" t="s">
        <v>223</v>
      </c>
      <c r="T12" s="126" t="s">
        <v>242</v>
      </c>
      <c r="U12" s="126" t="s">
        <v>235</v>
      </c>
      <c r="V12" s="126">
        <v>541</v>
      </c>
      <c r="W12" s="126" t="s">
        <v>236</v>
      </c>
      <c r="X12" s="126">
        <v>352531359</v>
      </c>
      <c r="Y12" s="126" t="s">
        <v>252</v>
      </c>
      <c r="Z12" s="127" t="s">
        <v>250</v>
      </c>
      <c r="AA12" s="128">
        <v>30000</v>
      </c>
      <c r="AB12" s="126" t="s">
        <v>239</v>
      </c>
      <c r="AC12" s="126">
        <v>18</v>
      </c>
      <c r="AD12" s="126" t="s">
        <v>251</v>
      </c>
      <c r="AE12" s="126" t="s">
        <v>287</v>
      </c>
      <c r="AF12" s="128">
        <v>2020</v>
      </c>
      <c r="AG12" s="128">
        <v>2020</v>
      </c>
      <c r="AH12" s="126" t="s">
        <v>289</v>
      </c>
      <c r="AI12" s="128">
        <v>28428.29</v>
      </c>
      <c r="AJ12" s="128">
        <v>5941.71</v>
      </c>
      <c r="AK12" s="128">
        <v>34370</v>
      </c>
      <c r="AL12" s="128">
        <v>1571.71</v>
      </c>
      <c r="AM12" s="128">
        <v>4.29</v>
      </c>
      <c r="AN12" s="128">
        <v>1576</v>
      </c>
      <c r="AO12" s="128">
        <v>1571.71</v>
      </c>
      <c r="AP12" s="128">
        <v>4.29</v>
      </c>
      <c r="AQ12" s="128">
        <v>1576</v>
      </c>
      <c r="AR12" s="126">
        <v>20</v>
      </c>
      <c r="AS12" s="129"/>
      <c r="AT12" s="129" t="s">
        <v>319</v>
      </c>
      <c r="AU12" s="121"/>
      <c r="AV12" s="121"/>
      <c r="AW12" s="121"/>
      <c r="AX12" s="126" t="s">
        <v>280</v>
      </c>
      <c r="AY12" s="121" t="s">
        <v>281</v>
      </c>
      <c r="AZ12" s="121"/>
      <c r="BA12" s="128">
        <v>0</v>
      </c>
      <c r="BB12" s="123">
        <v>45769</v>
      </c>
      <c r="BC12" s="123" t="s">
        <v>304</v>
      </c>
      <c r="BD12" s="93" t="s">
        <v>305</v>
      </c>
      <c r="BE12" s="93" t="s">
        <v>312</v>
      </c>
      <c r="BF12" s="93" t="s">
        <v>186</v>
      </c>
      <c r="BG12" s="3"/>
      <c r="BH12" s="123"/>
      <c r="BI12" s="93" t="s">
        <v>314</v>
      </c>
      <c r="BJ12" s="123"/>
      <c r="BK12" s="124"/>
      <c r="BL12" s="93" t="s">
        <v>315</v>
      </c>
    </row>
    <row r="13" spans="1:64" s="111" customFormat="1" ht="15" customHeight="1" x14ac:dyDescent="0.25">
      <c r="A13" s="93">
        <v>8</v>
      </c>
      <c r="B13" s="126" t="s">
        <v>207</v>
      </c>
      <c r="C13" s="126" t="s">
        <v>185</v>
      </c>
      <c r="D13" s="121" t="s">
        <v>208</v>
      </c>
      <c r="E13" s="121" t="s">
        <v>208</v>
      </c>
      <c r="F13" s="126" t="s">
        <v>209</v>
      </c>
      <c r="G13" s="126" t="s">
        <v>201</v>
      </c>
      <c r="H13" s="126" t="s">
        <v>202</v>
      </c>
      <c r="I13" s="126">
        <v>63823</v>
      </c>
      <c r="J13" s="126" t="s">
        <v>210</v>
      </c>
      <c r="K13" s="126">
        <v>63823</v>
      </c>
      <c r="L13" s="126" t="s">
        <v>211</v>
      </c>
      <c r="M13" s="126" t="s">
        <v>212</v>
      </c>
      <c r="N13" s="126">
        <v>102606</v>
      </c>
      <c r="O13" s="126" t="s">
        <v>213</v>
      </c>
      <c r="P13" s="126">
        <v>152340</v>
      </c>
      <c r="Q13" s="126" t="s">
        <v>214</v>
      </c>
      <c r="R13" s="126" t="s">
        <v>222</v>
      </c>
      <c r="S13" s="126" t="s">
        <v>216</v>
      </c>
      <c r="T13" s="126" t="s">
        <v>242</v>
      </c>
      <c r="U13" s="126" t="s">
        <v>235</v>
      </c>
      <c r="V13" s="126">
        <v>541</v>
      </c>
      <c r="W13" s="126" t="s">
        <v>236</v>
      </c>
      <c r="X13" s="126">
        <v>352531360</v>
      </c>
      <c r="Y13" s="126" t="s">
        <v>237</v>
      </c>
      <c r="Z13" s="127" t="s">
        <v>250</v>
      </c>
      <c r="AA13" s="128">
        <v>30000</v>
      </c>
      <c r="AB13" s="126" t="s">
        <v>239</v>
      </c>
      <c r="AC13" s="126">
        <v>18</v>
      </c>
      <c r="AD13" s="126" t="s">
        <v>251</v>
      </c>
      <c r="AE13" s="126" t="s">
        <v>287</v>
      </c>
      <c r="AF13" s="128">
        <v>2020</v>
      </c>
      <c r="AG13" s="128">
        <v>2020</v>
      </c>
      <c r="AH13" s="126" t="s">
        <v>283</v>
      </c>
      <c r="AI13" s="128">
        <v>15612.89</v>
      </c>
      <c r="AJ13" s="128">
        <v>4587.1099999999997</v>
      </c>
      <c r="AK13" s="128">
        <v>20200</v>
      </c>
      <c r="AL13" s="128">
        <v>14387.11</v>
      </c>
      <c r="AM13" s="128">
        <v>1358.89</v>
      </c>
      <c r="AN13" s="128">
        <v>15746</v>
      </c>
      <c r="AO13" s="128">
        <v>14387.11</v>
      </c>
      <c r="AP13" s="128">
        <v>1358.89</v>
      </c>
      <c r="AQ13" s="128">
        <v>15746</v>
      </c>
      <c r="AR13" s="126">
        <v>20</v>
      </c>
      <c r="AS13" s="129"/>
      <c r="AT13" s="129" t="s">
        <v>318</v>
      </c>
      <c r="AU13" s="121"/>
      <c r="AV13" s="121"/>
      <c r="AW13" s="121"/>
      <c r="AX13" s="126" t="s">
        <v>280</v>
      </c>
      <c r="AY13" s="121" t="s">
        <v>281</v>
      </c>
      <c r="AZ13" s="121"/>
      <c r="BA13" s="128">
        <v>0</v>
      </c>
      <c r="BB13" s="123">
        <v>45769</v>
      </c>
      <c r="BC13" s="123" t="s">
        <v>304</v>
      </c>
      <c r="BD13" s="93" t="s">
        <v>305</v>
      </c>
      <c r="BE13" s="93" t="s">
        <v>312</v>
      </c>
      <c r="BF13" s="93" t="s">
        <v>186</v>
      </c>
      <c r="BG13" s="3"/>
      <c r="BH13" s="123"/>
      <c r="BI13" s="93" t="s">
        <v>314</v>
      </c>
      <c r="BJ13" s="123"/>
      <c r="BK13" s="124"/>
      <c r="BL13" s="93" t="s">
        <v>315</v>
      </c>
    </row>
    <row r="14" spans="1:64" s="111" customFormat="1" ht="15" customHeight="1" x14ac:dyDescent="0.25">
      <c r="A14" s="93">
        <v>9</v>
      </c>
      <c r="B14" s="126" t="s">
        <v>207</v>
      </c>
      <c r="C14" s="126" t="s">
        <v>185</v>
      </c>
      <c r="D14" s="121" t="s">
        <v>208</v>
      </c>
      <c r="E14" s="121" t="s">
        <v>208</v>
      </c>
      <c r="F14" s="126" t="s">
        <v>209</v>
      </c>
      <c r="G14" s="126" t="s">
        <v>201</v>
      </c>
      <c r="H14" s="126" t="s">
        <v>202</v>
      </c>
      <c r="I14" s="126">
        <v>63823</v>
      </c>
      <c r="J14" s="126" t="s">
        <v>210</v>
      </c>
      <c r="K14" s="126">
        <v>63823</v>
      </c>
      <c r="L14" s="126" t="s">
        <v>211</v>
      </c>
      <c r="M14" s="126" t="s">
        <v>212</v>
      </c>
      <c r="N14" s="126">
        <v>102606</v>
      </c>
      <c r="O14" s="126" t="s">
        <v>213</v>
      </c>
      <c r="P14" s="126">
        <v>141402</v>
      </c>
      <c r="Q14" s="126" t="s">
        <v>218</v>
      </c>
      <c r="R14" s="126" t="s">
        <v>222</v>
      </c>
      <c r="S14" s="126" t="s">
        <v>220</v>
      </c>
      <c r="T14" s="126" t="s">
        <v>242</v>
      </c>
      <c r="U14" s="126" t="s">
        <v>235</v>
      </c>
      <c r="V14" s="126">
        <v>541</v>
      </c>
      <c r="W14" s="126" t="s">
        <v>236</v>
      </c>
      <c r="X14" s="126">
        <v>352803553</v>
      </c>
      <c r="Y14" s="126" t="s">
        <v>246</v>
      </c>
      <c r="Z14" s="127" t="s">
        <v>253</v>
      </c>
      <c r="AA14" s="128">
        <v>12000</v>
      </c>
      <c r="AB14" s="126" t="s">
        <v>239</v>
      </c>
      <c r="AC14" s="126">
        <v>18</v>
      </c>
      <c r="AD14" s="126" t="s">
        <v>251</v>
      </c>
      <c r="AE14" s="126" t="s">
        <v>290</v>
      </c>
      <c r="AF14" s="128">
        <v>810</v>
      </c>
      <c r="AG14" s="128">
        <v>810</v>
      </c>
      <c r="AH14" s="126" t="s">
        <v>291</v>
      </c>
      <c r="AI14" s="128">
        <v>6551.72</v>
      </c>
      <c r="AJ14" s="128">
        <v>2358.2800000000002</v>
      </c>
      <c r="AK14" s="128">
        <v>8910</v>
      </c>
      <c r="AL14" s="128">
        <v>5448.28</v>
      </c>
      <c r="AM14" s="128">
        <v>477.94</v>
      </c>
      <c r="AN14" s="128">
        <v>5926.22</v>
      </c>
      <c r="AO14" s="128">
        <v>5448.28</v>
      </c>
      <c r="AP14" s="128">
        <v>477.94</v>
      </c>
      <c r="AQ14" s="128">
        <v>5926.22</v>
      </c>
      <c r="AR14" s="126">
        <v>18</v>
      </c>
      <c r="AS14" s="129"/>
      <c r="AT14" s="129" t="s">
        <v>318</v>
      </c>
      <c r="AU14" s="121"/>
      <c r="AV14" s="121"/>
      <c r="AW14" s="121"/>
      <c r="AX14" s="126" t="s">
        <v>280</v>
      </c>
      <c r="AY14" s="121" t="s">
        <v>281</v>
      </c>
      <c r="AZ14" s="121"/>
      <c r="BA14" s="128">
        <v>0</v>
      </c>
      <c r="BB14" s="123">
        <v>45769</v>
      </c>
      <c r="BC14" s="123" t="s">
        <v>304</v>
      </c>
      <c r="BD14" s="93" t="s">
        <v>305</v>
      </c>
      <c r="BE14" s="93" t="s">
        <v>306</v>
      </c>
      <c r="BF14" s="93" t="s">
        <v>186</v>
      </c>
      <c r="BG14" s="3"/>
      <c r="BH14" s="123"/>
      <c r="BI14" s="93" t="s">
        <v>314</v>
      </c>
      <c r="BJ14" s="123"/>
      <c r="BK14" s="124"/>
      <c r="BL14" s="93" t="s">
        <v>315</v>
      </c>
    </row>
    <row r="15" spans="1:64" s="111" customFormat="1" ht="15" customHeight="1" x14ac:dyDescent="0.25">
      <c r="A15" s="93">
        <v>10</v>
      </c>
      <c r="B15" s="126" t="s">
        <v>207</v>
      </c>
      <c r="C15" s="126" t="s">
        <v>185</v>
      </c>
      <c r="D15" s="121" t="s">
        <v>208</v>
      </c>
      <c r="E15" s="121" t="s">
        <v>208</v>
      </c>
      <c r="F15" s="126" t="s">
        <v>209</v>
      </c>
      <c r="G15" s="126" t="s">
        <v>201</v>
      </c>
      <c r="H15" s="126" t="s">
        <v>202</v>
      </c>
      <c r="I15" s="126">
        <v>63823</v>
      </c>
      <c r="J15" s="126" t="s">
        <v>210</v>
      </c>
      <c r="K15" s="126">
        <v>63823</v>
      </c>
      <c r="L15" s="126" t="s">
        <v>211</v>
      </c>
      <c r="M15" s="126" t="s">
        <v>212</v>
      </c>
      <c r="N15" s="126">
        <v>102606</v>
      </c>
      <c r="O15" s="126" t="s">
        <v>213</v>
      </c>
      <c r="P15" s="126">
        <v>141402</v>
      </c>
      <c r="Q15" s="126" t="s">
        <v>218</v>
      </c>
      <c r="R15" s="126" t="s">
        <v>222</v>
      </c>
      <c r="S15" s="126" t="s">
        <v>221</v>
      </c>
      <c r="T15" s="126" t="s">
        <v>242</v>
      </c>
      <c r="U15" s="126" t="s">
        <v>235</v>
      </c>
      <c r="V15" s="126">
        <v>541</v>
      </c>
      <c r="W15" s="126" t="s">
        <v>236</v>
      </c>
      <c r="X15" s="126">
        <v>353154707</v>
      </c>
      <c r="Y15" s="126" t="s">
        <v>248</v>
      </c>
      <c r="Z15" s="127" t="s">
        <v>254</v>
      </c>
      <c r="AA15" s="128">
        <v>10000</v>
      </c>
      <c r="AB15" s="126" t="s">
        <v>239</v>
      </c>
      <c r="AC15" s="126">
        <v>18</v>
      </c>
      <c r="AD15" s="126" t="s">
        <v>251</v>
      </c>
      <c r="AE15" s="126" t="s">
        <v>290</v>
      </c>
      <c r="AF15" s="128">
        <v>670</v>
      </c>
      <c r="AG15" s="128">
        <v>670</v>
      </c>
      <c r="AH15" s="126" t="s">
        <v>283</v>
      </c>
      <c r="AI15" s="128">
        <v>4459.09</v>
      </c>
      <c r="AJ15" s="128">
        <v>1570.91</v>
      </c>
      <c r="AK15" s="128">
        <v>6030</v>
      </c>
      <c r="AL15" s="128">
        <v>5540.91</v>
      </c>
      <c r="AM15" s="128">
        <v>607.09</v>
      </c>
      <c r="AN15" s="128">
        <v>6148</v>
      </c>
      <c r="AO15" s="128">
        <v>5540.91</v>
      </c>
      <c r="AP15" s="128">
        <v>607.09</v>
      </c>
      <c r="AQ15" s="128">
        <v>6148</v>
      </c>
      <c r="AR15" s="126">
        <v>18</v>
      </c>
      <c r="AS15" s="129"/>
      <c r="AT15" s="129" t="s">
        <v>318</v>
      </c>
      <c r="AU15" s="121"/>
      <c r="AV15" s="121"/>
      <c r="AW15" s="121"/>
      <c r="AX15" s="126" t="s">
        <v>280</v>
      </c>
      <c r="AY15" s="121" t="s">
        <v>281</v>
      </c>
      <c r="AZ15" s="121"/>
      <c r="BA15" s="128">
        <v>0</v>
      </c>
      <c r="BB15" s="123">
        <v>45769</v>
      </c>
      <c r="BC15" s="123" t="s">
        <v>304</v>
      </c>
      <c r="BD15" s="93" t="s">
        <v>305</v>
      </c>
      <c r="BE15" s="93" t="s">
        <v>306</v>
      </c>
      <c r="BF15" s="93" t="s">
        <v>186</v>
      </c>
      <c r="BG15" s="3" t="s">
        <v>308</v>
      </c>
      <c r="BH15" s="123"/>
      <c r="BI15" s="93" t="s">
        <v>309</v>
      </c>
      <c r="BJ15" s="123" t="s">
        <v>310</v>
      </c>
      <c r="BK15" s="124">
        <v>10000</v>
      </c>
      <c r="BL15" s="93" t="s">
        <v>311</v>
      </c>
    </row>
    <row r="16" spans="1:64" s="111" customFormat="1" ht="15" customHeight="1" x14ac:dyDescent="0.25">
      <c r="A16" s="93">
        <v>11</v>
      </c>
      <c r="B16" s="126" t="s">
        <v>207</v>
      </c>
      <c r="C16" s="126" t="s">
        <v>185</v>
      </c>
      <c r="D16" s="121" t="s">
        <v>208</v>
      </c>
      <c r="E16" s="121" t="s">
        <v>208</v>
      </c>
      <c r="F16" s="126" t="s">
        <v>209</v>
      </c>
      <c r="G16" s="126" t="s">
        <v>201</v>
      </c>
      <c r="H16" s="126" t="s">
        <v>202</v>
      </c>
      <c r="I16" s="126">
        <v>63823</v>
      </c>
      <c r="J16" s="126" t="s">
        <v>210</v>
      </c>
      <c r="K16" s="126">
        <v>63823</v>
      </c>
      <c r="L16" s="126" t="s">
        <v>211</v>
      </c>
      <c r="M16" s="126" t="s">
        <v>212</v>
      </c>
      <c r="N16" s="126">
        <v>102606</v>
      </c>
      <c r="O16" s="126" t="s">
        <v>213</v>
      </c>
      <c r="P16" s="126">
        <v>667652</v>
      </c>
      <c r="Q16" s="126" t="s">
        <v>224</v>
      </c>
      <c r="R16" s="126" t="s">
        <v>215</v>
      </c>
      <c r="S16" s="126" t="s">
        <v>225</v>
      </c>
      <c r="T16" s="126" t="s">
        <v>255</v>
      </c>
      <c r="U16" s="126" t="s">
        <v>235</v>
      </c>
      <c r="V16" s="126">
        <v>541</v>
      </c>
      <c r="W16" s="126" t="s">
        <v>236</v>
      </c>
      <c r="X16" s="126">
        <v>353248166</v>
      </c>
      <c r="Y16" s="126" t="s">
        <v>256</v>
      </c>
      <c r="Z16" s="127" t="s">
        <v>257</v>
      </c>
      <c r="AA16" s="128">
        <v>58000</v>
      </c>
      <c r="AB16" s="126" t="s">
        <v>239</v>
      </c>
      <c r="AC16" s="126">
        <v>24</v>
      </c>
      <c r="AD16" s="126" t="s">
        <v>258</v>
      </c>
      <c r="AE16" s="126" t="s">
        <v>292</v>
      </c>
      <c r="AF16" s="128">
        <v>3100</v>
      </c>
      <c r="AG16" s="128">
        <v>3100</v>
      </c>
      <c r="AH16" s="126" t="s">
        <v>279</v>
      </c>
      <c r="AI16" s="128">
        <v>13908.99</v>
      </c>
      <c r="AJ16" s="128">
        <v>7791.01</v>
      </c>
      <c r="AK16" s="128">
        <v>21700</v>
      </c>
      <c r="AL16" s="128">
        <v>44091.01</v>
      </c>
      <c r="AM16" s="128">
        <v>8776.99</v>
      </c>
      <c r="AN16" s="128">
        <v>52868</v>
      </c>
      <c r="AO16" s="128">
        <v>26629.39</v>
      </c>
      <c r="AP16" s="128">
        <v>7470.61</v>
      </c>
      <c r="AQ16" s="128">
        <v>34100</v>
      </c>
      <c r="AR16" s="126">
        <v>18</v>
      </c>
      <c r="AS16" s="129"/>
      <c r="AT16" s="129" t="s">
        <v>318</v>
      </c>
      <c r="AU16" s="121"/>
      <c r="AV16" s="121"/>
      <c r="AW16" s="121"/>
      <c r="AX16" s="126" t="s">
        <v>280</v>
      </c>
      <c r="AY16" s="121" t="s">
        <v>281</v>
      </c>
      <c r="AZ16" s="121"/>
      <c r="BA16" s="128">
        <v>0</v>
      </c>
      <c r="BB16" s="123">
        <v>45769</v>
      </c>
      <c r="BC16" s="123" t="s">
        <v>304</v>
      </c>
      <c r="BD16" s="93" t="s">
        <v>305</v>
      </c>
      <c r="BE16" s="93" t="s">
        <v>312</v>
      </c>
      <c r="BF16" s="93"/>
      <c r="BG16" s="3"/>
      <c r="BH16" s="123"/>
      <c r="BI16" s="93" t="s">
        <v>316</v>
      </c>
      <c r="BJ16" s="123"/>
      <c r="BK16" s="124"/>
      <c r="BL16" s="93" t="s">
        <v>317</v>
      </c>
    </row>
    <row r="17" spans="1:64" s="111" customFormat="1" ht="15" customHeight="1" x14ac:dyDescent="0.25">
      <c r="A17" s="93">
        <v>12</v>
      </c>
      <c r="B17" s="126" t="s">
        <v>207</v>
      </c>
      <c r="C17" s="126" t="s">
        <v>185</v>
      </c>
      <c r="D17" s="121" t="s">
        <v>208</v>
      </c>
      <c r="E17" s="121" t="s">
        <v>208</v>
      </c>
      <c r="F17" s="126" t="s">
        <v>209</v>
      </c>
      <c r="G17" s="126" t="s">
        <v>201</v>
      </c>
      <c r="H17" s="126" t="s">
        <v>202</v>
      </c>
      <c r="I17" s="126">
        <v>63823</v>
      </c>
      <c r="J17" s="126" t="s">
        <v>210</v>
      </c>
      <c r="K17" s="126">
        <v>63823</v>
      </c>
      <c r="L17" s="126" t="s">
        <v>211</v>
      </c>
      <c r="M17" s="126" t="s">
        <v>212</v>
      </c>
      <c r="N17" s="126">
        <v>102606</v>
      </c>
      <c r="O17" s="126" t="s">
        <v>213</v>
      </c>
      <c r="P17" s="126">
        <v>667652</v>
      </c>
      <c r="Q17" s="126" t="s">
        <v>224</v>
      </c>
      <c r="R17" s="126" t="s">
        <v>215</v>
      </c>
      <c r="S17" s="126" t="s">
        <v>226</v>
      </c>
      <c r="T17" s="126" t="s">
        <v>242</v>
      </c>
      <c r="U17" s="126" t="s">
        <v>235</v>
      </c>
      <c r="V17" s="126">
        <v>541</v>
      </c>
      <c r="W17" s="126" t="s">
        <v>236</v>
      </c>
      <c r="X17" s="126">
        <v>353886414</v>
      </c>
      <c r="Y17" s="126" t="s">
        <v>259</v>
      </c>
      <c r="Z17" s="127" t="s">
        <v>260</v>
      </c>
      <c r="AA17" s="128">
        <v>52000</v>
      </c>
      <c r="AB17" s="126" t="s">
        <v>239</v>
      </c>
      <c r="AC17" s="126">
        <v>24</v>
      </c>
      <c r="AD17" s="126" t="s">
        <v>261</v>
      </c>
      <c r="AE17" s="126" t="s">
        <v>293</v>
      </c>
      <c r="AF17" s="128">
        <v>2780</v>
      </c>
      <c r="AG17" s="128">
        <v>2780</v>
      </c>
      <c r="AH17" s="126" t="s">
        <v>294</v>
      </c>
      <c r="AI17" s="128">
        <v>8417.9500000000007</v>
      </c>
      <c r="AJ17" s="128">
        <v>5482.05</v>
      </c>
      <c r="AK17" s="128">
        <v>13900</v>
      </c>
      <c r="AL17" s="128">
        <v>43582.05</v>
      </c>
      <c r="AM17" s="128">
        <v>9763.9500000000007</v>
      </c>
      <c r="AN17" s="128">
        <v>53346</v>
      </c>
      <c r="AO17" s="128">
        <v>22849.99</v>
      </c>
      <c r="AP17" s="128">
        <v>7730.01</v>
      </c>
      <c r="AQ17" s="128">
        <v>30580</v>
      </c>
      <c r="AR17" s="126">
        <v>16</v>
      </c>
      <c r="AS17" s="129"/>
      <c r="AT17" s="129" t="s">
        <v>318</v>
      </c>
      <c r="AU17" s="121"/>
      <c r="AV17" s="121"/>
      <c r="AW17" s="121"/>
      <c r="AX17" s="126" t="s">
        <v>280</v>
      </c>
      <c r="AY17" s="121" t="s">
        <v>281</v>
      </c>
      <c r="AZ17" s="121"/>
      <c r="BA17" s="128">
        <v>0</v>
      </c>
      <c r="BB17" s="123">
        <v>45769</v>
      </c>
      <c r="BC17" s="123" t="s">
        <v>304</v>
      </c>
      <c r="BD17" s="93" t="s">
        <v>305</v>
      </c>
      <c r="BE17" s="93" t="s">
        <v>312</v>
      </c>
      <c r="BF17" s="93"/>
      <c r="BG17" s="3"/>
      <c r="BH17" s="123"/>
      <c r="BI17" s="93" t="s">
        <v>316</v>
      </c>
      <c r="BJ17" s="123"/>
      <c r="BK17" s="124"/>
      <c r="BL17" s="93" t="s">
        <v>317</v>
      </c>
    </row>
    <row r="18" spans="1:64" s="111" customFormat="1" ht="15" customHeight="1" x14ac:dyDescent="0.25">
      <c r="A18" s="93">
        <v>13</v>
      </c>
      <c r="B18" s="126" t="s">
        <v>207</v>
      </c>
      <c r="C18" s="126" t="s">
        <v>185</v>
      </c>
      <c r="D18" s="121" t="s">
        <v>208</v>
      </c>
      <c r="E18" s="121" t="s">
        <v>208</v>
      </c>
      <c r="F18" s="126" t="s">
        <v>209</v>
      </c>
      <c r="G18" s="126" t="s">
        <v>201</v>
      </c>
      <c r="H18" s="126" t="s">
        <v>202</v>
      </c>
      <c r="I18" s="126">
        <v>63823</v>
      </c>
      <c r="J18" s="126" t="s">
        <v>210</v>
      </c>
      <c r="K18" s="126">
        <v>63823</v>
      </c>
      <c r="L18" s="126" t="s">
        <v>211</v>
      </c>
      <c r="M18" s="126" t="s">
        <v>212</v>
      </c>
      <c r="N18" s="126">
        <v>102606</v>
      </c>
      <c r="O18" s="126" t="s">
        <v>213</v>
      </c>
      <c r="P18" s="126">
        <v>141402</v>
      </c>
      <c r="Q18" s="126" t="s">
        <v>218</v>
      </c>
      <c r="R18" s="126" t="s">
        <v>215</v>
      </c>
      <c r="S18" s="126" t="s">
        <v>227</v>
      </c>
      <c r="T18" s="126" t="s">
        <v>242</v>
      </c>
      <c r="U18" s="126" t="s">
        <v>235</v>
      </c>
      <c r="V18" s="126">
        <v>541</v>
      </c>
      <c r="W18" s="126" t="s">
        <v>262</v>
      </c>
      <c r="X18" s="126">
        <v>354531048</v>
      </c>
      <c r="Y18" s="126" t="s">
        <v>263</v>
      </c>
      <c r="Z18" s="127" t="s">
        <v>264</v>
      </c>
      <c r="AA18" s="128">
        <v>40000</v>
      </c>
      <c r="AB18" s="126" t="s">
        <v>239</v>
      </c>
      <c r="AC18" s="126">
        <v>24</v>
      </c>
      <c r="AD18" s="126" t="s">
        <v>245</v>
      </c>
      <c r="AE18" s="126" t="s">
        <v>295</v>
      </c>
      <c r="AF18" s="128">
        <v>2130</v>
      </c>
      <c r="AG18" s="128">
        <v>2130</v>
      </c>
      <c r="AH18" s="126" t="s">
        <v>296</v>
      </c>
      <c r="AI18" s="128">
        <v>17593.27</v>
      </c>
      <c r="AJ18" s="128">
        <v>7966.73</v>
      </c>
      <c r="AK18" s="128">
        <v>25560</v>
      </c>
      <c r="AL18" s="128">
        <v>22406.73</v>
      </c>
      <c r="AM18" s="128">
        <v>3133.27</v>
      </c>
      <c r="AN18" s="128">
        <v>25540</v>
      </c>
      <c r="AO18" s="128">
        <v>5112.3900000000003</v>
      </c>
      <c r="AP18" s="128">
        <v>1277.6099999999999</v>
      </c>
      <c r="AQ18" s="128">
        <v>6390</v>
      </c>
      <c r="AR18" s="126">
        <v>15</v>
      </c>
      <c r="AS18" s="129"/>
      <c r="AT18" s="129" t="s">
        <v>320</v>
      </c>
      <c r="AU18" s="121"/>
      <c r="AV18" s="121"/>
      <c r="AW18" s="121"/>
      <c r="AX18" s="126" t="s">
        <v>280</v>
      </c>
      <c r="AY18" s="121" t="s">
        <v>281</v>
      </c>
      <c r="AZ18" s="121"/>
      <c r="BA18" s="128">
        <v>0</v>
      </c>
      <c r="BB18" s="123">
        <v>45769</v>
      </c>
      <c r="BC18" s="123" t="s">
        <v>304</v>
      </c>
      <c r="BD18" s="93" t="s">
        <v>305</v>
      </c>
      <c r="BE18" s="93" t="s">
        <v>306</v>
      </c>
      <c r="BF18" s="93" t="s">
        <v>186</v>
      </c>
      <c r="BG18" s="3"/>
      <c r="BH18" s="123"/>
      <c r="BI18" s="93" t="s">
        <v>314</v>
      </c>
      <c r="BJ18" s="123"/>
      <c r="BK18" s="124"/>
      <c r="BL18" s="93" t="s">
        <v>315</v>
      </c>
    </row>
    <row r="19" spans="1:64" s="111" customFormat="1" ht="15" customHeight="1" x14ac:dyDescent="0.25">
      <c r="A19" s="93">
        <v>14</v>
      </c>
      <c r="B19" s="126" t="s">
        <v>207</v>
      </c>
      <c r="C19" s="126" t="s">
        <v>185</v>
      </c>
      <c r="D19" s="121" t="s">
        <v>208</v>
      </c>
      <c r="E19" s="121" t="s">
        <v>208</v>
      </c>
      <c r="F19" s="126" t="s">
        <v>209</v>
      </c>
      <c r="G19" s="126" t="s">
        <v>201</v>
      </c>
      <c r="H19" s="126" t="s">
        <v>202</v>
      </c>
      <c r="I19" s="126">
        <v>63823</v>
      </c>
      <c r="J19" s="126" t="s">
        <v>210</v>
      </c>
      <c r="K19" s="126">
        <v>63823</v>
      </c>
      <c r="L19" s="126" t="s">
        <v>211</v>
      </c>
      <c r="M19" s="126" t="s">
        <v>212</v>
      </c>
      <c r="N19" s="126">
        <v>102606</v>
      </c>
      <c r="O19" s="126" t="s">
        <v>213</v>
      </c>
      <c r="P19" s="126">
        <v>667652</v>
      </c>
      <c r="Q19" s="126" t="s">
        <v>224</v>
      </c>
      <c r="R19" s="126" t="s">
        <v>215</v>
      </c>
      <c r="S19" s="126" t="s">
        <v>228</v>
      </c>
      <c r="T19" s="126" t="s">
        <v>242</v>
      </c>
      <c r="U19" s="126" t="s">
        <v>235</v>
      </c>
      <c r="V19" s="126">
        <v>0</v>
      </c>
      <c r="W19" s="126" t="s">
        <v>236</v>
      </c>
      <c r="X19" s="126">
        <v>356867728</v>
      </c>
      <c r="Y19" s="126" t="s">
        <v>265</v>
      </c>
      <c r="Z19" s="127" t="s">
        <v>266</v>
      </c>
      <c r="AA19" s="128">
        <v>43000</v>
      </c>
      <c r="AB19" s="126" t="s">
        <v>239</v>
      </c>
      <c r="AC19" s="126">
        <v>24</v>
      </c>
      <c r="AD19" s="126" t="s">
        <v>267</v>
      </c>
      <c r="AE19" s="126" t="s">
        <v>283</v>
      </c>
      <c r="AF19" s="128">
        <v>2290</v>
      </c>
      <c r="AG19" s="128">
        <v>2290</v>
      </c>
      <c r="AH19" s="126"/>
      <c r="AI19" s="128">
        <v>0</v>
      </c>
      <c r="AJ19" s="128">
        <v>0</v>
      </c>
      <c r="AK19" s="128">
        <v>0</v>
      </c>
      <c r="AL19" s="128">
        <v>43000</v>
      </c>
      <c r="AM19" s="128">
        <v>12127</v>
      </c>
      <c r="AN19" s="128">
        <v>55127</v>
      </c>
      <c r="AO19" s="128">
        <v>15320.35</v>
      </c>
      <c r="AP19" s="128">
        <v>7579.65</v>
      </c>
      <c r="AQ19" s="128">
        <v>22900</v>
      </c>
      <c r="AR19" s="126">
        <v>10</v>
      </c>
      <c r="AS19" s="129"/>
      <c r="AT19" s="129" t="s">
        <v>318</v>
      </c>
      <c r="AU19" s="121"/>
      <c r="AV19" s="121"/>
      <c r="AW19" s="121"/>
      <c r="AX19" s="126" t="s">
        <v>280</v>
      </c>
      <c r="AY19" s="121" t="s">
        <v>281</v>
      </c>
      <c r="AZ19" s="121"/>
      <c r="BA19" s="128">
        <v>0</v>
      </c>
      <c r="BB19" s="123">
        <v>45769</v>
      </c>
      <c r="BC19" s="123" t="s">
        <v>304</v>
      </c>
      <c r="BD19" s="93" t="s">
        <v>305</v>
      </c>
      <c r="BE19" s="93" t="s">
        <v>312</v>
      </c>
      <c r="BF19" s="93"/>
      <c r="BG19" s="3"/>
      <c r="BH19" s="123"/>
      <c r="BI19" s="93" t="s">
        <v>316</v>
      </c>
      <c r="BJ19" s="123"/>
      <c r="BK19" s="124"/>
      <c r="BL19" s="93" t="s">
        <v>317</v>
      </c>
    </row>
    <row r="20" spans="1:64" s="111" customFormat="1" ht="15" customHeight="1" x14ac:dyDescent="0.25">
      <c r="A20" s="93">
        <v>15</v>
      </c>
      <c r="B20" s="126" t="s">
        <v>207</v>
      </c>
      <c r="C20" s="126" t="s">
        <v>185</v>
      </c>
      <c r="D20" s="121" t="s">
        <v>208</v>
      </c>
      <c r="E20" s="121" t="s">
        <v>208</v>
      </c>
      <c r="F20" s="126" t="s">
        <v>209</v>
      </c>
      <c r="G20" s="126" t="s">
        <v>201</v>
      </c>
      <c r="H20" s="126" t="s">
        <v>202</v>
      </c>
      <c r="I20" s="126">
        <v>63823</v>
      </c>
      <c r="J20" s="126" t="s">
        <v>210</v>
      </c>
      <c r="K20" s="126">
        <v>63823</v>
      </c>
      <c r="L20" s="126" t="s">
        <v>211</v>
      </c>
      <c r="M20" s="126" t="s">
        <v>212</v>
      </c>
      <c r="N20" s="126">
        <v>102606</v>
      </c>
      <c r="O20" s="126" t="s">
        <v>213</v>
      </c>
      <c r="P20" s="126">
        <v>152340</v>
      </c>
      <c r="Q20" s="126" t="s">
        <v>214</v>
      </c>
      <c r="R20" s="126" t="s">
        <v>215</v>
      </c>
      <c r="S20" s="126" t="s">
        <v>229</v>
      </c>
      <c r="T20" s="126" t="s">
        <v>242</v>
      </c>
      <c r="U20" s="126" t="s">
        <v>235</v>
      </c>
      <c r="V20" s="126">
        <v>0</v>
      </c>
      <c r="W20" s="126" t="s">
        <v>236</v>
      </c>
      <c r="X20" s="126">
        <v>357279283</v>
      </c>
      <c r="Y20" s="126" t="s">
        <v>268</v>
      </c>
      <c r="Z20" s="127" t="s">
        <v>269</v>
      </c>
      <c r="AA20" s="128">
        <v>29000</v>
      </c>
      <c r="AB20" s="126" t="s">
        <v>239</v>
      </c>
      <c r="AC20" s="126">
        <v>18</v>
      </c>
      <c r="AD20" s="126" t="s">
        <v>270</v>
      </c>
      <c r="AE20" s="126" t="s">
        <v>283</v>
      </c>
      <c r="AF20" s="128">
        <v>1930</v>
      </c>
      <c r="AG20" s="128">
        <v>1930</v>
      </c>
      <c r="AH20" s="126" t="s">
        <v>283</v>
      </c>
      <c r="AI20" s="128">
        <v>1415.15</v>
      </c>
      <c r="AJ20" s="128">
        <v>514.85</v>
      </c>
      <c r="AK20" s="128">
        <v>1930</v>
      </c>
      <c r="AL20" s="128">
        <v>27584.85</v>
      </c>
      <c r="AM20" s="128">
        <v>5247.15</v>
      </c>
      <c r="AN20" s="128">
        <v>32832</v>
      </c>
      <c r="AO20" s="128">
        <v>13431.39</v>
      </c>
      <c r="AP20" s="128">
        <v>3938.61</v>
      </c>
      <c r="AQ20" s="128">
        <v>17370</v>
      </c>
      <c r="AR20" s="126">
        <v>10</v>
      </c>
      <c r="AS20" s="129"/>
      <c r="AT20" s="129" t="s">
        <v>318</v>
      </c>
      <c r="AU20" s="121"/>
      <c r="AV20" s="121"/>
      <c r="AW20" s="121"/>
      <c r="AX20" s="126" t="s">
        <v>280</v>
      </c>
      <c r="AY20" s="121" t="s">
        <v>281</v>
      </c>
      <c r="AZ20" s="121"/>
      <c r="BA20" s="128">
        <v>0</v>
      </c>
      <c r="BB20" s="123">
        <v>45769</v>
      </c>
      <c r="BC20" s="123" t="s">
        <v>304</v>
      </c>
      <c r="BD20" s="93" t="s">
        <v>305</v>
      </c>
      <c r="BE20" s="93" t="s">
        <v>306</v>
      </c>
      <c r="BF20" s="93" t="s">
        <v>307</v>
      </c>
      <c r="BG20" s="3"/>
      <c r="BH20" s="123"/>
      <c r="BI20" s="93" t="s">
        <v>314</v>
      </c>
      <c r="BJ20" s="123"/>
      <c r="BK20" s="124"/>
      <c r="BL20" s="3" t="s">
        <v>326</v>
      </c>
    </row>
    <row r="21" spans="1:64" s="111" customFormat="1" ht="15" customHeight="1" x14ac:dyDescent="0.25">
      <c r="A21" s="93">
        <v>16</v>
      </c>
      <c r="B21" s="126" t="s">
        <v>207</v>
      </c>
      <c r="C21" s="126" t="s">
        <v>185</v>
      </c>
      <c r="D21" s="121" t="s">
        <v>208</v>
      </c>
      <c r="E21" s="121" t="s">
        <v>208</v>
      </c>
      <c r="F21" s="126" t="s">
        <v>209</v>
      </c>
      <c r="G21" s="126" t="s">
        <v>201</v>
      </c>
      <c r="H21" s="126" t="s">
        <v>202</v>
      </c>
      <c r="I21" s="126">
        <v>63823</v>
      </c>
      <c r="J21" s="126" t="s">
        <v>210</v>
      </c>
      <c r="K21" s="126">
        <v>63823</v>
      </c>
      <c r="L21" s="126" t="s">
        <v>211</v>
      </c>
      <c r="M21" s="126" t="s">
        <v>212</v>
      </c>
      <c r="N21" s="126">
        <v>102606</v>
      </c>
      <c r="O21" s="126" t="s">
        <v>213</v>
      </c>
      <c r="P21" s="126">
        <v>141402</v>
      </c>
      <c r="Q21" s="126" t="s">
        <v>218</v>
      </c>
      <c r="R21" s="126" t="s">
        <v>215</v>
      </c>
      <c r="S21" s="126" t="s">
        <v>230</v>
      </c>
      <c r="T21" s="126" t="s">
        <v>242</v>
      </c>
      <c r="U21" s="126" t="s">
        <v>235</v>
      </c>
      <c r="V21" s="126">
        <v>0</v>
      </c>
      <c r="W21" s="126" t="s">
        <v>236</v>
      </c>
      <c r="X21" s="126">
        <v>358109876</v>
      </c>
      <c r="Y21" s="126" t="s">
        <v>271</v>
      </c>
      <c r="Z21" s="127" t="s">
        <v>272</v>
      </c>
      <c r="AA21" s="128">
        <v>53000</v>
      </c>
      <c r="AB21" s="126" t="s">
        <v>239</v>
      </c>
      <c r="AC21" s="126">
        <v>24</v>
      </c>
      <c r="AD21" s="126" t="s">
        <v>261</v>
      </c>
      <c r="AE21" s="126" t="s">
        <v>297</v>
      </c>
      <c r="AF21" s="128">
        <v>2820</v>
      </c>
      <c r="AG21" s="128">
        <v>2820</v>
      </c>
      <c r="AH21" s="126" t="s">
        <v>298</v>
      </c>
      <c r="AI21" s="128">
        <v>1777.79</v>
      </c>
      <c r="AJ21" s="128">
        <v>1042.21</v>
      </c>
      <c r="AK21" s="128">
        <v>2820</v>
      </c>
      <c r="AL21" s="128">
        <v>51222.21</v>
      </c>
      <c r="AM21" s="128">
        <v>13617.79</v>
      </c>
      <c r="AN21" s="128">
        <v>64840</v>
      </c>
      <c r="AO21" s="128">
        <v>11152.84</v>
      </c>
      <c r="AP21" s="128">
        <v>5767.16</v>
      </c>
      <c r="AQ21" s="128">
        <v>16920</v>
      </c>
      <c r="AR21" s="126">
        <v>7</v>
      </c>
      <c r="AS21" s="129"/>
      <c r="AT21" s="129" t="s">
        <v>318</v>
      </c>
      <c r="AU21" s="121"/>
      <c r="AV21" s="121"/>
      <c r="AW21" s="121"/>
      <c r="AX21" s="126" t="s">
        <v>280</v>
      </c>
      <c r="AY21" s="121" t="s">
        <v>281</v>
      </c>
      <c r="AZ21" s="121"/>
      <c r="BA21" s="128">
        <v>0</v>
      </c>
      <c r="BB21" s="123">
        <v>45769</v>
      </c>
      <c r="BC21" s="123" t="s">
        <v>304</v>
      </c>
      <c r="BD21" s="93" t="s">
        <v>305</v>
      </c>
      <c r="BE21" s="93" t="s">
        <v>312</v>
      </c>
      <c r="BF21" s="93"/>
      <c r="BG21" s="3"/>
      <c r="BH21" s="123"/>
      <c r="BI21" s="93" t="s">
        <v>316</v>
      </c>
      <c r="BJ21" s="123"/>
      <c r="BK21" s="124"/>
      <c r="BL21" s="93" t="s">
        <v>317</v>
      </c>
    </row>
    <row r="22" spans="1:64" s="111" customFormat="1" ht="15" customHeight="1" x14ac:dyDescent="0.25">
      <c r="A22" s="93">
        <v>17</v>
      </c>
      <c r="B22" s="126" t="s">
        <v>207</v>
      </c>
      <c r="C22" s="126" t="s">
        <v>185</v>
      </c>
      <c r="D22" s="121" t="s">
        <v>208</v>
      </c>
      <c r="E22" s="121" t="s">
        <v>208</v>
      </c>
      <c r="F22" s="126" t="s">
        <v>209</v>
      </c>
      <c r="G22" s="126" t="s">
        <v>201</v>
      </c>
      <c r="H22" s="126" t="s">
        <v>202</v>
      </c>
      <c r="I22" s="126">
        <v>63823</v>
      </c>
      <c r="J22" s="126" t="s">
        <v>210</v>
      </c>
      <c r="K22" s="126">
        <v>63823</v>
      </c>
      <c r="L22" s="126" t="s">
        <v>211</v>
      </c>
      <c r="M22" s="126" t="s">
        <v>212</v>
      </c>
      <c r="N22" s="126">
        <v>102606</v>
      </c>
      <c r="O22" s="126" t="s">
        <v>213</v>
      </c>
      <c r="P22" s="126">
        <v>141402</v>
      </c>
      <c r="Q22" s="126" t="s">
        <v>218</v>
      </c>
      <c r="R22" s="126" t="s">
        <v>215</v>
      </c>
      <c r="S22" s="126" t="s">
        <v>231</v>
      </c>
      <c r="T22" s="126" t="s">
        <v>242</v>
      </c>
      <c r="U22" s="126" t="s">
        <v>235</v>
      </c>
      <c r="V22" s="126">
        <v>0</v>
      </c>
      <c r="W22" s="126" t="s">
        <v>236</v>
      </c>
      <c r="X22" s="126">
        <v>358524329</v>
      </c>
      <c r="Y22" s="126" t="s">
        <v>273</v>
      </c>
      <c r="Z22" s="127" t="s">
        <v>274</v>
      </c>
      <c r="AA22" s="128">
        <v>36000</v>
      </c>
      <c r="AB22" s="126" t="s">
        <v>239</v>
      </c>
      <c r="AC22" s="126">
        <v>24</v>
      </c>
      <c r="AD22" s="126" t="s">
        <v>261</v>
      </c>
      <c r="AE22" s="126" t="s">
        <v>299</v>
      </c>
      <c r="AF22" s="128">
        <v>1920</v>
      </c>
      <c r="AG22" s="128">
        <v>1920</v>
      </c>
      <c r="AH22" s="126" t="s">
        <v>300</v>
      </c>
      <c r="AI22" s="128">
        <v>1138.8499999999999</v>
      </c>
      <c r="AJ22" s="128">
        <v>991.15</v>
      </c>
      <c r="AK22" s="128">
        <v>2130</v>
      </c>
      <c r="AL22" s="128">
        <v>34861.15</v>
      </c>
      <c r="AM22" s="128">
        <v>9030.85</v>
      </c>
      <c r="AN22" s="128">
        <v>43892</v>
      </c>
      <c r="AO22" s="128">
        <v>6281.35</v>
      </c>
      <c r="AP22" s="128">
        <v>3108.65</v>
      </c>
      <c r="AQ22" s="128">
        <v>9390</v>
      </c>
      <c r="AR22" s="126">
        <v>6</v>
      </c>
      <c r="AS22" s="129"/>
      <c r="AT22" s="129" t="s">
        <v>318</v>
      </c>
      <c r="AU22" s="121"/>
      <c r="AV22" s="121"/>
      <c r="AW22" s="121"/>
      <c r="AX22" s="126" t="s">
        <v>280</v>
      </c>
      <c r="AY22" s="121" t="s">
        <v>281</v>
      </c>
      <c r="AZ22" s="121"/>
      <c r="BA22" s="128">
        <v>0</v>
      </c>
      <c r="BB22" s="123">
        <v>45769</v>
      </c>
      <c r="BC22" s="123" t="s">
        <v>304</v>
      </c>
      <c r="BD22" s="93" t="s">
        <v>305</v>
      </c>
      <c r="BE22" s="93" t="s">
        <v>312</v>
      </c>
      <c r="BF22" s="93"/>
      <c r="BG22" s="3"/>
      <c r="BH22" s="123"/>
      <c r="BI22" s="93" t="s">
        <v>316</v>
      </c>
      <c r="BJ22" s="123"/>
      <c r="BK22" s="124"/>
      <c r="BL22" s="93" t="s">
        <v>317</v>
      </c>
    </row>
    <row r="23" spans="1:64" s="111" customFormat="1" ht="15" customHeight="1" x14ac:dyDescent="0.25">
      <c r="A23" s="93">
        <v>18</v>
      </c>
      <c r="B23" s="126" t="s">
        <v>207</v>
      </c>
      <c r="C23" s="126" t="s">
        <v>185</v>
      </c>
      <c r="D23" s="121" t="s">
        <v>208</v>
      </c>
      <c r="E23" s="121" t="s">
        <v>208</v>
      </c>
      <c r="F23" s="126" t="s">
        <v>209</v>
      </c>
      <c r="G23" s="126" t="s">
        <v>201</v>
      </c>
      <c r="H23" s="126" t="s">
        <v>202</v>
      </c>
      <c r="I23" s="126">
        <v>63823</v>
      </c>
      <c r="J23" s="126" t="s">
        <v>210</v>
      </c>
      <c r="K23" s="126">
        <v>63823</v>
      </c>
      <c r="L23" s="126" t="s">
        <v>211</v>
      </c>
      <c r="M23" s="126" t="s">
        <v>212</v>
      </c>
      <c r="N23" s="126">
        <v>102606</v>
      </c>
      <c r="O23" s="126" t="s">
        <v>213</v>
      </c>
      <c r="P23" s="126">
        <v>152340</v>
      </c>
      <c r="Q23" s="126" t="s">
        <v>214</v>
      </c>
      <c r="R23" s="126" t="s">
        <v>215</v>
      </c>
      <c r="S23" s="126" t="s">
        <v>232</v>
      </c>
      <c r="T23" s="126" t="s">
        <v>242</v>
      </c>
      <c r="U23" s="126" t="s">
        <v>235</v>
      </c>
      <c r="V23" s="126">
        <v>0</v>
      </c>
      <c r="W23" s="126" t="s">
        <v>236</v>
      </c>
      <c r="X23" s="126">
        <v>358524330</v>
      </c>
      <c r="Y23" s="126" t="s">
        <v>275</v>
      </c>
      <c r="Z23" s="127" t="s">
        <v>274</v>
      </c>
      <c r="AA23" s="128">
        <v>17000</v>
      </c>
      <c r="AB23" s="126" t="s">
        <v>239</v>
      </c>
      <c r="AC23" s="126">
        <v>12</v>
      </c>
      <c r="AD23" s="126" t="s">
        <v>270</v>
      </c>
      <c r="AE23" s="126" t="s">
        <v>299</v>
      </c>
      <c r="AF23" s="128">
        <v>1570</v>
      </c>
      <c r="AG23" s="128">
        <v>1570</v>
      </c>
      <c r="AH23" s="126" t="s">
        <v>301</v>
      </c>
      <c r="AI23" s="128">
        <v>2590.39</v>
      </c>
      <c r="AJ23" s="128">
        <v>549.61</v>
      </c>
      <c r="AK23" s="128">
        <v>3140</v>
      </c>
      <c r="AL23" s="128">
        <v>14409.61</v>
      </c>
      <c r="AM23" s="128">
        <v>1337.39</v>
      </c>
      <c r="AN23" s="128">
        <v>15747</v>
      </c>
      <c r="AO23" s="128">
        <v>5467.71</v>
      </c>
      <c r="AP23" s="128">
        <v>812.29</v>
      </c>
      <c r="AQ23" s="128">
        <v>6280</v>
      </c>
      <c r="AR23" s="126">
        <v>6</v>
      </c>
      <c r="AS23" s="129"/>
      <c r="AT23" s="129" t="s">
        <v>319</v>
      </c>
      <c r="AU23" s="121"/>
      <c r="AV23" s="121"/>
      <c r="AW23" s="121"/>
      <c r="AX23" s="126" t="s">
        <v>280</v>
      </c>
      <c r="AY23" s="121" t="s">
        <v>281</v>
      </c>
      <c r="AZ23" s="121"/>
      <c r="BA23" s="128">
        <v>0</v>
      </c>
      <c r="BB23" s="123">
        <v>45769</v>
      </c>
      <c r="BC23" s="123" t="s">
        <v>304</v>
      </c>
      <c r="BD23" s="93" t="s">
        <v>305</v>
      </c>
      <c r="BE23" s="93" t="s">
        <v>312</v>
      </c>
      <c r="BF23" s="93"/>
      <c r="BG23" s="3"/>
      <c r="BH23" s="123"/>
      <c r="BI23" s="93" t="s">
        <v>316</v>
      </c>
      <c r="BJ23" s="123"/>
      <c r="BK23" s="124"/>
      <c r="BL23" s="93" t="s">
        <v>317</v>
      </c>
    </row>
    <row r="24" spans="1:64" s="111" customFormat="1" ht="15" customHeight="1" x14ac:dyDescent="0.25">
      <c r="A24" s="93">
        <v>19</v>
      </c>
      <c r="B24" s="126" t="s">
        <v>207</v>
      </c>
      <c r="C24" s="126" t="s">
        <v>185</v>
      </c>
      <c r="D24" s="121" t="s">
        <v>208</v>
      </c>
      <c r="E24" s="121" t="s">
        <v>208</v>
      </c>
      <c r="F24" s="126" t="s">
        <v>209</v>
      </c>
      <c r="G24" s="126" t="s">
        <v>201</v>
      </c>
      <c r="H24" s="126" t="s">
        <v>202</v>
      </c>
      <c r="I24" s="126">
        <v>63823</v>
      </c>
      <c r="J24" s="126" t="s">
        <v>210</v>
      </c>
      <c r="K24" s="126">
        <v>63823</v>
      </c>
      <c r="L24" s="126" t="s">
        <v>211</v>
      </c>
      <c r="M24" s="126" t="s">
        <v>212</v>
      </c>
      <c r="N24" s="126">
        <v>102606</v>
      </c>
      <c r="O24" s="126" t="s">
        <v>213</v>
      </c>
      <c r="P24" s="126">
        <v>141402</v>
      </c>
      <c r="Q24" s="126" t="s">
        <v>218</v>
      </c>
      <c r="R24" s="126" t="s">
        <v>215</v>
      </c>
      <c r="S24" s="126" t="s">
        <v>233</v>
      </c>
      <c r="T24" s="126" t="s">
        <v>255</v>
      </c>
      <c r="U24" s="126" t="s">
        <v>235</v>
      </c>
      <c r="V24" s="126">
        <v>0</v>
      </c>
      <c r="W24" s="126" t="s">
        <v>236</v>
      </c>
      <c r="X24" s="126">
        <v>358845383</v>
      </c>
      <c r="Y24" s="126" t="s">
        <v>276</v>
      </c>
      <c r="Z24" s="127" t="s">
        <v>277</v>
      </c>
      <c r="AA24" s="128">
        <v>49000</v>
      </c>
      <c r="AB24" s="126" t="s">
        <v>239</v>
      </c>
      <c r="AC24" s="126">
        <v>24</v>
      </c>
      <c r="AD24" s="126" t="s">
        <v>261</v>
      </c>
      <c r="AE24" s="126" t="s">
        <v>302</v>
      </c>
      <c r="AF24" s="128">
        <v>2610</v>
      </c>
      <c r="AG24" s="128">
        <v>2610</v>
      </c>
      <c r="AH24" s="126" t="s">
        <v>303</v>
      </c>
      <c r="AI24" s="128">
        <v>4518.67</v>
      </c>
      <c r="AJ24" s="128">
        <v>3311.33</v>
      </c>
      <c r="AK24" s="128">
        <v>7830</v>
      </c>
      <c r="AL24" s="128">
        <v>44481.33</v>
      </c>
      <c r="AM24" s="128">
        <v>10926.67</v>
      </c>
      <c r="AN24" s="128">
        <v>55408</v>
      </c>
      <c r="AO24" s="128">
        <v>1674.98</v>
      </c>
      <c r="AP24" s="128">
        <v>935.02</v>
      </c>
      <c r="AQ24" s="128">
        <v>2610</v>
      </c>
      <c r="AR24" s="126">
        <v>4</v>
      </c>
      <c r="AS24" s="129"/>
      <c r="AT24" s="129" t="s">
        <v>321</v>
      </c>
      <c r="AU24" s="121"/>
      <c r="AV24" s="121"/>
      <c r="AW24" s="121"/>
      <c r="AX24" s="126" t="s">
        <v>280</v>
      </c>
      <c r="AY24" s="121" t="s">
        <v>281</v>
      </c>
      <c r="AZ24" s="121"/>
      <c r="BA24" s="128">
        <v>0</v>
      </c>
      <c r="BB24" s="123">
        <v>45769</v>
      </c>
      <c r="BC24" s="123" t="s">
        <v>304</v>
      </c>
      <c r="BD24" s="93" t="s">
        <v>305</v>
      </c>
      <c r="BE24" s="93" t="s">
        <v>312</v>
      </c>
      <c r="BF24" s="93" t="s">
        <v>186</v>
      </c>
      <c r="BG24" s="3"/>
      <c r="BH24" s="123"/>
      <c r="BI24" s="93" t="s">
        <v>314</v>
      </c>
      <c r="BJ24" s="123"/>
      <c r="BK24" s="124"/>
      <c r="BL24" s="93" t="s">
        <v>315</v>
      </c>
    </row>
  </sheetData>
  <autoFilter ref="A5:BL24" xr:uid="{0739AAAC-89A0-4907-B1C9-C9A11AC67F15}"/>
  <sortState xmlns:xlrd2="http://schemas.microsoft.com/office/spreadsheetml/2017/richdata2" ref="A6:BL24">
    <sortCondition ref="O6:O24"/>
  </sortState>
  <phoneticPr fontId="14" type="noConversion"/>
  <conditionalFormatting sqref="X5">
    <cfRule type="duplicateValues" dxfId="4" priority="33"/>
    <cfRule type="duplicateValues" dxfId="3" priority="34"/>
  </conditionalFormatting>
  <conditionalFormatting sqref="X6:X24">
    <cfRule type="duplicateValues" dxfId="2" priority="453"/>
    <cfRule type="duplicateValues" dxfId="1" priority="454"/>
    <cfRule type="duplicateValues" dxfId="0" priority="455"/>
  </conditionalFormatting>
  <dataValidations count="5">
    <dataValidation type="list" allowBlank="1" showInputMessage="1" showErrorMessage="1" sqref="BG6:BG24" xr:uid="{32BC4784-AEC3-43A3-B2A0-C943E15908EE}">
      <formula1>"Loan Card,Digital Payment,Cash Receipt,Borrower Written Statement,Deliquent Staff Written Statement,Center Meeting Register,Hand Written Receipt, Multiple Evidences"</formula1>
    </dataValidation>
    <dataValidation type="list" allowBlank="1" showInputMessage="1" showErrorMessage="1" sqref="BF6:BF24" xr:uid="{D8204151-D9C2-4AFE-BC57-CF8423416563}">
      <formula1>"Available,Not Available"</formula1>
    </dataValidation>
    <dataValidation type="list" allowBlank="1" showInputMessage="1" showErrorMessage="1" sqref="BD6:BD1048576" xr:uid="{F030BC52-3C1A-40BB-A75B-95D9751284BF}">
      <formula1>"Visited,Not Visited"</formula1>
    </dataValidation>
    <dataValidation type="list" allowBlank="1" showInputMessage="1" showErrorMessage="1" sqref="BE6:BE1048576" xr:uid="{453790B9-7B1D-4ADC-BACF-01326174E963}">
      <formula1>"Borrower,Borrower Not Available,Borrower Migrated,Borrower Family Member"</formula1>
    </dataValidation>
    <dataValidation type="list" allowBlank="1" showInputMessage="1" showErrorMessage="1" sqref="BI6:BI1048576" xr:uid="{397AEF20-539F-495D-9959-D5A621024D50}">
      <formula1>"Yes,No,NA"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2" t="s">
        <v>95</v>
      </c>
    </row>
    <row r="2" spans="1:1" x14ac:dyDescent="0.3">
      <c r="A2" s="24" t="s">
        <v>97</v>
      </c>
    </row>
    <row r="3" spans="1:1" x14ac:dyDescent="0.3">
      <c r="A3" s="24" t="s">
        <v>98</v>
      </c>
    </row>
    <row r="4" spans="1:1" x14ac:dyDescent="0.3">
      <c r="A4" s="24" t="s">
        <v>105</v>
      </c>
    </row>
    <row r="5" spans="1:1" x14ac:dyDescent="0.3">
      <c r="A5" s="24" t="s">
        <v>106</v>
      </c>
    </row>
    <row r="6" spans="1:1" x14ac:dyDescent="0.3">
      <c r="A6" s="24" t="s">
        <v>99</v>
      </c>
    </row>
    <row r="7" spans="1:1" x14ac:dyDescent="0.3">
      <c r="A7" s="24" t="s">
        <v>100</v>
      </c>
    </row>
    <row r="8" spans="1:1" x14ac:dyDescent="0.3">
      <c r="A8" s="24" t="s">
        <v>101</v>
      </c>
    </row>
    <row r="9" spans="1:1" x14ac:dyDescent="0.3">
      <c r="A9" s="24" t="s">
        <v>102</v>
      </c>
    </row>
    <row r="10" spans="1:1" x14ac:dyDescent="0.3">
      <c r="A10" s="24" t="s">
        <v>103</v>
      </c>
    </row>
    <row r="11" spans="1:1" x14ac:dyDescent="0.3">
      <c r="A11" s="2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Physical Cash</vt:lpstr>
      <vt:lpstr>Fraud Investigation Report(CLV)</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Suryakanta Sathuamahapatra</cp:lastModifiedBy>
  <cp:lastPrinted>2023-06-09T13:28:17Z</cp:lastPrinted>
  <dcterms:created xsi:type="dcterms:W3CDTF">2023-04-07T11:05:50Z</dcterms:created>
  <dcterms:modified xsi:type="dcterms:W3CDTF">2025-04-28T05:36:45Z</dcterms:modified>
</cp:coreProperties>
</file>