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Basta(Rasogobindapur)-FN25-26-02663\"/>
    </mc:Choice>
  </mc:AlternateContent>
  <xr:revisionPtr revIDLastSave="0" documentId="13_ncr:1_{0AD227AF-4F7C-4099-9B1C-0FEE9D4DF51E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<sst xmlns="http://schemas.openxmlformats.org/spreadsheetml/2006/main" count="320" uniqueCount="279">
  <si>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</si>
  <si>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</si>
  <si>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</si>
  <si>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</si>
  <si>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</si>
  <si>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</si>
  <si>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</si>
  <si>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</si>
  <si>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</si>
  <si>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</si>
  <si>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</si>
  <si>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</si>
  <si>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</si>
  <si>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</si>
  <si>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</si>
  <si>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</si>
  <si>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</si>
  <si>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</si>
  <si>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</si>
  <si>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</si>
  <si>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</si>
  <si>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</si>
  <si>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</si>
  <si>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</si>
  <si>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</si>
  <si>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</si>
  <si>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</si>
  <si>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</si>
  <si>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</si>
  <si>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</si>
  <si>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</si>
  <si>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</si>
  <si>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</si>
  <si>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</si>
  <si>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</si>
  <si>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</si>
  <si>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</si>
  <si>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</si>
  <si>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</si>
  <si>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</si>
  <si>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</si>
  <si>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</si>
  <si>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</si>
  <si>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</si>
  <si>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</si>
  <si>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</si>
  <si>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</si>
  <si>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</si>
  <si>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</si>
  <si>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</si>
  <si>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</si>
  <si>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</si>
  <si>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</si>
  <si>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</si>
  <si>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</si>
  <si>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</si>
  <si>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</si>
  <si>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</si>
  <si>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</si>
  <si>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</si>
  <si>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</si>
  <si>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</si>
  <si>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</si>
  <si>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</si>
  <si>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</si>
  <si>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</si>
  <si>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</si>
  <si>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</si>
  <si>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</si>
  <si>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</si>
  <si>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</si>
  <si>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</si>
  <si>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</si>
  <si>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</si>
  <si>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</si>
  <si>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</si>
  <si>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</si>
  <si>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</si>
  <si>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</si>
  <si>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</si>
  <si>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</si>
  <si>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</si>
  <si>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</si>
  <si>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</si>
  <si>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</si>
  <si>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</si>
  <si>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</si>
  <si>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</si>
  <si>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</si>
  <si>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</si>
  <si>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</si>
  <si>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</si>
  <si>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</si>
  <si>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</si>
  <si>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</si>
  <si>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</si>
  <si>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</si>
  <si>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</si>
  <si>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</si>
  <si>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</si>
  <si>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</si>
  <si>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</si>
  <si>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</si>
  <si>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</si>
  <si>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</si>
  <si>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</si>
  <si>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</si>
  <si>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</si>
  <si>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</si>
  <si>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</si>
  <si>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</si>
  <si>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</si>
  <si>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</si>
  <si>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</si>
  <si>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</si>
  <si>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</si>
  <si>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</si>
  <si>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</si>
  <si>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</si>
  <si>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</si>
  <si>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</si>
  <si>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</si>
  <si>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</si>
  <si>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</si>
  <si>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</si>
  <si>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</si>
  <si>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</si>
  <si>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</si>
  <si>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</si>
  <si>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</si>
  <si>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</si>
  <si>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</si>
  <si>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</si>
  <si>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</si>
  <si>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</si>
  <si>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</si>
  <si>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</si>
  <si>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</si>
  <si>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</si>
  <si>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</si>
  <si>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</si>
  <si>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</si>
  <si>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</si>
  <si>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</si>
  <si>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</si>
  <si>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</si>
  <si>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</si>
  <si>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</si>
  <si>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</si>
  <si>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</si>
  <si>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</si>
  <si>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</si>
  <si>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</si>
  <si>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</si>
  <si>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</si>
  <si>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</si>
  <si>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</si>
  <si>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</si>
  <si>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</si>
  <si>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</si>
  <si>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</si>
  <si>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</si>
  <si>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</si>
  <si>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</si>
  <si>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</si>
  <si>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</si>
  <si>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</si>
  <si>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</si>
  <si>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</si>
  <si>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</si>
  <si>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</si>
  <si>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</si>
  <si>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</si>
  <si>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</si>
  <si>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</si>
  <si>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</si>
  <si>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</si>
  <si>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</si>
  <si>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</si>
  <si>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</si>
  <si>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</si>
  <si>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</si>
  <si>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</si>
  <si>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</si>
  <si>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</si>
  <si>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</si>
  <si>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</si>
  <si>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</si>
  <si>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</si>
  <si>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</si>
  <si>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</si>
  <si>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</si>
  <si>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</si>
  <si>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</si>
  <si>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</si>
  <si>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</si>
  <si>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</si>
  <si>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</si>
  <si>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</si>
  <si>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</si>
  <si>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</si>
  <si>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</si>
  <si>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</si>
  <si>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</si>
  <si>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</si>
  <si>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</si>
  <si>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</si>
  <si>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</si>
  <si>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</si>
  <si>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</si>
  <si>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</si>
  <si>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</si>
  <si>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</si>
  <si>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</si>
  <si>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</si>
  <si>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</si>
  <si>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</si>
  <si>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</si>
  <si>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</si>
  <si>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</si>
  <si>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</si>
  <si>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</si>
  <si>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</si>
  <si>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</si>
  <si>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</si>
  <si>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</si>
  <si>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</si>
  <si>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</si>
  <si>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</si>
  <si>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</si>
  <si>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</si>
  <si>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</si>
  <si>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</si>
  <si>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</si>
  <si>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</si>
  <si>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</si>
  <si>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</si>
  <si>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</si>
  <si>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</si>
  <si>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</si>
  <si>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</si>
  <si>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</si>
  <si>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</si>
  <si>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</si>
  <si>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</si>
  <si>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</si>
  <si>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</si>
  <si>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</si>
  <si>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</si>
  <si>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</si>
  <si>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Bhadrak</t>
  </si>
  <si>
    <t>Baleswar</t>
  </si>
  <si>
    <t>Jaleswar</t>
  </si>
  <si>
    <t>ORGL1447</t>
  </si>
  <si>
    <t>Basta(Rasagobindapur)</t>
  </si>
  <si>
    <t>Agriculture &amp; Farming</t>
  </si>
  <si>
    <t>Chetana</t>
  </si>
  <si>
    <t>GENERAL</t>
  </si>
  <si>
    <t>HINDU</t>
  </si>
  <si>
    <t>SF0093555</t>
  </si>
  <si>
    <t>Sunil Kumar Sing</t>
  </si>
  <si>
    <t>Chhatara</t>
  </si>
  <si>
    <t>Chhatara C1</t>
  </si>
  <si>
    <t>Chhatara C1 JAGANNATH1</t>
  </si>
  <si>
    <t>SSF3914810</t>
  </si>
  <si>
    <t>SANDYARANI JENA</t>
  </si>
  <si>
    <t>Amarendra Malik/SF0059488</t>
  </si>
  <si>
    <t>As per BM/Debashis Padhi/SF0043495 Statement, Borrower has paid her Advance EMI Amount Rs 20000/- on date 12 Feb 2025 To CM Kirti Chandra Das/SF0032126, As per borrower statement and cash receipt base mail to complaint team. Kirti Chandra Das direct not involved this case and Rs 11200/- Fraud amount receive from Ex-BQM Ardhendu Samanta/SF0095683.As per CM/Kriti Chandra Das/SF0032126 Statement, Borrower has paid her Advance EMI Amount Rs 20000/- on date 12 Feb 2025 to Kriti Chandra Das while Kriti handover cash to BQM/Ardhendu Samanta/SF0095683.BQM Ardhendu Samanta/SF0095683 now In-active in system.</t>
  </si>
  <si>
    <t>FN25-26-02663</t>
  </si>
  <si>
    <t>Business</t>
  </si>
  <si>
    <t>Srikanta Rout/SF0082387</t>
  </si>
  <si>
    <t>Alok Kumar Maharana/SF0083414</t>
  </si>
  <si>
    <t>Sanjaya Kumar Sahoo/SF0070624</t>
  </si>
  <si>
    <t>SF0032126</t>
  </si>
  <si>
    <t>Kirti Chandra Das</t>
  </si>
  <si>
    <t>Cluster Manager</t>
  </si>
  <si>
    <t>Completed-Report Submitted</t>
  </si>
  <si>
    <t xml:space="preserve">Amount Rs 20000/- on date 12 Feb 2025 To CM Kirti Chandra Das/SF0032126 But CM Kirti Chandra Das has not remitted at office and on dated 01 Nov 24 loan was converted to Viswas having Loan ID-358526038 but borrower did not know about loan.
As per BM/Debashis Padhi/SF0043495 Statement, Borrower has paid her Advance EMI Amount Rs 20000/- on date 12 Feb 2025 To CM Kirti Chandra Das/SF0032126, As per borrower statement and cash receipt base mail to complaint team. Kirti Chandra Das direct not involved this case and Rs 11200/- Fraud amount receive from Ex-BQM Ardhendu Samanta/SF0095683.
As per CM/Kriti Chandra Das/SF0032126 Statement, Borrower has paid her Advance EMI Amount Rs 20000/- on date 12 Feb 2025 to Kriti Chandra Das while Kriti handover cash to BQM/Ardhendu Samanta/SF0095683.
BQM Ardhendu Samanta/SF0095683 now In-active in system.
While Rs.7500 recovered from BQM/Ardhendu Samanta/SF0095683 on 25th Oct'25. Another amount of Rs.3700 recovered by Jaychadra sila.  </t>
  </si>
  <si>
    <t>As per Money Receipt/Borrower Statement, She has paid her Advance EMI Amount Rs 20000/- on date 12 Feb 2025 To CM Kirti Chandra Das/SF0032126 But CM Kirti Chandra Das has not remitted at office and on dated 01 Nov 24 loan was converted to Viswas having Loan ID-358526038 but borrower did not know about loan.
As per BM/Debashis Padhi/SF0043495 Statement, Borrower has paid her Advance EMI Amount Rs 20000/- on date 12 Feb 2025 To CM Kirti Chandra Das/SF0032126, As per borrower statement and cash receipt base mail to complaint team. Kirti Chandra Das direct not involved this case and Rs 11200/- Fraud amount receive from Ex-BQM Ardhendu Samanta/SF0095683.
As per CM/Kriti Chandra Das/SF0032126 Statement, Borrower has paid her Advance EMI Amount Rs 20000/- on date 12 Feb 2025 to Kriti Chandra Das while Kriti handover cash to BQM/Ardhendu Samanta/SF0095683.
BQM Ardhendu Samanta/SF0095683 now In-active in system.
While Rs.7500 recovered from BQM/Ardhendu Samanta/SF0095683 on 25th Oct'25. Another amount of Rs.3700 recovered by Jaychadra sila.  Total amount recovered of Rs.11200/-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</si>
</sst>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ORGL1447</v>
      </c>
      <c r="D5" s="63" t="str">
        <f>IF('Physical Cash at Safe'!D28="Yes", 'Physical Cash at Safe'!B4, 'Borrower Wise Details'!C5)</f>
        <v>Basta(Rasagobindapur)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45954</v>
      </c>
      <c r="H5" s="107" t="s">
        <v>269</v>
      </c>
      <c r="I5" s="61">
        <v>45955</v>
      </c>
      <c r="J5" s="74" t="str">
        <f>IF('Physical Cash at Safe'!D28="Yes",'Physical Cash at Safe'!E28,IF('Borrower Wise Details'!D5&lt;&gt;"",'Borrower Wise Details'!D5,""))</f>
        <v>FN25-26-02663</v>
      </c>
      <c r="K5" s="81">
        <v>1</v>
      </c>
      <c r="L5" s="82">
        <v>0</v>
      </c>
      <c r="M5" s="82">
        <v>0</v>
      </c>
      <c r="N5" s="82" t="s">
        <v>270</v>
      </c>
      <c r="O5" s="82" t="s">
        <v>247</v>
      </c>
      <c r="P5" s="82" t="s">
        <v>271</v>
      </c>
      <c r="Q5" s="82" t="s">
        <v>272</v>
      </c>
      <c r="R5" s="75" t="str">
        <f>IF('Physical Cash at Safe'!$D$28="Yes", 'Physical Cash at Safe'!$A$28, IF('Borrower Wise Details'!F5&lt;&gt;"", 'Borrower Wise Details'!F5, ""))</f>
        <v>Kirti Chandra Das</v>
      </c>
      <c r="S5" s="74" t="str">
        <f>IF('Physical Cash at Safe'!$D$28="Yes", 'Physical Cash at Safe'!$C$28, IF('Borrower Wise Details'!H5&lt;&gt;"", 'Borrower Wise Details'!H5, ""))</f>
        <v>Cluster Manager</v>
      </c>
      <c r="T5" s="74" t="str">
        <f>IF('Physical Cash at Safe'!$D$28="Yes", 'Physical Cash at Safe'!$B$28, IF('Borrower Wise Details'!G5&lt;&gt;"", 'Borrower Wise Details'!G5, ""))</f>
        <v>SF0032126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276</v>
      </c>
      <c r="Z5" s="61">
        <v>45996</v>
      </c>
      <c r="AA5" s="61">
        <v>46008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46008</v>
      </c>
      <c r="AH5" s="70" t="s">
        <v>278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ORGL1447</v>
      </c>
      <c r="C5" s="50" t="str">
        <f>IF('Fraud Investigation Report'!D5="", "", 'Fraud Investigation Report'!D5)</f>
        <v>Basta(Rasagobindapur)</v>
      </c>
      <c r="D5" s="68" t="str">
        <f>IF(OR('Fraud Investigation Report'!R5="", 'Fraud Investigation Report'!R5=0), "", 'Fraud Investigation Report'!R5)</f>
        <v>Kirti Chandra Das</v>
      </c>
      <c r="E5" s="68" t="str">
        <f>IF(OR('Fraud Investigation Report'!T5="", 'Fraud Investigation Report'!T5=0), "", 'Fraud Investigation Report'!T5)</f>
        <v>SF0032126</v>
      </c>
      <c r="F5" s="68" t="str">
        <f>IF(OR('Fraud Investigation Report'!S5="", 'Fraud Investigation Report'!S5=0), "", 'Fraud Investigation Report'!S5)</f>
        <v>Cluster Manager</v>
      </c>
      <c r="G5" s="50" t="str">
        <f>IF('Fraud Investigation Report'!J5="", "", 'Fraud Investigation Report'!J5)</f>
        <v>FN25-26-02663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0</v>
      </c>
      <c r="Q5" s="49"/>
      <c r="R5" s="84"/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3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190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40" t="s">
        <v>219</v>
      </c>
      <c r="E29" s="141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220</v>
      </c>
      <c r="B32" s="38"/>
      <c r="C32" s="37" t="s">
        <v>82</v>
      </c>
      <c r="D32" s="138"/>
      <c r="E32" s="139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2" t="s">
        <v>145</v>
      </c>
      <c r="E33" s="133"/>
    </row>
    <row r="34" spans="1:5" ht="27.6" x14ac:dyDescent="0.3">
      <c r="A34" s="39" t="s">
        <v>221</v>
      </c>
      <c r="B34" s="38"/>
      <c r="C34" s="39" t="s">
        <v>222</v>
      </c>
      <c r="D34" s="134"/>
      <c r="E34" s="135"/>
    </row>
    <row r="35" spans="1:5" ht="27.6" x14ac:dyDescent="0.3">
      <c r="A35" s="39" t="s">
        <v>223</v>
      </c>
      <c r="B35" s="38"/>
      <c r="C35" s="39" t="s">
        <v>225</v>
      </c>
      <c r="D35" s="134"/>
      <c r="E35" s="135"/>
    </row>
    <row r="36" spans="1:5" ht="25.5" customHeight="1" x14ac:dyDescent="0.3">
      <c r="A36" s="39" t="s">
        <v>224</v>
      </c>
      <c r="B36" s="38"/>
      <c r="C36" s="39" t="s">
        <v>226</v>
      </c>
      <c r="D36" s="136"/>
      <c r="E36" s="13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A5" sqref="A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ORGL1447</v>
      </c>
      <c r="C5" s="119" t="str">
        <f>IF('Loan Outstanding Report'!$H$5="", "", 'Loan Outstanding Report'!$H$5)</f>
        <v>Basta(Rasagobindapur)</v>
      </c>
      <c r="D5" s="41" t="s">
        <v>268</v>
      </c>
      <c r="E5" s="65">
        <v>45996</v>
      </c>
      <c r="F5" s="38" t="s">
        <v>274</v>
      </c>
      <c r="G5" s="49" t="s">
        <v>273</v>
      </c>
      <c r="H5" s="49" t="s">
        <v>275</v>
      </c>
      <c r="I5" s="120" t="s">
        <v>262</v>
      </c>
      <c r="J5" s="120" t="s">
        <v>264</v>
      </c>
      <c r="K5" s="120" t="s">
        <v>265</v>
      </c>
      <c r="L5" s="11">
        <v>352094646</v>
      </c>
      <c r="M5" s="65">
        <v>45128</v>
      </c>
      <c r="N5" s="124">
        <v>32000</v>
      </c>
      <c r="O5" s="124">
        <v>1710</v>
      </c>
      <c r="P5" s="121" t="s">
        <v>140</v>
      </c>
      <c r="Q5" s="80"/>
      <c r="R5" s="124">
        <v>0</v>
      </c>
      <c r="S5" s="124">
        <v>0</v>
      </c>
      <c r="T5" s="124">
        <v>0</v>
      </c>
      <c r="U5" s="125">
        <f t="shared" ref="U5" si="0">IF(AND(ISBLANK(R5),ISBLANK(S5),ISBLANK(T5)),"",R5-(S5+T5))</f>
        <v>0</v>
      </c>
      <c r="V5" s="117"/>
      <c r="W5" s="122" t="s">
        <v>267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A6" sqref="A6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30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65533</v>
      </c>
      <c r="J5" s="38" t="s">
        <v>261</v>
      </c>
      <c r="K5" s="84">
        <v>65533</v>
      </c>
      <c r="L5" s="84" t="s">
        <v>259</v>
      </c>
      <c r="M5" s="38" t="s">
        <v>260</v>
      </c>
      <c r="N5" s="84">
        <v>365800</v>
      </c>
      <c r="O5" s="84" t="s">
        <v>262</v>
      </c>
      <c r="P5" s="84">
        <v>529874</v>
      </c>
      <c r="Q5" s="38" t="s">
        <v>263</v>
      </c>
      <c r="R5" s="38" t="s">
        <v>256</v>
      </c>
      <c r="S5" s="84" t="s">
        <v>264</v>
      </c>
      <c r="T5" s="84" t="s">
        <v>264</v>
      </c>
      <c r="U5" s="84" t="s">
        <v>257</v>
      </c>
      <c r="V5" s="84" t="s">
        <v>258</v>
      </c>
      <c r="W5" s="84">
        <v>0</v>
      </c>
      <c r="X5" s="38" t="s">
        <v>255</v>
      </c>
      <c r="Y5" s="84">
        <v>352094646</v>
      </c>
      <c r="Z5" s="38" t="s">
        <v>265</v>
      </c>
      <c r="AA5" s="108">
        <v>45128</v>
      </c>
      <c r="AB5" s="84">
        <v>32000</v>
      </c>
      <c r="AC5" s="108"/>
      <c r="AD5" s="84"/>
      <c r="AE5" s="84"/>
      <c r="AF5" s="84"/>
      <c r="AG5" s="108"/>
      <c r="AH5" s="84"/>
      <c r="AI5" s="108"/>
      <c r="AJ5" s="84">
        <v>1710</v>
      </c>
      <c r="AK5" s="84">
        <v>1710</v>
      </c>
      <c r="AL5" s="108"/>
      <c r="AM5" s="84"/>
      <c r="AN5" s="112"/>
      <c r="AO5" s="112"/>
      <c r="AP5" s="112"/>
      <c r="AQ5" s="112"/>
      <c r="AR5" s="112">
        <v>0</v>
      </c>
      <c r="AS5" s="112"/>
      <c r="AT5" s="112"/>
      <c r="AU5" s="112"/>
      <c r="AV5" s="84"/>
      <c r="AW5" s="84"/>
      <c r="AX5" s="84"/>
      <c r="AY5" s="108"/>
      <c r="AZ5" s="84"/>
      <c r="BA5" s="84"/>
      <c r="BB5" s="84"/>
      <c r="BC5" s="84"/>
      <c r="BD5" s="108"/>
      <c r="BE5" s="84"/>
      <c r="BF5" s="38"/>
      <c r="BG5" s="84"/>
      <c r="BH5" s="114" t="s">
        <v>266</v>
      </c>
      <c r="BI5" s="38" t="s">
        <v>110</v>
      </c>
      <c r="BJ5" s="85"/>
      <c r="BK5" s="84"/>
      <c r="BL5" s="38" t="s">
        <v>114</v>
      </c>
      <c r="BM5" s="115" t="s">
        <v>119</v>
      </c>
      <c r="BN5" s="116" t="s">
        <v>201</v>
      </c>
      <c r="BO5" s="84" t="s">
        <v>247</v>
      </c>
      <c r="BP5" s="84"/>
      <c r="BQ5" s="117"/>
      <c r="BR5" s="165" t="s">
        <v>277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2025-12-17T09:26:14Z</dcterms:modified>
</cp:coreProperties>
</file>