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endrapara-OR3110-FN25-26-02699\"/>
    </mc:Choice>
  </mc:AlternateContent>
  <xr:revisionPtr revIDLastSave="0" documentId="13_ncr:1_{FB21A49D-ACF5-4BCB-92FB-8B40555B9A4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7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<sst xmlns="http://schemas.openxmlformats.org/spreadsheetml/2006/main" count="348" uniqueCount="299">
  <si>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</si>
  <si>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</si>
  <si>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</si>
  <si>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</si>
  <si>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</si>
  <si>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</si>
  <si>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</si>
  <si>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</si>
  <si>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</si>
  <si>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</si>
  <si>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</si>
  <si>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</si>
  <si>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</si>
  <si>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</si>
  <si>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</si>
  <si>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</si>
  <si>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</si>
  <si>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</si>
  <si>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</si>
  <si>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</si>
  <si>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</si>
  <si>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</si>
  <si>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</si>
  <si>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</si>
  <si>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</si>
  <si>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</si>
  <si>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</si>
  <si>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</si>
  <si>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</si>
  <si>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</si>
  <si>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</si>
  <si>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</si>
  <si>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</si>
  <si>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</si>
  <si>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</si>
  <si>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</si>
  <si>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</si>
  <si>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</si>
  <si>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</si>
  <si>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</si>
  <si>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</si>
  <si>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</si>
  <si>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</si>
  <si>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</si>
  <si>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</si>
  <si>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</si>
  <si>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</si>
  <si>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</si>
  <si>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</si>
  <si>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</si>
  <si>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</si>
  <si>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</si>
  <si>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</si>
  <si>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</si>
  <si>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</si>
  <si>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</si>
  <si>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</si>
  <si>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</si>
  <si>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</si>
  <si>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</si>
  <si>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</si>
  <si>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</si>
  <si>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</si>
  <si>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</si>
  <si>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</si>
  <si>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</si>
  <si>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</si>
  <si>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</si>
  <si>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</si>
  <si>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</si>
  <si>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</si>
  <si>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</si>
  <si>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</si>
  <si>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</si>
  <si>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</si>
  <si>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</si>
  <si>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</si>
  <si>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</si>
  <si>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</si>
  <si>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</si>
  <si>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</si>
  <si>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</si>
  <si>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</si>
  <si>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</si>
  <si>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</si>
  <si>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</si>
  <si>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</si>
  <si>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</si>
  <si>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</si>
  <si>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</si>
  <si>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</si>
  <si>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</si>
  <si>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</si>
  <si>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</si>
  <si>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</si>
  <si>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</si>
  <si>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</si>
  <si>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</si>
  <si>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</si>
  <si>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</si>
  <si>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</si>
  <si>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</si>
  <si>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</si>
  <si>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</si>
  <si>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</si>
  <si>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</si>
  <si>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</si>
  <si>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</si>
  <si>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</si>
  <si>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</si>
  <si>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</si>
  <si>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</si>
  <si>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</si>
  <si>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</si>
  <si>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</si>
  <si>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</si>
  <si>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</si>
  <si>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</si>
  <si>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</si>
  <si>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</si>
  <si>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</si>
  <si>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</si>
  <si>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</si>
  <si>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</si>
  <si>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</si>
  <si>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</si>
  <si>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</si>
  <si>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</si>
  <si>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</si>
  <si>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</si>
  <si>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</si>
  <si>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</si>
  <si>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</si>
  <si>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</si>
  <si>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</si>
  <si>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</si>
  <si>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</si>
  <si>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</si>
  <si>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</si>
  <si>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</si>
  <si>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</si>
  <si>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</si>
  <si>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</si>
  <si>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</si>
  <si>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</si>
  <si>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</si>
  <si>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</si>
  <si>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</si>
  <si>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</si>
  <si>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</si>
  <si>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</si>
  <si>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</si>
  <si>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</si>
  <si>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</si>
  <si>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</si>
  <si>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</si>
  <si>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</si>
  <si>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</si>
  <si>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</si>
  <si>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</si>
  <si>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</si>
  <si>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</si>
  <si>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</si>
  <si>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</si>
  <si>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</si>
  <si>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</si>
  <si>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</si>
  <si>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</si>
  <si>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</si>
  <si>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</si>
  <si>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</si>
  <si>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</si>
  <si>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</si>
  <si>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</si>
  <si>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</si>
  <si>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</si>
  <si>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</si>
  <si>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</si>
  <si>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</si>
  <si>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</si>
  <si>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</si>
  <si>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</si>
  <si>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</si>
  <si>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</si>
  <si>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</si>
  <si>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</si>
  <si>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</si>
  <si>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</si>
  <si>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</si>
  <si>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</si>
  <si>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</si>
  <si>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</si>
  <si>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</si>
  <si>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</si>
  <si>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</si>
  <si>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</si>
  <si>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</si>
  <si>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</si>
  <si>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</si>
  <si>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</si>
  <si>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</si>
  <si>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</si>
  <si>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</si>
  <si>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</si>
  <si>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</si>
  <si>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</si>
  <si>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</si>
  <si>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</si>
  <si>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</si>
  <si>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</si>
  <si>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</si>
  <si>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</si>
  <si>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</si>
  <si>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</si>
  <si>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</si>
  <si>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</si>
  <si>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</si>
  <si>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</si>
  <si>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</si>
  <si>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</si>
  <si>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</si>
  <si>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</si>
  <si>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</si>
  <si>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</si>
  <si>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</si>
  <si>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</si>
  <si>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</si>
  <si>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</si>
  <si>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</si>
  <si>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</si>
  <si>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</si>
  <si>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</si>
  <si>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</si>
  <si>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</si>
  <si>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</si>
  <si>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</si>
  <si>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</si>
  <si>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</si>
  <si>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</si>
  <si>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</si>
  <si>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</si>
  <si>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</si>
  <si>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</si>
  <si>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</si>
  <si>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</si>
  <si>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</si>
  <si>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</si>
  <si>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OR3110</t>
  </si>
  <si>
    <t>Kendrapara</t>
  </si>
  <si>
    <t>Jajpur Road</t>
  </si>
  <si>
    <t>Cuttack</t>
  </si>
  <si>
    <t>Odisha</t>
  </si>
  <si>
    <t>Dual Staff</t>
  </si>
  <si>
    <t>Available &amp; Updated</t>
  </si>
  <si>
    <t>East</t>
  </si>
  <si>
    <t>GOJABANDha</t>
  </si>
  <si>
    <t>SF0061524</t>
  </si>
  <si>
    <t>Nishikanta Behera</t>
  </si>
  <si>
    <t>GOJABANDha C1</t>
  </si>
  <si>
    <t>GOJABANDha C1 Watch1</t>
  </si>
  <si>
    <t>Chetana</t>
  </si>
  <si>
    <t>SSF5612789</t>
  </si>
  <si>
    <t>OBC</t>
  </si>
  <si>
    <t>HINDU</t>
  </si>
  <si>
    <t>Thread Making Business</t>
  </si>
  <si>
    <t xml:space="preserve">ARCHANA BEHERA </t>
  </si>
  <si>
    <t>8073440758</t>
  </si>
  <si>
    <t>21-Feb-2024</t>
  </si>
  <si>
    <t>02</t>
  </si>
  <si>
    <t>1</t>
  </si>
  <si>
    <t>1.68 Yrs</t>
  </si>
  <si>
    <t>21 Feb 2024</t>
  </si>
  <si>
    <t>&lt;= 2 Years</t>
  </si>
  <si>
    <t>02-Apr-2024</t>
  </si>
  <si>
    <t>02-Oct-2025</t>
  </si>
  <si>
    <t>Open</t>
  </si>
  <si>
    <t>Malaya Pritam Lenka/SF0097052</t>
  </si>
  <si>
    <t>Situkanta Muduli</t>
  </si>
  <si>
    <t>SF0039051</t>
  </si>
  <si>
    <t>CSS</t>
  </si>
  <si>
    <t>Sangram Pani/SF0028817</t>
  </si>
  <si>
    <t>Sanjaya Kumar Sahoo/SF0070624</t>
  </si>
  <si>
    <t>R</t>
  </si>
  <si>
    <t>L</t>
  </si>
  <si>
    <t>SF0059537</t>
  </si>
  <si>
    <t>Bikaram Keshri Nayak</t>
  </si>
  <si>
    <t>SF0051251</t>
  </si>
  <si>
    <t>BQM</t>
  </si>
  <si>
    <t>SCRA</t>
  </si>
  <si>
    <t>Satya prakash Singh</t>
  </si>
  <si>
    <t>As per phonepe evidence borrower has paid Rs 16600/- as Preclose amount on dt-29/07/2025 to BM Situkanta Muduli/SF0039051  but BM entered RS 6720/- remaining amount RS 9880/- has not remitted cash to branch</t>
  </si>
  <si>
    <t>FN25-26-02699</t>
  </si>
  <si>
    <t>Branch Manager</t>
  </si>
  <si>
    <t>No Action Taken</t>
  </si>
  <si>
    <t>Absconding</t>
  </si>
  <si>
    <t>Sibabrata Sahoo/SF0073509</t>
  </si>
  <si>
    <t>Gobind Prasad Mohanty/SF0009889</t>
  </si>
  <si>
    <t>Completed-Report Submitted</t>
  </si>
  <si>
    <t>Post CSS verification we observed a cash misappropriation of Rs.16,600/-, Rs.6720/- recovered and net fraud is Rs.9,880/-.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</si>
</sst>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OR3110</v>
      </c>
      <c r="D5" s="63" t="str">
        <f>IF('Physical Cash at Safe'!D28="Yes", 'Physical Cash at Safe'!B4, 'Borrower Wise Details'!C5)</f>
        <v>Kendrapara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45958</v>
      </c>
      <c r="H5" s="107" t="s">
        <v>279</v>
      </c>
      <c r="I5" s="61">
        <v>45958</v>
      </c>
      <c r="J5" s="74" t="str">
        <f>IF('Physical Cash at Safe'!D28="Yes",'Physical Cash at Safe'!E28,IF('Borrower Wise Details'!D5&lt;&gt;"",'Borrower Wise Details'!D5,""))</f>
        <v>FN25-26-02699</v>
      </c>
      <c r="K5" s="81">
        <v>1</v>
      </c>
      <c r="L5" s="82">
        <v>16600</v>
      </c>
      <c r="M5" s="82">
        <v>6720</v>
      </c>
      <c r="N5" s="130" t="s">
        <v>280</v>
      </c>
      <c r="O5" s="82" t="s">
        <v>295</v>
      </c>
      <c r="P5" s="82" t="s">
        <v>296</v>
      </c>
      <c r="Q5" s="82" t="s">
        <v>281</v>
      </c>
      <c r="R5" s="75" t="str">
        <f>IF('Physical Cash at Safe'!$D$28="Yes", 'Physical Cash at Safe'!$A$28, IF('Borrower Wise Details'!F5&lt;&gt;"", 'Borrower Wise Details'!F5, ""))</f>
        <v>Situkanta Muduli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SF0039051</v>
      </c>
      <c r="U5" s="77" t="s">
        <v>294</v>
      </c>
      <c r="V5" s="61">
        <v>45943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45958</v>
      </c>
      <c r="AA5" s="61">
        <v>45959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9880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45960</v>
      </c>
      <c r="AH5" s="70" t="s">
        <v>298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OR3110</v>
      </c>
      <c r="C5" s="50" t="str">
        <f>IF('Fraud Investigation Report'!D5="", "", 'Fraud Investigation Report'!D5)</f>
        <v>Kendrapara</v>
      </c>
      <c r="D5" s="68" t="str">
        <f>IF(OR('Fraud Investigation Report'!R5="", 'Fraud Investigation Report'!R5=0), "", 'Fraud Investigation Report'!R5)</f>
        <v>Situkanta Muduli</v>
      </c>
      <c r="E5" s="68" t="str">
        <f>IF(OR('Fraud Investigation Report'!T5="", 'Fraud Investigation Report'!T5=0), "", 'Fraud Investigation Report'!T5)</f>
        <v>SF0039051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16600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16600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9880</v>
      </c>
      <c r="Q5" s="49"/>
      <c r="R5" s="84" t="s">
        <v>293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45958</v>
      </c>
      <c r="C6" s="18">
        <v>45957</v>
      </c>
      <c r="D6" s="18">
        <v>45958</v>
      </c>
      <c r="E6" s="19">
        <v>0.47916666666666669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155988</v>
      </c>
      <c r="C18" s="23">
        <f>B18</f>
        <v>155988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155988</v>
      </c>
      <c r="D19" s="30" t="s">
        <v>76</v>
      </c>
      <c r="E19" s="31">
        <f>SUM(E10:E18)</f>
        <v>546</v>
      </c>
    </row>
    <row r="20" spans="1:5" ht="30" customHeight="1" x14ac:dyDescent="0.3">
      <c r="A20" s="161" t="s">
        <v>97</v>
      </c>
      <c r="B20" s="162"/>
      <c r="C20" s="32">
        <v>546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155442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38" t="s">
        <v>253</v>
      </c>
      <c r="E32" s="139"/>
    </row>
    <row r="33" spans="1:5" ht="18" customHeight="1" x14ac:dyDescent="0.3">
      <c r="A33" s="37" t="s">
        <v>83</v>
      </c>
      <c r="B33" s="106" t="s">
        <v>282</v>
      </c>
      <c r="C33" s="39" t="s">
        <v>84</v>
      </c>
      <c r="D33" s="132" t="s">
        <v>283</v>
      </c>
      <c r="E33" s="133"/>
    </row>
    <row r="34" spans="1:5" ht="27.6" x14ac:dyDescent="0.3">
      <c r="A34" s="39" t="s">
        <v>220</v>
      </c>
      <c r="B34" s="38" t="s">
        <v>285</v>
      </c>
      <c r="C34" s="39" t="s">
        <v>221</v>
      </c>
      <c r="D34" s="134" t="s">
        <v>289</v>
      </c>
      <c r="E34" s="135"/>
    </row>
    <row r="35" spans="1:5" ht="27.6" x14ac:dyDescent="0.3">
      <c r="A35" s="39" t="s">
        <v>222</v>
      </c>
      <c r="B35" s="38" t="s">
        <v>286</v>
      </c>
      <c r="C35" s="39" t="s">
        <v>224</v>
      </c>
      <c r="D35" s="134" t="s">
        <v>284</v>
      </c>
      <c r="E35" s="135"/>
    </row>
    <row r="36" spans="1:5" ht="25.5" customHeight="1" x14ac:dyDescent="0.3">
      <c r="A36" s="39" t="s">
        <v>223</v>
      </c>
      <c r="B36" s="38" t="s">
        <v>287</v>
      </c>
      <c r="C36" s="39" t="s">
        <v>225</v>
      </c>
      <c r="D36" s="136" t="s">
        <v>288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15" sqref="H1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OR3110</v>
      </c>
      <c r="C5" s="119" t="str">
        <f>IF('Loan Outstanding Report'!$H$5="", "", 'Loan Outstanding Report'!$H$5)</f>
        <v>Kendrapara</v>
      </c>
      <c r="D5" s="41" t="s">
        <v>291</v>
      </c>
      <c r="E5" s="65">
        <v>45958</v>
      </c>
      <c r="F5" s="38" t="s">
        <v>277</v>
      </c>
      <c r="G5" s="49" t="s">
        <v>278</v>
      </c>
      <c r="H5" s="49" t="s">
        <v>292</v>
      </c>
      <c r="I5" s="120" t="s">
        <v>258</v>
      </c>
      <c r="J5" s="120" t="s">
        <v>261</v>
      </c>
      <c r="K5" s="120" t="s">
        <v>265</v>
      </c>
      <c r="L5" s="11">
        <v>355402167</v>
      </c>
      <c r="M5" s="65">
        <v>45343</v>
      </c>
      <c r="N5" s="124">
        <v>42000</v>
      </c>
      <c r="O5" s="124">
        <v>2240</v>
      </c>
      <c r="P5" s="121" t="s">
        <v>140</v>
      </c>
      <c r="Q5" s="80">
        <v>45867</v>
      </c>
      <c r="R5" s="124">
        <v>16600</v>
      </c>
      <c r="S5" s="124">
        <v>6720</v>
      </c>
      <c r="T5" s="124">
        <v>0</v>
      </c>
      <c r="U5" s="125">
        <f t="shared" ref="U5" si="0">IF(AND(ISBLANK(R5),ISBLANK(S5),ISBLANK(T5)),"",R5-(S5+T5))</f>
        <v>9880</v>
      </c>
      <c r="V5" s="117" t="s">
        <v>202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G5" sqref="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251</v>
      </c>
      <c r="D5" s="38" t="s">
        <v>250</v>
      </c>
      <c r="E5" s="38" t="s">
        <v>249</v>
      </c>
      <c r="F5" s="38" t="s">
        <v>248</v>
      </c>
      <c r="G5" s="84" t="s">
        <v>247</v>
      </c>
      <c r="H5" s="38" t="s">
        <v>248</v>
      </c>
      <c r="I5" s="84">
        <v>214870</v>
      </c>
      <c r="J5" s="38" t="s">
        <v>255</v>
      </c>
      <c r="K5" s="84">
        <v>214870</v>
      </c>
      <c r="L5" s="84" t="s">
        <v>256</v>
      </c>
      <c r="M5" s="38" t="s">
        <v>257</v>
      </c>
      <c r="N5" s="84">
        <v>493152</v>
      </c>
      <c r="O5" s="84" t="s">
        <v>258</v>
      </c>
      <c r="P5" s="84">
        <v>788260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355402167</v>
      </c>
      <c r="Z5" s="38" t="s">
        <v>265</v>
      </c>
      <c r="AA5" s="108" t="s">
        <v>267</v>
      </c>
      <c r="AB5" s="84">
        <v>42000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2240</v>
      </c>
      <c r="AK5" s="84">
        <v>2240</v>
      </c>
      <c r="AL5" s="108" t="s">
        <v>274</v>
      </c>
      <c r="AM5" s="84">
        <v>30965.99</v>
      </c>
      <c r="AN5" s="112">
        <v>11594.01</v>
      </c>
      <c r="AO5" s="112">
        <v>42560</v>
      </c>
      <c r="AP5" s="112">
        <v>11034.01</v>
      </c>
      <c r="AQ5" s="112">
        <v>724.99</v>
      </c>
      <c r="AR5" s="112">
        <v>11759</v>
      </c>
      <c r="AS5" s="112">
        <v>0</v>
      </c>
      <c r="AT5" s="112">
        <v>0</v>
      </c>
      <c r="AU5" s="112">
        <v>0</v>
      </c>
      <c r="AV5" s="84">
        <v>19</v>
      </c>
      <c r="AW5" s="84"/>
      <c r="AX5" s="84"/>
      <c r="AY5" s="108"/>
      <c r="AZ5" s="84"/>
      <c r="BA5" s="84"/>
      <c r="BB5" s="84" t="s">
        <v>275</v>
      </c>
      <c r="BC5" s="84"/>
      <c r="BD5" s="108"/>
      <c r="BE5" s="84">
        <v>0</v>
      </c>
      <c r="BF5" s="38" t="s">
        <v>261</v>
      </c>
      <c r="BG5" s="84" t="s">
        <v>266</v>
      </c>
      <c r="BH5" s="114" t="s">
        <v>276</v>
      </c>
      <c r="BI5" s="38" t="s">
        <v>110</v>
      </c>
      <c r="BJ5" s="85">
        <v>45958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16600</v>
      </c>
      <c r="BQ5" s="117" t="s">
        <v>202</v>
      </c>
      <c r="BR5" s="118" t="s">
        <v>290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2025-10-30T07:45:16Z</dcterms:modified>
</cp:coreProperties>
</file>