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Kesariya css(Nitish Kumar) (2)\Kesariya css(Nitish Kumar)\"/>
    </mc:Choice>
  </mc:AlternateContent>
  <xr:revisionPtr revIDLastSave="0" documentId="13_ncr:1_{9928EEA0-7568-4C9D-8DEC-4F9A3BEB51C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<sst xmlns="http://schemas.openxmlformats.org/spreadsheetml/2006/main" count="347" uniqueCount="300">
  <si>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</si>
  <si>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</si>
  <si>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</si>
  <si>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</si>
  <si>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</si>
  <si>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</si>
  <si>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</si>
  <si>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</si>
  <si>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</si>
  <si>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</si>
  <si>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</si>
  <si>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</si>
  <si>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</si>
  <si>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</si>
  <si>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</si>
  <si>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</si>
  <si>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</si>
  <si>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</si>
  <si>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</si>
  <si>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</si>
  <si>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</si>
  <si>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</si>
  <si>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</si>
  <si>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</si>
  <si>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</si>
  <si>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</si>
  <si>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</si>
  <si>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</si>
  <si>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</si>
  <si>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</si>
  <si>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</si>
  <si>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</si>
  <si>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</si>
  <si>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</si>
  <si>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</si>
  <si>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</si>
  <si>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</si>
  <si>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</si>
  <si>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</si>
  <si>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</si>
  <si>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</si>
  <si>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</si>
  <si>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</si>
  <si>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</si>
  <si>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</si>
  <si>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</si>
  <si>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</si>
  <si>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</si>
  <si>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</si>
  <si>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</si>
  <si>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</si>
  <si>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</si>
  <si>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</si>
  <si>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</si>
  <si>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</si>
  <si>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</si>
  <si>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</si>
  <si>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</si>
  <si>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</si>
  <si>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</si>
  <si>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</si>
  <si>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</si>
  <si>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</si>
  <si>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</si>
  <si>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</si>
  <si>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</si>
  <si>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</si>
  <si>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</si>
  <si>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</si>
  <si>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</si>
  <si>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</si>
  <si>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</si>
  <si>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</si>
  <si>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</si>
  <si>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</si>
  <si>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</si>
  <si>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</si>
  <si>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</si>
  <si>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</si>
  <si>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</si>
  <si>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</si>
  <si>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</si>
  <si>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</si>
  <si>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</si>
  <si>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</si>
  <si>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</si>
  <si>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</si>
  <si>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</si>
  <si>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</si>
  <si>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</si>
  <si>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</si>
  <si>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</si>
  <si>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</si>
  <si>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</si>
  <si>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</si>
  <si>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</si>
  <si>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</si>
  <si>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</si>
  <si>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</si>
  <si>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</si>
  <si>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</si>
  <si>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</si>
  <si>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</si>
  <si>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</si>
  <si>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</si>
  <si>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</si>
  <si>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</si>
  <si>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</si>
  <si>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</si>
  <si>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</si>
  <si>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</si>
  <si>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</si>
  <si>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</si>
  <si>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</si>
  <si>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</si>
  <si>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</si>
  <si>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</si>
  <si>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</si>
  <si>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</si>
  <si>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</si>
  <si>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</si>
  <si>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</si>
  <si>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</si>
  <si>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</si>
  <si>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</si>
  <si>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</si>
  <si>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</si>
  <si>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</si>
  <si>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</si>
  <si>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</si>
  <si>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</si>
  <si>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</si>
  <si>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</si>
  <si>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</si>
  <si>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</si>
  <si>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</si>
  <si>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</si>
  <si>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</si>
  <si>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</si>
  <si>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</si>
  <si>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</si>
  <si>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</si>
  <si>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</si>
  <si>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</si>
  <si>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</si>
  <si>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</si>
  <si>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</si>
  <si>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</si>
  <si>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</si>
  <si>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</si>
  <si>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</si>
  <si>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</si>
  <si>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</si>
  <si>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</si>
  <si>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</si>
  <si>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</si>
  <si>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</si>
  <si>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</si>
  <si>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</si>
  <si>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</si>
  <si>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</si>
  <si>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</si>
  <si>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</si>
  <si>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</si>
  <si>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</si>
  <si>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</si>
  <si>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</si>
  <si>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</si>
  <si>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</si>
  <si>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</si>
  <si>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</si>
  <si>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</si>
  <si>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</si>
  <si>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</si>
  <si>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</si>
  <si>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</si>
  <si>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</si>
  <si>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</si>
  <si>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</si>
  <si>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</si>
  <si>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</si>
  <si>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</si>
  <si>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</si>
  <si>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</si>
  <si>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</si>
  <si>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</si>
  <si>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</si>
  <si>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</si>
  <si>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</si>
  <si>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</si>
  <si>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</si>
  <si>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</si>
  <si>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</si>
  <si>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</si>
  <si>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</si>
  <si>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</si>
  <si>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</si>
  <si>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</si>
  <si>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</si>
  <si>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</si>
  <si>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</si>
  <si>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</si>
  <si>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</si>
  <si>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</si>
  <si>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</si>
  <si>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</si>
  <si>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</si>
  <si>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</si>
  <si>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</si>
  <si>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</si>
  <si>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</si>
  <si>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</si>
  <si>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</si>
  <si>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</si>
  <si>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</si>
  <si>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</si>
  <si>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</si>
  <si>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</si>
  <si>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</si>
  <si>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</si>
  <si>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</si>
  <si>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</si>
  <si>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</si>
  <si>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</si>
  <si>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</si>
  <si>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</si>
  <si>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</si>
  <si>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</si>
  <si>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</si>
  <si>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</si>
  <si>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</si>
  <si>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</si>
  <si>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</si>
  <si>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</si>
  <si>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</si>
  <si>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</si>
  <si>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</si>
  <si>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</si>
  <si>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</si>
  <si>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</si>
  <si>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</si>
  <si>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</si>
  <si>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</si>
  <si>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</si>
  <si>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</si>
  <si>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</si>
  <si>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</si>
  <si>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</si>
  <si>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</si>
  <si>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Motihari</t>
  </si>
  <si>
    <t>Siwan</t>
  </si>
  <si>
    <t>Kesariya</t>
  </si>
  <si>
    <t>BH3958</t>
  </si>
  <si>
    <t>Kesariya 2</t>
  </si>
  <si>
    <t>Chetana</t>
  </si>
  <si>
    <t>BC</t>
  </si>
  <si>
    <t>HINDU</t>
  </si>
  <si>
    <t>3</t>
  </si>
  <si>
    <t>Satyam Kumar/SF0079688</t>
  </si>
  <si>
    <t>Dual Staff</t>
  </si>
  <si>
    <t>Credit Assistant</t>
  </si>
  <si>
    <t>CSS</t>
  </si>
  <si>
    <t>Manoj Kumar Chaurasiya/SF0033255</t>
  </si>
  <si>
    <t>Ranjit Kumar/SF0090200</t>
  </si>
  <si>
    <t>Rakesh Kumar Singh/SF0007606</t>
  </si>
  <si>
    <t>Alok Kumar Raju/SF0091403</t>
  </si>
  <si>
    <t>Completed-Report Submitted</t>
  </si>
  <si>
    <t>BH2906</t>
  </si>
  <si>
    <t>Agarbathi Making</t>
  </si>
  <si>
    <t>Credit Assitant</t>
  </si>
  <si>
    <t>FIR Not Filled</t>
  </si>
  <si>
    <t>L</t>
  </si>
  <si>
    <t>Shashi bhushan Malakar</t>
  </si>
  <si>
    <t>SF0096342</t>
  </si>
  <si>
    <t>Branch Manager</t>
  </si>
  <si>
    <t xml:space="preserve">Available &amp; Updated </t>
  </si>
  <si>
    <t>R</t>
  </si>
  <si>
    <t>Jitendra Kumar</t>
  </si>
  <si>
    <t>SF0095417</t>
  </si>
  <si>
    <t>Absconding</t>
  </si>
  <si>
    <t>Badawa</t>
  </si>
  <si>
    <t>SF0094479</t>
  </si>
  <si>
    <t>Arvind Yadav</t>
  </si>
  <si>
    <t>699070</t>
  </si>
  <si>
    <t>1196362</t>
  </si>
  <si>
    <t>SID951375839934</t>
  </si>
  <si>
    <t>DROPADI DEVI</t>
  </si>
  <si>
    <t>23-Sep-2023</t>
  </si>
  <si>
    <t>02</t>
  </si>
  <si>
    <t>5.56 Yrs</t>
  </si>
  <si>
    <t>30 Sep 2021</t>
  </si>
  <si>
    <t>&gt; 4 to 6 Years</t>
  </si>
  <si>
    <t>02-Nov-2023</t>
  </si>
  <si>
    <t>07-Oct-2025</t>
  </si>
  <si>
    <t>6203214942</t>
  </si>
  <si>
    <t>As per borower &amp; loan card she paid EMI of rs-3360 on 02-11-2024 but the same not accounted in fimo.</t>
  </si>
  <si>
    <t>SF0065234</t>
  </si>
  <si>
    <t>Nitish Kumar</t>
  </si>
  <si>
    <t>FN25-26-02741</t>
  </si>
  <si>
    <t>As per borower &amp; loan card she paid EMI of rs-3360 on 02-11-2024 but the was same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</si>
</sst>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name val="Times New Roman"/>
      <family val="1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9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0" fontId="36" fillId="0" borderId="0">
      <alignment vertical="center"/>
    </xf>
    <xf numFmtId="0" fontId="35" fillId="0" borderId="0"/>
    <xf numFmtId="0" fontId="32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0" borderId="13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9">
    <cellStyle name="Comma" xfId="30" builtinId="3"/>
    <cellStyle name="Comma 2" xfId="32" xr:uid="{49F077D6-9E78-4491-B7E9-D7DB4D032B72}"/>
    <cellStyle name="Comma 2 2" xfId="14" xr:uid="{00000000-0005-0000-0000-000000000000}"/>
    <cellStyle name="Comma 2 2 2" xfId="38" xr:uid="{584F9022-E9F9-464C-81A3-638902B6F7B6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5" xr:uid="{126E934B-37B7-4E78-A191-F3292C420B85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2 2 2 2" xfId="37" xr:uid="{939EA41E-21CF-4888-8A1C-12797D3FDCD3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3" xr:uid="{B4E6056F-8BE4-4996-9799-920AF99D0614}"/>
    <cellStyle name="Normal 5" xfId="4" xr:uid="{00000000-0005-0000-0000-000012000000}"/>
    <cellStyle name="Normal 5 2" xfId="19" xr:uid="{00000000-0005-0000-0000-000013000000}"/>
    <cellStyle name="Normal 5 3" xfId="34" xr:uid="{4B2F323C-C518-43E0-A208-6AAC996FB9D4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2" xfId="36" xr:uid="{8EDE4459-5A25-4369-89DF-20C2D35F4F43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45940</v>
      </c>
      <c r="H5" s="106" t="s">
        <v>261</v>
      </c>
      <c r="I5" s="61">
        <v>45962</v>
      </c>
      <c r="J5" s="74" t="str">
        <f>IF('Physical Cash at Safe'!D28="Yes",'Physical Cash at Safe'!E28,IF('Borrower Wise Details'!D5&lt;&gt;"",'Borrower Wise Details'!D5,""))</f>
        <v>FN25-26-02741</v>
      </c>
      <c r="K5" s="81">
        <v>1</v>
      </c>
      <c r="L5" s="82">
        <v>3360</v>
      </c>
      <c r="M5" s="82">
        <v>0</v>
      </c>
      <c r="N5" s="82" t="s">
        <v>262</v>
      </c>
      <c r="O5" s="82" t="s">
        <v>263</v>
      </c>
      <c r="P5" s="82" t="s">
        <v>264</v>
      </c>
      <c r="Q5" s="82" t="s">
        <v>265</v>
      </c>
      <c r="R5" s="75" t="str">
        <f>IF('Physical Cash at Safe'!$D$28="Yes", 'Physical Cash at Safe'!$A$28, IF('Borrower Wise Details'!F5&lt;&gt;"", 'Borrower Wise Details'!F5, ""))</f>
        <v>Nitish Kumar</v>
      </c>
      <c r="S5" s="74" t="str">
        <f>IF('Physical Cash at Safe'!$D$28="Yes", 'Physical Cash at Safe'!$C$28, IF('Borrower Wise Details'!H5&lt;&gt;"", 'Borrower Wise Details'!H5, ""))</f>
        <v>Credit Assitant</v>
      </c>
      <c r="T5" s="74" t="str">
        <f>IF('Physical Cash at Safe'!$D$28="Yes", 'Physical Cash at Safe'!$B$28, IF('Borrower Wise Details'!G5&lt;&gt;"", 'Borrower Wise Details'!G5, ""))</f>
        <v>SF0065234</v>
      </c>
      <c r="U5" s="77" t="s">
        <v>279</v>
      </c>
      <c r="V5" s="61">
        <v>45894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266</v>
      </c>
      <c r="Z5" s="61">
        <v>45962</v>
      </c>
      <c r="AA5" s="61">
        <v>45962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3360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45962</v>
      </c>
      <c r="AH5" s="70" t="s">
        <v>299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Nitish Kumar</v>
      </c>
      <c r="E5" s="68" t="str">
        <f>IF(OR('Fraud Investigation Report'!T5="", 'Fraud Investigation Report'!T5=0), "", 'Fraud Investigation Report'!T5)</f>
        <v>SF0065234</v>
      </c>
      <c r="F5" s="68" t="str">
        <f>IF(OR('Fraud Investigation Report'!S5="", 'Fraud Investigation Report'!S5=0), "", 'Fraud Investigation Report'!S5)</f>
        <v>Credit Assitant</v>
      </c>
      <c r="G5" s="50" t="str">
        <f>IF('Fraud Investigation Report'!J5="", "", 'Fraud Investigation Report'!J5)</f>
        <v>FN25-26-02741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3360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3360</v>
      </c>
      <c r="Q5" s="49"/>
      <c r="R5" s="84" t="s">
        <v>270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A6" sqref="A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45946</v>
      </c>
      <c r="C6" s="18">
        <v>45945</v>
      </c>
      <c r="D6" s="18">
        <v>45946</v>
      </c>
      <c r="E6" s="19">
        <v>0.375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9</v>
      </c>
      <c r="C16" s="23">
        <f t="shared" si="1"/>
        <v>90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8</v>
      </c>
      <c r="C18" s="23">
        <f>B18</f>
        <v>8</v>
      </c>
      <c r="D18" s="27">
        <v>8</v>
      </c>
      <c r="E18" s="28">
        <f>D18</f>
        <v>8</v>
      </c>
    </row>
    <row r="19" spans="1:5" ht="14.4" x14ac:dyDescent="0.3">
      <c r="A19" s="29"/>
      <c r="B19" s="30" t="s">
        <v>76</v>
      </c>
      <c r="C19" s="31">
        <f>SUM(C10:C18)</f>
        <v>6198</v>
      </c>
      <c r="D19" s="30" t="s">
        <v>76</v>
      </c>
      <c r="E19" s="31">
        <f>SUM(E10:E18)</f>
        <v>6198</v>
      </c>
    </row>
    <row r="20" spans="1:5" ht="30" customHeight="1" x14ac:dyDescent="0.3">
      <c r="A20" s="159" t="s">
        <v>97</v>
      </c>
      <c r="B20" s="160"/>
      <c r="C20" s="32">
        <v>6198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6"/>
      <c r="B30" s="126"/>
      <c r="C30" s="127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259</v>
      </c>
      <c r="C32" s="37" t="s">
        <v>82</v>
      </c>
      <c r="D32" s="133" t="s">
        <v>275</v>
      </c>
      <c r="E32" s="134"/>
    </row>
    <row r="33" spans="1:5" ht="18" customHeight="1" x14ac:dyDescent="0.3">
      <c r="A33" s="37" t="s">
        <v>83</v>
      </c>
      <c r="B33" s="38" t="s">
        <v>271</v>
      </c>
      <c r="C33" s="39" t="s">
        <v>84</v>
      </c>
      <c r="D33" s="135" t="s">
        <v>276</v>
      </c>
      <c r="E33" s="136"/>
    </row>
    <row r="34" spans="1:5" ht="27.6" x14ac:dyDescent="0.3">
      <c r="A34" s="39" t="s">
        <v>220</v>
      </c>
      <c r="B34" s="38" t="s">
        <v>272</v>
      </c>
      <c r="C34" s="39" t="s">
        <v>221</v>
      </c>
      <c r="D34" s="130" t="s">
        <v>277</v>
      </c>
      <c r="E34" s="131"/>
    </row>
    <row r="35" spans="1:5" ht="27.6" x14ac:dyDescent="0.3">
      <c r="A35" s="39" t="s">
        <v>222</v>
      </c>
      <c r="B35" s="38" t="s">
        <v>273</v>
      </c>
      <c r="C35" s="39" t="s">
        <v>224</v>
      </c>
      <c r="D35" s="130" t="s">
        <v>278</v>
      </c>
      <c r="E35" s="131"/>
    </row>
    <row r="36" spans="1:5" ht="25.5" customHeight="1" x14ac:dyDescent="0.3">
      <c r="A36" s="39" t="s">
        <v>223</v>
      </c>
      <c r="B36" s="128" t="s">
        <v>274</v>
      </c>
      <c r="C36" s="39" t="s">
        <v>225</v>
      </c>
      <c r="D36" s="132" t="s">
        <v>260</v>
      </c>
      <c r="E36" s="13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  <mergeCell ref="D34:E34"/>
    <mergeCell ref="D35:E35"/>
    <mergeCell ref="D36:E36"/>
    <mergeCell ref="D32:E32"/>
    <mergeCell ref="D33:E3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8" t="str">
        <f>IF('Loan Outstanding Report'!$H$5="", "", 'Loan Outstanding Report'!$H$5)</f>
        <v>Kesariya</v>
      </c>
      <c r="D5" s="41" t="s">
        <v>298</v>
      </c>
      <c r="E5" s="65">
        <v>45962</v>
      </c>
      <c r="F5" s="38" t="s">
        <v>297</v>
      </c>
      <c r="G5" s="49" t="s">
        <v>296</v>
      </c>
      <c r="H5" s="49" t="s">
        <v>269</v>
      </c>
      <c r="I5" s="119" t="s">
        <v>283</v>
      </c>
      <c r="J5" s="119" t="s">
        <v>285</v>
      </c>
      <c r="K5" s="119" t="s">
        <v>286</v>
      </c>
      <c r="L5" s="11">
        <v>353133644</v>
      </c>
      <c r="M5" s="65" t="s">
        <v>287</v>
      </c>
      <c r="N5" s="123">
        <v>63000</v>
      </c>
      <c r="O5" s="123">
        <v>3360</v>
      </c>
      <c r="P5" s="120" t="s">
        <v>139</v>
      </c>
      <c r="Q5" s="80">
        <v>45598</v>
      </c>
      <c r="R5" s="123">
        <v>3360</v>
      </c>
      <c r="S5" s="123">
        <v>0</v>
      </c>
      <c r="T5" s="123">
        <v>0</v>
      </c>
      <c r="U5" s="124">
        <f t="shared" ref="U5" si="0">IF(AND(ISBLANK(R5),ISBLANK(S5),ISBLANK(T5)),"",R5-(S5+T5))</f>
        <v>3360</v>
      </c>
      <c r="V5" s="116" t="s">
        <v>201</v>
      </c>
      <c r="W5" s="121" t="s">
        <v>295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267</v>
      </c>
      <c r="H5" s="38" t="s">
        <v>251</v>
      </c>
      <c r="I5" s="84">
        <v>18664</v>
      </c>
      <c r="J5" s="38" t="s">
        <v>280</v>
      </c>
      <c r="K5" s="84">
        <v>18664</v>
      </c>
      <c r="L5" s="84" t="s">
        <v>281</v>
      </c>
      <c r="M5" s="38" t="s">
        <v>282</v>
      </c>
      <c r="N5" s="84">
        <v>26840</v>
      </c>
      <c r="O5" s="84" t="s">
        <v>283</v>
      </c>
      <c r="P5" s="84">
        <v>42734</v>
      </c>
      <c r="Q5" s="38" t="s">
        <v>284</v>
      </c>
      <c r="R5" s="38" t="s">
        <v>254</v>
      </c>
      <c r="S5" s="84" t="s">
        <v>285</v>
      </c>
      <c r="T5" s="84" t="s">
        <v>285</v>
      </c>
      <c r="U5" s="84" t="s">
        <v>255</v>
      </c>
      <c r="V5" s="84" t="s">
        <v>256</v>
      </c>
      <c r="W5" s="84">
        <v>541</v>
      </c>
      <c r="X5" s="38" t="s">
        <v>268</v>
      </c>
      <c r="Y5" s="84">
        <v>353133644</v>
      </c>
      <c r="Z5" s="38" t="s">
        <v>286</v>
      </c>
      <c r="AA5" s="107" t="s">
        <v>287</v>
      </c>
      <c r="AB5" s="84">
        <v>63000</v>
      </c>
      <c r="AC5" s="107" t="s">
        <v>288</v>
      </c>
      <c r="AD5" s="84">
        <v>24</v>
      </c>
      <c r="AE5" s="84" t="s">
        <v>257</v>
      </c>
      <c r="AF5" s="84" t="s">
        <v>289</v>
      </c>
      <c r="AG5" s="107" t="s">
        <v>290</v>
      </c>
      <c r="AH5" s="84" t="s">
        <v>291</v>
      </c>
      <c r="AI5" s="107" t="s">
        <v>292</v>
      </c>
      <c r="AJ5" s="84">
        <v>3360</v>
      </c>
      <c r="AK5" s="84">
        <v>3360</v>
      </c>
      <c r="AL5" s="107" t="s">
        <v>293</v>
      </c>
      <c r="AM5" s="84">
        <v>59640</v>
      </c>
      <c r="AN5" s="111">
        <v>18392</v>
      </c>
      <c r="AO5" s="111">
        <v>78032</v>
      </c>
      <c r="AP5" s="111">
        <v>3360</v>
      </c>
      <c r="AQ5" s="111">
        <v>0</v>
      </c>
      <c r="AR5" s="111">
        <v>3360</v>
      </c>
      <c r="AS5" s="111">
        <v>3360</v>
      </c>
      <c r="AT5" s="111">
        <v>0</v>
      </c>
      <c r="AU5" s="111">
        <v>3360</v>
      </c>
      <c r="AV5" s="84">
        <v>24</v>
      </c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 t="s">
        <v>294</v>
      </c>
      <c r="BH5" s="113" t="s">
        <v>258</v>
      </c>
      <c r="BI5" s="38" t="s">
        <v>110</v>
      </c>
      <c r="BJ5" s="85">
        <v>45962</v>
      </c>
      <c r="BK5" s="84"/>
      <c r="BL5" s="38" t="s">
        <v>114</v>
      </c>
      <c r="BM5" s="114" t="s">
        <v>119</v>
      </c>
      <c r="BN5" s="115" t="s">
        <v>199</v>
      </c>
      <c r="BO5" s="84" t="s">
        <v>244</v>
      </c>
      <c r="BP5" s="84">
        <v>3360</v>
      </c>
      <c r="BQ5" s="116" t="s">
        <v>201</v>
      </c>
      <c r="BR5" s="117" t="s">
        <v>295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2025-11-01T10:03:40Z</dcterms:modified>
</cp:coreProperties>
</file>