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Kekri\"/>
    </mc:Choice>
  </mc:AlternateContent>
  <xr:revisionPtr revIDLastSave="0" documentId="13_ncr:1_{85BA20E8-34B8-401C-9A1C-E6663D3AADE3}" xr6:coauthVersionLast="47" xr6:coauthVersionMax="47" xr10:uidLastSave="{00000000-0000-0000-0000-000000000000}"/>
  <bookViews>
    <workbookView xWindow="-110" yWindow="-110" windowWidth="19420" windowHeight="10300" activeTab="1" xr2:uid="{B6C61AC2-FBB8-46A0-A2EA-91B32D8D42D6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T11" i="1"/>
  <c r="U10" i="1"/>
  <c r="T10" i="1"/>
  <c r="W5" i="1"/>
  <c r="D7" i="1"/>
  <c r="D6" i="1"/>
</calcChain>
</file>

<file path=xl/sharedStrings.xml><?xml version="1.0" encoding="utf-8"?>
<sst xmlns="http://schemas.openxmlformats.org/spreadsheetml/2006/main" count="70" uniqueCount="46">
  <si>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</si>
  <si>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</si>
  <si>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</si>
  <si>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</si>
  <si>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</si>
  <si>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</si>
  <si>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</si>
  <si>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</si>
  <si>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</si>
  <si>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</si>
  <si>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</si>
  <si>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</si>
  <si>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</si>
  <si>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</si>
  <si>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</si>
  <si>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</si>
  <si>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</si>
  <si>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</si>
  <si>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</si>
  <si>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</si>
  <si>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</si>
  <si>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</si>
  <si>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</si>
  <si>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</si>
  <si>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</si>
  <si>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</si>
  <si>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</si>
  <si>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</si>
  <si>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RJ3217</t>
  </si>
  <si>
    <t>Kekri</t>
  </si>
  <si>
    <t>FN-25-26-02744</t>
  </si>
  <si>
    <t>Kishan Lal Gurjar</t>
  </si>
  <si>
    <t>SF0069017</t>
  </si>
  <si>
    <t>Branch Manager</t>
  </si>
  <si>
    <t>KACHOLIYA C1</t>
  </si>
  <si>
    <t>SSF4521265</t>
  </si>
  <si>
    <t>NERAJ BHEEL</t>
  </si>
  <si>
    <t>02-Nov-2024</t>
  </si>
  <si>
    <t>Collection Amount Misappropriated</t>
  </si>
  <si>
    <t>Digital Payment</t>
  </si>
  <si>
    <t>As per Borrower confirmation &amp; Loan Card , Borrower -Neraj Bheel LAN -358583830, Has paid  Instalment of Rs.2240/ paid to BM Kishan Gurjar/SF0069017 Amount of Rs.2240/- on 08-Jan-25, .But LO has  posted Collected EMI Amount of Rs.1810/- on 08-Jan-25  in FIMO.but remaining amount ofRs.430/-in FIMO On Borrower Respective Loan ID.</t>
  </si>
  <si>
    <t>As per Borrower confirmation &amp; Loan Card , Borrower -Neraj Bheel LAN -358583830, Has paid  Instalment of Rs.2240/ paid to BM Kishan Gurjar/SF0069017 Amount of Rs.2240/- on 08-May-25, .But LO has  posted Collected EMI Amount of Rs.1810/- on 08-May-25  in FIMO.but remaining amount ofRs.430/-in FIMO On Borrower Respective Loan ID.</t>
  </si>
  <si>
    <t>As per Borrower confirmation &amp; Loan Card , Borrower -Neraj Bheel LAN -358583830, Has paid  Instalment of Rs.2240/ paid to BM Kishan Gurjar/SF0069017 Amount of Rs.2240/- on 08-Aug-25, .But LO has  posted Collected EMI Amount of Rs.1810/- on 08-Aug-25  in FIMO.but remaining amount ofRs.430/-in FIMO On Borrower Respective Loan ID.</t>
  </si>
  <si>
    <t>TotalCollection</t>
  </si>
  <si>
    <t>Done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</si>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</sst>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0" fontId="9" fillId="6" borderId="2" xfId="3" applyFont="1" applyFill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18 2 10" xfId="2" xr:uid="{434273C9-21F4-470F-9FCE-C829798A4428}"/>
    <cellStyle name="Normal 2 2" xfId="4" xr:uid="{453D584F-E402-4D01-B487-EAA6EF09CBDB}"/>
    <cellStyle name="Normal 3 19 2" xfId="3" xr:uid="{7F5D18DE-8E07-4958-87FE-BB4FA51C9899}"/>
    <cellStyle name="Normal 3 2" xfId="5" xr:uid="{E81380FA-41EC-4A90-97D1-68267408420D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535D79-AA30-0FD5-EC92-3408EA041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D37CC0-7B3D-968F-08C9-F0D67EBA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Kekri\Copy%20of%20Fraud%20Investigation%20Report%20RJ%20Kekri%20RJ3217%20Complaint%20Number-FN25-26-02744.xlsx" TargetMode="External"/><Relationship Id="rId1" Type="http://schemas.openxmlformats.org/officeDocument/2006/relationships/externalLinkPath" Target="Copy%20of%20Fraud%20Investigation%20Report%20RJ%20Kekri%20RJ3217%20Complaint%20Number-FN25-26-027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8C42-7BE9-4093-B782-8ACBE5C24A9B}">
  <dimension ref="A1:Z13"/>
  <sheetViews>
    <sheetView topLeftCell="L1" workbookViewId="0">
      <selection activeCell="T11" sqref="T11"/>
    </sheetView>
  </sheetViews>
  <sheetFormatPr defaultRowHeight="14.5" x14ac:dyDescent="0.35"/>
  <cols>
    <col min="1" max="1" width="6.1796875" customWidth="1"/>
    <col min="2" max="2" width="10.6328125" bestFit="1" customWidth="1"/>
    <col min="3" max="3" width="11.08984375" bestFit="1" customWidth="1"/>
    <col min="4" max="4" width="12.726562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2.08984375" customWidth="1"/>
    <col min="21" max="21" width="12.1796875" customWidth="1"/>
    <col min="22" max="22" width="15.1796875" bestFit="1" customWidth="1"/>
    <col min="23" max="24" width="15.1796875" customWidth="1"/>
    <col min="25" max="25" width="18.36328125" bestFit="1" customWidth="1"/>
    <col min="26" max="26" width="253.4531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/>
      <c r="X4" s="26" t="s">
        <v>45</v>
      </c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45962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358583830</v>
      </c>
      <c r="M5" s="18"/>
      <c r="N5" s="15" t="s">
        <v>37</v>
      </c>
      <c r="O5" s="19">
        <v>34000</v>
      </c>
      <c r="P5" s="19">
        <v>1810</v>
      </c>
      <c r="Q5" s="20" t="s">
        <v>38</v>
      </c>
      <c r="R5" s="21">
        <v>45665</v>
      </c>
      <c r="S5" s="19">
        <v>2240</v>
      </c>
      <c r="T5" s="19">
        <v>1810</v>
      </c>
      <c r="U5" s="19">
        <v>0</v>
      </c>
      <c r="V5" s="24">
        <v>430</v>
      </c>
      <c r="W5" s="24">
        <f>SUM(V5:V7)</f>
        <v>1290</v>
      </c>
      <c r="X5" s="24" t="s">
        <v>44</v>
      </c>
      <c r="Y5" s="8" t="s">
        <v>39</v>
      </c>
      <c r="Z5" s="22" t="s">
        <v>40</v>
      </c>
    </row>
    <row r="6" spans="1:26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FN-25-26-02744</v>
      </c>
      <c r="E6" s="15">
        <v>45962</v>
      </c>
      <c r="F6" s="8" t="s">
        <v>31</v>
      </c>
      <c r="G6" s="16" t="s">
        <v>32</v>
      </c>
      <c r="H6" s="16" t="s">
        <v>33</v>
      </c>
      <c r="I6" s="17" t="s">
        <v>34</v>
      </c>
      <c r="J6" s="17" t="s">
        <v>35</v>
      </c>
      <c r="K6" s="17" t="s">
        <v>36</v>
      </c>
      <c r="L6" s="18">
        <v>358583830</v>
      </c>
      <c r="M6" s="18"/>
      <c r="N6" s="15" t="s">
        <v>37</v>
      </c>
      <c r="O6" s="19">
        <v>34000</v>
      </c>
      <c r="P6" s="19">
        <v>1810</v>
      </c>
      <c r="Q6" s="20" t="s">
        <v>38</v>
      </c>
      <c r="R6" s="21">
        <v>45785</v>
      </c>
      <c r="S6" s="19">
        <v>2240</v>
      </c>
      <c r="T6" s="19">
        <v>1810</v>
      </c>
      <c r="U6" s="19">
        <v>0</v>
      </c>
      <c r="V6" s="24">
        <v>430</v>
      </c>
      <c r="W6" s="24">
        <v>0</v>
      </c>
      <c r="X6" s="24"/>
      <c r="Y6" s="8" t="s">
        <v>39</v>
      </c>
      <c r="Z6" s="22" t="s">
        <v>41</v>
      </c>
    </row>
    <row r="7" spans="1:26" x14ac:dyDescent="0.35">
      <c r="A7" s="7">
        <v>3</v>
      </c>
      <c r="B7" s="12" t="s">
        <v>28</v>
      </c>
      <c r="C7" s="13" t="s">
        <v>29</v>
      </c>
      <c r="D7" s="14" t="str">
        <f t="shared" ref="D7" si="0">IF(J7&lt;&gt;"", $D$5, "")</f>
        <v>FN-25-26-02744</v>
      </c>
      <c r="E7" s="15">
        <v>45962</v>
      </c>
      <c r="F7" s="8" t="s">
        <v>31</v>
      </c>
      <c r="G7" s="16" t="s">
        <v>32</v>
      </c>
      <c r="H7" s="16" t="s">
        <v>33</v>
      </c>
      <c r="I7" s="17" t="s">
        <v>34</v>
      </c>
      <c r="J7" s="17" t="s">
        <v>35</v>
      </c>
      <c r="K7" s="17" t="s">
        <v>36</v>
      </c>
      <c r="L7" s="18">
        <v>358583830</v>
      </c>
      <c r="M7" s="18"/>
      <c r="N7" s="15" t="s">
        <v>37</v>
      </c>
      <c r="O7" s="19">
        <v>34000</v>
      </c>
      <c r="P7" s="19">
        <v>1810</v>
      </c>
      <c r="Q7" s="20" t="s">
        <v>38</v>
      </c>
      <c r="R7" s="21">
        <v>45877</v>
      </c>
      <c r="S7" s="19">
        <v>2240</v>
      </c>
      <c r="T7" s="19">
        <v>1810</v>
      </c>
      <c r="U7" s="19">
        <v>0</v>
      </c>
      <c r="V7" s="24">
        <v>430</v>
      </c>
      <c r="W7" s="24">
        <v>0</v>
      </c>
      <c r="X7" s="24"/>
      <c r="Y7" s="8" t="s">
        <v>39</v>
      </c>
      <c r="Z7" s="22" t="s">
        <v>42</v>
      </c>
    </row>
    <row r="10" spans="1:26" x14ac:dyDescent="0.35">
      <c r="S10" s="25" t="s">
        <v>43</v>
      </c>
      <c r="T10" s="25">
        <f>S11</f>
        <v>1290</v>
      </c>
      <c r="U10" s="25">
        <f>SUM(S4:S7)</f>
        <v>6720</v>
      </c>
    </row>
    <row r="11" spans="1:26" x14ac:dyDescent="0.35">
      <c r="S11">
        <v>1290</v>
      </c>
      <c r="T11" s="25">
        <f>SUM(T4:T7)</f>
        <v>5430</v>
      </c>
      <c r="U11" s="25"/>
    </row>
    <row r="12" spans="1:26" x14ac:dyDescent="0.35">
      <c r="T12" s="25"/>
      <c r="U12" s="25"/>
    </row>
    <row r="13" spans="1:26" x14ac:dyDescent="0.35">
      <c r="T13" s="25">
        <f>SUM(T10:T11)</f>
        <v>6720</v>
      </c>
      <c r="U13" s="25">
        <f>SUM(U10:U11)</f>
        <v>6720</v>
      </c>
    </row>
  </sheetData>
  <conditionalFormatting sqref="L5:M7">
    <cfRule type="duplicateValues" dxfId="0" priority="2" stopIfTrue="1"/>
  </conditionalFormatting>
  <dataValidations count="9">
    <dataValidation type="custom" allowBlank="1" showInputMessage="1" showErrorMessage="1" error="Enter Valid date_x000a_" sqref="E6" xr:uid="{EDE436FC-A00B-460B-85CE-02E10772B804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7" xr:uid="{5B9A0394-A2B1-4FAB-B817-23A72AB62A12}">
      <formula1>42370</formula1>
      <formula2>47848</formula2>
    </dataValidation>
    <dataValidation type="custom" allowBlank="1" showInputMessage="1" showErrorMessage="1" error="Enter Valid Date_x000a_" sqref="E5" xr:uid="{9AD6F484-030D-44D4-93A0-EE4AB3970128}">
      <formula1>ISNUMBER(E5) * (E5&gt;=DATE(2023,10,1)) * (E5&lt;=DATE(2031,12,31)) * (INT(E5)=E5)</formula1>
    </dataValidation>
    <dataValidation type="custom" allowBlank="1" showInputMessage="1" showErrorMessage="1" sqref="E7" xr:uid="{1FB8C3C9-6595-430F-9683-B516D86EAD38}">
      <formula1>ISNUMBER(E7) * (E7&gt;=DATE(2023,10,1)) * (E7&lt;=DATE(2031,12,31)) * (INT(E7)=E7)</formula1>
    </dataValidation>
    <dataValidation type="date" allowBlank="1" showInputMessage="1" showErrorMessage="1" sqref="N4" xr:uid="{323F4D94-C53E-463A-A1C9-8048E3BBEB78}">
      <formula1>36526</formula1>
      <formula2>47848</formula2>
    </dataValidation>
    <dataValidation type="list" allowBlank="1" showInputMessage="1" showErrorMessage="1" sqref="Q5:Q7" xr:uid="{A8CD538F-370A-4A7F-A397-9D42B750ED09}">
      <formula1>Type</formula1>
    </dataValidation>
    <dataValidation type="list" allowBlank="1" showInputMessage="1" showErrorMessage="1" sqref="Y5:Y7" xr:uid="{0AB2C927-F891-45B0-9FC4-6A8C6A6C7CCC}">
      <formula1>"Loan Card,Digital Payment,Cash Receipt,Borrower Written Statement,Deliquent Staff Written Statement,Center Meeting Register,Hand Written Receipt"</formula1>
    </dataValidation>
    <dataValidation allowBlank="1" showErrorMessage="1" sqref="C5 B5:B7" xr:uid="{CA6DE584-E906-47F6-94E9-1F855BB70544}"/>
    <dataValidation type="date" operator="lessThanOrEqual" allowBlank="1" showInputMessage="1" showErrorMessage="1" errorTitle="Incorrect date Entered" error="Enter in Valid Date Format_x000a_ " promptTitle="Enter Valid Date" sqref="R5:R7" xr:uid="{046CA440-CC18-41B6-A982-F17212413D21}">
      <formula1>IF(ISNUMBER(DATE(RIGHT(E5,4),MONTH(LEFT(MID(E5,4,3),2)&amp;"1"),LEFT(E5,2))),E5,9^9)</formula1>
    </dataValidation>
  </dataValidations>
  <hyperlinks>
    <hyperlink ref="E3" location="'Fraud Investigation Report'!G5" display="Home" xr:uid="{1EEE08C1-343D-4FBF-87B1-38F2DE3D1F1A}"/>
    <hyperlink ref="V3" location="'Fraud Investigation Report'!G5" display="Home" xr:uid="{D61A9CD9-02F0-426B-9E7A-8852E614F340}"/>
    <hyperlink ref="F3" location="'Loan Outstanding Report'!BG5" display="Loan O/s Report" xr:uid="{55FC1EA2-C8E8-4AFD-997B-8C9EF4ACCFF0}"/>
    <hyperlink ref="Y3" location="'Loan Outstanding Report'!BG5" display="Loan O/s Report" xr:uid="{A377358C-9C4E-4FE4-B926-A677C68E258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709D-42DD-4310-9E4D-1AA5F1C8289D}">
  <dimension ref="A1"/>
  <sheetViews>
    <sheetView tabSelected="1" topLeftCell="A17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2025-12-10T05:58:41Z</dcterms:created>
  <dcterms:modified xsi:type="dcterms:W3CDTF">2025-12-10T06:37:03Z</dcterms:modified>
</cp:coreProperties>
</file>