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5-Dec-25\Kaithoon\"/>
    </mc:Choice>
  </mc:AlternateContent>
  <xr:revisionPtr revIDLastSave="0" documentId="13_ncr:1_{74FE953A-0165-45BC-817C-35E2EB6E1350}" xr6:coauthVersionLast="47" xr6:coauthVersionMax="47" xr10:uidLastSave="{00000000-0000-0000-0000-000000000000}"/>
  <bookViews>
    <workbookView xWindow="-110" yWindow="-110" windowWidth="19420" windowHeight="10300" activeTab="1" xr2:uid="{CE3A1494-EC88-457C-98AD-E02A2CE1A74F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T13" i="1"/>
  <c r="U11" i="1"/>
  <c r="T11" i="1"/>
  <c r="U10" i="1"/>
  <c r="T10" i="1"/>
  <c r="Z5" i="1"/>
  <c r="W5" i="1"/>
  <c r="D6" i="1"/>
</calcChain>
</file>

<file path=xl/sharedStrings.xml><?xml version="1.0" encoding="utf-8"?>
<sst xmlns="http://schemas.openxmlformats.org/spreadsheetml/2006/main" count="60" uniqueCount="46">
  <si>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</si>
  <si>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</si>
  <si>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</si>
  <si>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</si>
  <si>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</si>
  <si>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</si>
  <si>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</si>
  <si>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</si>
  <si>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</si>
  <si>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</si>
  <si>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</si>
  <si>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</si>
  <si>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</si>
  <si>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</si>
  <si>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</si>
  <si>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</si>
  <si>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</si>
  <si>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</si>
  <si>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</si>
  <si>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</si>
  <si>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</si>
  <si>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</si>
  <si>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</si>
  <si>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</si>
  <si>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</si>
  <si>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</si>
  <si>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</si>
  <si>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</si>
  <si>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RJ3598</t>
  </si>
  <si>
    <t>Kaithoon</t>
  </si>
  <si>
    <t>FN25-26-02746</t>
  </si>
  <si>
    <t>Gujjan Singh Adasela</t>
  </si>
  <si>
    <t>SF0087431</t>
  </si>
  <si>
    <t>Loan Officer</t>
  </si>
  <si>
    <t>KADI HEDA C2</t>
  </si>
  <si>
    <t>SSF5396466</t>
  </si>
  <si>
    <t>NAND KANWARI</t>
  </si>
  <si>
    <t>31-Jan-2024</t>
  </si>
  <si>
    <t>Pre-Closure Amount Misappropriated</t>
  </si>
  <si>
    <t>Cash Receipt</t>
  </si>
  <si>
    <t>As per Cash Receipt Borrower Nand Kanwari Loan ID 354882317 Paid Amount of Rs. 15000/- on Date 09-Jan-2025 to LO Gujjan Singh Adasela/SF0087431 but LO Update Weekly EMI (Total 28 Emi ) on Date 09-Jan-25 to 16-Jul-25 Total Update Amount Rs.14560/- and Remining Amount of Rs. 440/- Not update in the borrower loan id in FIMO and kept in his pocket.</t>
  </si>
  <si>
    <t>As per Cash Receipt Borrower Nand Kanwari Loan ID 354882317 Paid Amount of Rs. 10000/- on Date 16-Jan-2025 to LO Gujjan Singh Adasela/SF0087431 but LO Update Weekly EMI (Total 13 Emi ) on Date 23-Jul-25 to 16-Oct-25 Total Update Amount Rs.6760/- and Remining Amount of Rs. 3240/- Not update in the borrower loan id in FIMO and kept in his pocket.</t>
  </si>
  <si>
    <t>Remarks</t>
  </si>
  <si>
    <t>Preclosed</t>
  </si>
  <si>
    <t>Difference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</si>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</sst>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6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0" fontId="5" fillId="5" borderId="2" xfId="3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</cellXfs>
  <cellStyles count="6">
    <cellStyle name="Hyperlink" xfId="1" builtinId="8"/>
    <cellStyle name="Normal" xfId="0" builtinId="0"/>
    <cellStyle name="Normal 18 2 10" xfId="2" xr:uid="{BF781543-CD69-497A-8803-B8445447D3D1}"/>
    <cellStyle name="Normal 2 2" xfId="4" xr:uid="{5A94B84C-E9DA-4F57-84E4-8C1278A18F8B}"/>
    <cellStyle name="Normal 3 19 2" xfId="3" xr:uid="{D9DC270A-1ACA-4355-A974-D9A525E38CA5}"/>
    <cellStyle name="Normal 3 2" xfId="5" xr:uid="{DD8839A1-5E2D-47DA-9522-B7C0FDB7358D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833AD0-D30A-79FA-0468-A5D132B44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61712C-150A-F85F-1A67-E85632F33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5-Dec-25\Kaithoon\Copy%20of%20Fraud%20Investigation%20Report%20RJ%20Kaithoon%20RJ3598%20Complaint%20Number-FN25-26-02746.xlsx" TargetMode="External"/><Relationship Id="rId1" Type="http://schemas.openxmlformats.org/officeDocument/2006/relationships/externalLinkPath" Target="Copy%20of%20Fraud%20Investigation%20Report%20RJ%20Kaithoon%20RJ3598%20Complaint%20Number-FN25-26-0274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4C32-D6FE-4E5B-B2FE-433E810C6AA4}">
  <dimension ref="A1:AB13"/>
  <sheetViews>
    <sheetView topLeftCell="J1" workbookViewId="0">
      <selection activeCell="T11" sqref="T11"/>
    </sheetView>
  </sheetViews>
  <sheetFormatPr defaultRowHeight="14.5" x14ac:dyDescent="0.35"/>
  <cols>
    <col min="1" max="1" width="8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0.26953125" bestFit="1" customWidth="1"/>
    <col min="11" max="11" width="12.72656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8.08984375" bestFit="1" customWidth="1"/>
    <col min="18" max="18" width="14.36328125" hidden="1" customWidth="1"/>
    <col min="19" max="19" width="14.453125" bestFit="1" customWidth="1"/>
    <col min="20" max="20" width="14.90625" customWidth="1"/>
    <col min="21" max="21" width="15.7265625" customWidth="1"/>
    <col min="22" max="22" width="15.1796875" bestFit="1" customWidth="1"/>
    <col min="23" max="26" width="15.1796875" customWidth="1"/>
    <col min="27" max="27" width="18.36328125" bestFit="1" customWidth="1"/>
    <col min="28" max="28" width="255.6328125" bestFit="1" customWidth="1"/>
  </cols>
  <sheetData>
    <row r="1" spans="1:28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/>
      <c r="AA3" s="3" t="s">
        <v>4</v>
      </c>
      <c r="AB3" s="9"/>
    </row>
    <row r="4" spans="1:28" s="22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4"/>
      <c r="X4" s="24" t="s">
        <v>42</v>
      </c>
      <c r="Y4" s="24" t="s">
        <v>43</v>
      </c>
      <c r="Z4" s="24" t="s">
        <v>44</v>
      </c>
      <c r="AA4" s="5" t="s">
        <v>26</v>
      </c>
      <c r="AB4" s="5" t="s">
        <v>27</v>
      </c>
    </row>
    <row r="5" spans="1:28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45962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354882317</v>
      </c>
      <c r="M5" s="18"/>
      <c r="N5" s="15" t="s">
        <v>37</v>
      </c>
      <c r="O5" s="16">
        <v>42000</v>
      </c>
      <c r="P5" s="16">
        <v>520</v>
      </c>
      <c r="Q5" s="19" t="s">
        <v>38</v>
      </c>
      <c r="R5" s="20">
        <v>45666</v>
      </c>
      <c r="S5" s="16">
        <v>15000</v>
      </c>
      <c r="T5" s="16">
        <v>14560</v>
      </c>
      <c r="U5" s="16">
        <v>0</v>
      </c>
      <c r="V5" s="23">
        <v>440</v>
      </c>
      <c r="W5" s="23">
        <f>V5+V6</f>
        <v>3680</v>
      </c>
      <c r="X5" s="23" t="s">
        <v>43</v>
      </c>
      <c r="Y5" s="23">
        <v>6958.54</v>
      </c>
      <c r="Z5" s="23">
        <f>W5-Y5</f>
        <v>-3278.54</v>
      </c>
      <c r="AA5" s="8" t="s">
        <v>39</v>
      </c>
      <c r="AB5" s="21" t="s">
        <v>40</v>
      </c>
    </row>
    <row r="6" spans="1:28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FN25-26-02746</v>
      </c>
      <c r="E6" s="15">
        <v>45962</v>
      </c>
      <c r="F6" s="8" t="s">
        <v>31</v>
      </c>
      <c r="G6" s="16" t="s">
        <v>32</v>
      </c>
      <c r="H6" s="16" t="s">
        <v>33</v>
      </c>
      <c r="I6" s="17" t="s">
        <v>34</v>
      </c>
      <c r="J6" s="17" t="s">
        <v>35</v>
      </c>
      <c r="K6" s="17" t="s">
        <v>36</v>
      </c>
      <c r="L6" s="18">
        <v>354882317</v>
      </c>
      <c r="M6" s="18"/>
      <c r="N6" s="15" t="s">
        <v>37</v>
      </c>
      <c r="O6" s="16">
        <v>42000</v>
      </c>
      <c r="P6" s="16">
        <v>520</v>
      </c>
      <c r="Q6" s="19" t="s">
        <v>38</v>
      </c>
      <c r="R6" s="20">
        <v>45673</v>
      </c>
      <c r="S6" s="16">
        <v>10000</v>
      </c>
      <c r="T6" s="16">
        <v>6760</v>
      </c>
      <c r="U6" s="16">
        <v>0</v>
      </c>
      <c r="V6" s="23">
        <v>3240</v>
      </c>
      <c r="W6" s="23">
        <v>0</v>
      </c>
      <c r="X6" s="23"/>
      <c r="Y6" s="23"/>
      <c r="Z6" s="23"/>
      <c r="AA6" s="8" t="s">
        <v>39</v>
      </c>
      <c r="AB6" s="21" t="s">
        <v>41</v>
      </c>
    </row>
    <row r="10" spans="1:28" x14ac:dyDescent="0.35">
      <c r="S10" s="25" t="s">
        <v>45</v>
      </c>
      <c r="T10" s="25">
        <f>S11</f>
        <v>6958.54</v>
      </c>
      <c r="U10" s="25">
        <f>SUM(S5:S6)</f>
        <v>25000</v>
      </c>
    </row>
    <row r="11" spans="1:28" x14ac:dyDescent="0.35">
      <c r="S11">
        <v>6958.54</v>
      </c>
      <c r="T11" s="25">
        <f>SUM(T5:T6)</f>
        <v>21320</v>
      </c>
      <c r="U11" s="25">
        <f>-Z5</f>
        <v>3278.54</v>
      </c>
    </row>
    <row r="12" spans="1:28" x14ac:dyDescent="0.35">
      <c r="T12" s="25"/>
      <c r="U12" s="25"/>
    </row>
    <row r="13" spans="1:28" x14ac:dyDescent="0.35">
      <c r="T13" s="25">
        <f>SUM(T10:T11)</f>
        <v>28278.54</v>
      </c>
      <c r="U13" s="25">
        <f>SUM(U10:U11)</f>
        <v>28278.54</v>
      </c>
    </row>
  </sheetData>
  <conditionalFormatting sqref="L5:M6">
    <cfRule type="duplicateValues" dxfId="0" priority="2" stopIfTrue="1"/>
  </conditionalFormatting>
  <dataValidations count="8">
    <dataValidation type="custom" allowBlank="1" showInputMessage="1" showErrorMessage="1" error="Enter Valid date_x000a_" sqref="E6" xr:uid="{1DD86F3C-6A2B-4128-8484-CA75ED299EAC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6" xr:uid="{6B2ED789-113C-4CF4-A7CB-511093B8320E}">
      <formula1>42370</formula1>
      <formula2>47848</formula2>
    </dataValidation>
    <dataValidation type="custom" allowBlank="1" showInputMessage="1" showErrorMessage="1" error="Enter Valid Date_x000a_" sqref="E5" xr:uid="{74BC11FE-171E-4C00-B907-530A8F65B816}">
      <formula1>ISNUMBER(E5) * (E5&gt;=DATE(2023,10,1)) * (E5&lt;=DATE(2031,12,31)) * (INT(E5)=E5)</formula1>
    </dataValidation>
    <dataValidation type="date" allowBlank="1" showInputMessage="1" showErrorMessage="1" sqref="N4" xr:uid="{47873E88-CE57-402D-9B78-2D424AF6E19B}">
      <formula1>36526</formula1>
      <formula2>47848</formula2>
    </dataValidation>
    <dataValidation type="list" allowBlank="1" showInputMessage="1" showErrorMessage="1" sqref="Q5:Q6" xr:uid="{8FE73605-F42C-4D85-B5B1-30CA730A7B33}">
      <formula1>Type</formula1>
    </dataValidation>
    <dataValidation type="list" allowBlank="1" showInputMessage="1" showErrorMessage="1" sqref="AA5:AA6" xr:uid="{90328BDF-B1A1-4494-A086-43D39B089204}">
      <formula1>"Loan Card,Digital Payment,Cash Receipt,Borrower Written Statement,Deliquent Staff Written Statement,Center Meeting Register,Hand Written Receipt"</formula1>
    </dataValidation>
    <dataValidation allowBlank="1" showErrorMessage="1" sqref="C5 B5:B6" xr:uid="{F800E863-6C59-4312-8E8C-A3141F7478CE}"/>
    <dataValidation type="date" operator="lessThanOrEqual" allowBlank="1" showInputMessage="1" showErrorMessage="1" errorTitle="Incorrect date Entered" error="Enter in Valid Date Format_x000a_ " promptTitle="Enter Valid Date" sqref="R5:R6" xr:uid="{4C3B5A5B-BAC8-4C53-AF20-749AF3B1193E}">
      <formula1>IF(ISNUMBER(DATE(RIGHT(E5,4),MONTH(LEFT(MID(E5,4,3),2)&amp;"1"),LEFT(E5,2))),E5,9^9)</formula1>
    </dataValidation>
  </dataValidations>
  <hyperlinks>
    <hyperlink ref="E3" location="'Fraud Investigation Report'!G5" display="Home" xr:uid="{3C814CAA-974C-42C9-9C6F-C4445033CFA0}"/>
    <hyperlink ref="V3" location="'Fraud Investigation Report'!G5" display="Home" xr:uid="{08F551AC-897F-4DB1-B5D2-BA14503EB1CD}"/>
    <hyperlink ref="F3" location="'Loan Outstanding Report'!BG5" display="Loan O/s Report" xr:uid="{5DFF1FE4-B2D9-4B82-B4D1-909A13DD0B83}"/>
    <hyperlink ref="AA3" location="'Loan Outstanding Report'!BG5" display="Loan O/s Report" xr:uid="{CD527DA8-D369-4D1C-A9C2-2E3D46A0314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32963-8CFC-4518-983F-D0DE05D68E11}">
  <dimension ref="A1"/>
  <sheetViews>
    <sheetView tabSelected="1" topLeftCell="A22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2025-12-05T05:23:50Z</dcterms:created>
  <dcterms:modified xsi:type="dcterms:W3CDTF">2025-12-05T05:34:15Z</dcterms:modified>
</cp:coreProperties>
</file>