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w_ CLV Report UP Rampur Karkhana_UP3871_CSS Borrower\Fraud Investigation Report - UP Rampur Karkhana UP3871_Complaint No FN25-26-02760\"/>
    </mc:Choice>
  </mc:AlternateContent>
  <xr:revisionPtr revIDLastSave="0" documentId="13_ncr:1_{A1BBF3C1-5EBD-45CE-AC31-007A348DDAD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<sst xmlns="http://schemas.openxmlformats.org/spreadsheetml/2006/main" count="350" uniqueCount="283">
  <si>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</si>
  <si>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</si>
  <si>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</si>
  <si>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</si>
  <si>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</si>
  <si>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</si>
  <si>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</si>
  <si>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</si>
  <si>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</si>
  <si>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</si>
  <si>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</si>
  <si>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</si>
  <si>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</si>
  <si>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</si>
  <si>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</si>
  <si>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</si>
  <si>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</si>
  <si>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</si>
  <si>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</si>
  <si>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</si>
  <si>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</si>
  <si>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</si>
  <si>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</si>
  <si>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</si>
  <si>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</si>
  <si>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</si>
  <si>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</si>
  <si>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</si>
  <si>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</si>
  <si>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</si>
  <si>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</si>
  <si>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</si>
  <si>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</si>
  <si>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</si>
  <si>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</si>
  <si>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</si>
  <si>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</si>
  <si>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</si>
  <si>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</si>
  <si>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</si>
  <si>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</si>
  <si>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</si>
  <si>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</si>
  <si>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</si>
  <si>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</si>
  <si>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</si>
  <si>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</si>
  <si>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</si>
  <si>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</si>
  <si>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</si>
  <si>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</si>
  <si>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</si>
  <si>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</si>
  <si>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</si>
  <si>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</si>
  <si>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</si>
  <si>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</si>
  <si>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</si>
  <si>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</si>
  <si>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</si>
  <si>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</si>
  <si>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</si>
  <si>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</si>
  <si>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</si>
  <si>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</si>
  <si>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</si>
  <si>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</si>
  <si>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</si>
  <si>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</si>
  <si>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</si>
  <si>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</si>
  <si>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</si>
  <si>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</si>
  <si>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</si>
  <si>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</si>
  <si>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</si>
  <si>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</si>
  <si>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</si>
  <si>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</si>
  <si>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</si>
  <si>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</si>
  <si>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</si>
  <si>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</si>
  <si>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</si>
  <si>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</si>
  <si>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</si>
  <si>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</si>
  <si>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</si>
  <si>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</si>
  <si>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</si>
  <si>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</si>
  <si>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</si>
  <si>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</si>
  <si>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</si>
  <si>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</si>
  <si>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</si>
  <si>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</si>
  <si>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</si>
  <si>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</si>
  <si>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</si>
  <si>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</si>
  <si>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</si>
  <si>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</si>
  <si>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</si>
  <si>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</si>
  <si>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</si>
  <si>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</si>
  <si>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</si>
  <si>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</si>
  <si>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</si>
  <si>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</si>
  <si>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</si>
  <si>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</si>
  <si>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</si>
  <si>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</si>
  <si>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</si>
  <si>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</si>
  <si>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</si>
  <si>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</si>
  <si>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</si>
  <si>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</si>
  <si>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</si>
  <si>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</si>
  <si>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</si>
  <si>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</si>
  <si>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</si>
  <si>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</si>
  <si>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</si>
  <si>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</si>
  <si>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</si>
  <si>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</si>
  <si>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</si>
  <si>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</si>
  <si>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</si>
  <si>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</si>
  <si>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</si>
  <si>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</si>
  <si>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</si>
  <si>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</si>
  <si>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</si>
  <si>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</si>
  <si>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</si>
  <si>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</si>
  <si>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</si>
  <si>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</si>
  <si>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</si>
  <si>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</si>
  <si>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</si>
  <si>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</si>
  <si>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</si>
  <si>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</si>
  <si>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</si>
  <si>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</si>
  <si>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</si>
  <si>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</si>
  <si>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</si>
  <si>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</si>
  <si>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</si>
  <si>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</si>
  <si>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</si>
  <si>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</si>
  <si>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</si>
  <si>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</si>
  <si>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</si>
  <si>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</si>
  <si>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</si>
  <si>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</si>
  <si>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</si>
  <si>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</si>
  <si>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</si>
  <si>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</si>
  <si>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</si>
  <si>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</si>
  <si>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</si>
  <si>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</si>
  <si>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</si>
  <si>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</si>
  <si>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</si>
  <si>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</si>
  <si>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</si>
  <si>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</si>
  <si>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</si>
  <si>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</si>
  <si>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</si>
  <si>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</si>
  <si>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</si>
  <si>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</si>
  <si>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</si>
  <si>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</si>
  <si>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</si>
  <si>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</si>
  <si>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</si>
  <si>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</si>
  <si>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</si>
  <si>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</si>
  <si>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</si>
  <si>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</si>
  <si>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</si>
  <si>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</si>
  <si>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</si>
  <si>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</si>
  <si>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</si>
  <si>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</si>
  <si>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</si>
  <si>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</si>
  <si>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</si>
  <si>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</si>
  <si>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</si>
  <si>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</si>
  <si>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</si>
  <si>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</si>
  <si>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</si>
  <si>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</si>
  <si>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</si>
  <si>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</si>
  <si>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</si>
  <si>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</si>
  <si>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</si>
  <si>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</si>
  <si>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</si>
  <si>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</si>
  <si>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</si>
  <si>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</si>
  <si>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</si>
  <si>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</si>
  <si>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</si>
  <si>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</si>
  <si>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</si>
  <si>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</si>
  <si>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</si>
  <si>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</si>
  <si>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</si>
  <si>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</si>
  <si>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</si>
  <si>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</si>
  <si>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</si>
  <si>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</si>
  <si>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</si>
  <si>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</si>
  <si>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</si>
  <si>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</si>
  <si>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</si>
  <si>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</si>
  <si>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</si>
  <si>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</si>
  <si>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Deoria</t>
  </si>
  <si>
    <t>Gorakhpur</t>
  </si>
  <si>
    <t>Uttar Pradesh</t>
  </si>
  <si>
    <t>Pankaj Kumar</t>
  </si>
  <si>
    <t>SF0091531</t>
  </si>
  <si>
    <t>BABHANAULI C1</t>
  </si>
  <si>
    <t>Saurabh Yadav/SF0077454</t>
  </si>
  <si>
    <t>Rabish Kumar Rai/SF0098563</t>
  </si>
  <si>
    <t>Harimohan Singh/SF0096604</t>
  </si>
  <si>
    <t>Nand Kishore Rai/SF0097965</t>
  </si>
  <si>
    <t>Completed-Report Submitted</t>
  </si>
  <si>
    <t>North</t>
  </si>
  <si>
    <t>UP3871</t>
  </si>
  <si>
    <t>Rampur karkhana</t>
  </si>
  <si>
    <t>BABHANAULI</t>
  </si>
  <si>
    <t>BABHANAULI C1 Mundera Misir1</t>
  </si>
  <si>
    <t>Chetana</t>
  </si>
  <si>
    <t>SSF3448236</t>
  </si>
  <si>
    <t>SC</t>
  </si>
  <si>
    <t>HINDU</t>
  </si>
  <si>
    <t>Agriculture &amp; Farming</t>
  </si>
  <si>
    <t>REEMA DEVI</t>
  </si>
  <si>
    <t>Fri</t>
  </si>
  <si>
    <t>2.69 Yrs</t>
  </si>
  <si>
    <t>&gt; 2 to 4 Years</t>
  </si>
  <si>
    <t>Open</t>
  </si>
  <si>
    <t>FN25-26-02760</t>
  </si>
  <si>
    <t>Form Date : 01-Nov-2025</t>
  </si>
  <si>
    <t>To Date : 01-Nov-2025</t>
  </si>
  <si>
    <t>Reporting Time : 11:31 AM</t>
  </si>
  <si>
    <t>CSS</t>
  </si>
  <si>
    <t>91-120</t>
  </si>
  <si>
    <t xml:space="preserve">As per loan card, staff acceptance &amp; digital payment, Borrower Reema Devi/356669537 paid the below mentioned EMI amount to the Loan Officer Pankaj Kumar/SF0091531 but the same was not posted in the FIMO.
# Paid an EMI amount of Rs. 3,470/- on date 4-Apr-2025. (As per loan Card)
# Paid an EMI amount of Rs. 3,470/- on date 5-Jun-2025. (Through Digital Payment)
# Paid an EMI amount of Rs. 3,470/- on date 7-Aug-2025. (Through Digital Payment)
Total Fraud Amount : Rs. 10,410/-
Total Recoverd Amount : Rs. 00/-
To be recovered amount : Rs. 10,410/-
</t>
  </si>
  <si>
    <t>Deliquent Staff Written Statement</t>
  </si>
  <si>
    <t>No Action Taken</t>
  </si>
  <si>
    <t>Vipin Yadav/SF0071928</t>
  </si>
  <si>
    <t>Senior Loan Officer</t>
  </si>
  <si>
    <t xml:space="preserve">Senior Loan Officer Pankaj Kumar/SF0091531 was found involved in (Collection Amount Misappropriation) on the name of Reema Devi/356669537 for the amounting of Rs. 10,410/- on the evidence available.
Total Fraud Amount: Rs. 10,410/-
Amount Recovered and Accounted in FIMO: Rs. 00/-
Net Fraud Amount to be recovered: Rs. 10,410/-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</si>
</sst>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UP3871</v>
      </c>
      <c r="D5" s="63" t="str">
        <f>IF('Physical Cash at Safe'!D28="Yes", 'Physical Cash at Safe'!B4, 'Borrower Wise Details'!C5)</f>
        <v>Rampur karkhana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45953</v>
      </c>
      <c r="H5" s="107" t="s">
        <v>275</v>
      </c>
      <c r="I5" s="61">
        <v>45962</v>
      </c>
      <c r="J5" s="74" t="str">
        <f>IF('Physical Cash at Safe'!D28="Yes",'Physical Cash at Safe'!E28,IF('Borrower Wise Details'!D5&lt;&gt;"",'Borrower Wise Details'!D5,""))</f>
        <v>FN25-26-02760</v>
      </c>
      <c r="K5" s="81">
        <v>1</v>
      </c>
      <c r="L5" s="82">
        <v>10410</v>
      </c>
      <c r="M5" s="82">
        <v>0</v>
      </c>
      <c r="N5" s="82" t="s">
        <v>252</v>
      </c>
      <c r="O5" s="82" t="s">
        <v>253</v>
      </c>
      <c r="P5" s="82" t="s">
        <v>254</v>
      </c>
      <c r="Q5" s="82" t="s">
        <v>280</v>
      </c>
      <c r="R5" s="75" t="str">
        <f>IF('Physical Cash at Safe'!$D$28="Yes", 'Physical Cash at Safe'!$A$28, IF('Borrower Wise Details'!F5&lt;&gt;"", 'Borrower Wise Details'!F5, ""))</f>
        <v>Pankaj Kumar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SF0091531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45962</v>
      </c>
      <c r="AA5" s="61">
        <v>45965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45966</v>
      </c>
      <c r="AH5" s="70" t="s">
        <v>282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UP3871</v>
      </c>
      <c r="C5" s="50" t="str">
        <f>IF('Fraud Investigation Report'!D5="", "", 'Fraud Investigation Report'!D5)</f>
        <v>Rampur karkhana</v>
      </c>
      <c r="D5" s="68" t="str">
        <f>IF(OR('Fraud Investigation Report'!R5="", 'Fraud Investigation Report'!R5=0), "", 'Fraud Investigation Report'!R5)</f>
        <v>Pankaj Kumar</v>
      </c>
      <c r="E5" s="68" t="str">
        <f>IF(OR('Fraud Investigation Report'!T5="", 'Fraud Investigation Report'!T5=0), "", 'Fraud Investigation Report'!T5)</f>
        <v>SF0091531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FN25-26-02760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10410</v>
      </c>
      <c r="Q5" s="49" t="s">
        <v>244</v>
      </c>
      <c r="R5" s="84" t="s">
        <v>279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5" activePane="bottomLeft" state="frozen"/>
      <selection pane="bottomLeft" activeCell="A37" sqref="A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UP3871</v>
      </c>
      <c r="C5" s="119" t="str">
        <f>IF('Loan Outstanding Report'!$H$5="", "", 'Loan Outstanding Report'!$H$5)</f>
        <v>Rampur karkhana</v>
      </c>
      <c r="D5" s="41" t="s">
        <v>271</v>
      </c>
      <c r="E5" s="65">
        <v>45962</v>
      </c>
      <c r="F5" s="38" t="s">
        <v>248</v>
      </c>
      <c r="G5" s="49" t="s">
        <v>249</v>
      </c>
      <c r="H5" s="49" t="s">
        <v>281</v>
      </c>
      <c r="I5" s="120" t="s">
        <v>250</v>
      </c>
      <c r="J5" s="120" t="s">
        <v>262</v>
      </c>
      <c r="K5" s="120" t="s">
        <v>266</v>
      </c>
      <c r="L5" s="11">
        <v>356669537</v>
      </c>
      <c r="M5" s="65">
        <v>45418</v>
      </c>
      <c r="N5" s="124">
        <v>65000</v>
      </c>
      <c r="O5" s="124">
        <v>3470</v>
      </c>
      <c r="P5" s="121" t="s">
        <v>139</v>
      </c>
      <c r="Q5" s="80">
        <v>45751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278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UP3871</v>
      </c>
      <c r="C6" s="119" t="str">
        <f>IF(J6&lt;&gt;"", $C$5, "")</f>
        <v>Rampur karkhana</v>
      </c>
      <c r="D6" s="41" t="s">
        <v>271</v>
      </c>
      <c r="E6" s="65">
        <v>45962</v>
      </c>
      <c r="F6" s="38" t="s">
        <v>248</v>
      </c>
      <c r="G6" s="49" t="s">
        <v>249</v>
      </c>
      <c r="H6" s="49" t="s">
        <v>281</v>
      </c>
      <c r="I6" s="120" t="s">
        <v>250</v>
      </c>
      <c r="J6" s="120" t="s">
        <v>262</v>
      </c>
      <c r="K6" s="120" t="s">
        <v>266</v>
      </c>
      <c r="L6" s="11">
        <v>356669537</v>
      </c>
      <c r="M6" s="65">
        <v>45418</v>
      </c>
      <c r="N6" s="124">
        <v>65000</v>
      </c>
      <c r="O6" s="124">
        <v>3470</v>
      </c>
      <c r="P6" s="121" t="s">
        <v>139</v>
      </c>
      <c r="Q6" s="80">
        <v>45813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203</v>
      </c>
      <c r="W6" s="122" t="s">
        <v>277</v>
      </c>
    </row>
    <row r="7" spans="1:23" ht="25" customHeight="1" x14ac:dyDescent="0.3">
      <c r="A7" s="64">
        <v>3</v>
      </c>
      <c r="B7" s="60" t="str">
        <f t="shared" ref="B7:B70" si="2">IF(J7&lt;&gt;"", $B$5, "")</f>
        <v>UP3871</v>
      </c>
      <c r="C7" s="119" t="str">
        <f t="shared" ref="C7:C70" si="3">IF(J7&lt;&gt;"", $C$5, "")</f>
        <v>Rampur karkhana</v>
      </c>
      <c r="D7" s="41" t="s">
        <v>271</v>
      </c>
      <c r="E7" s="65">
        <v>45962</v>
      </c>
      <c r="F7" s="38" t="s">
        <v>248</v>
      </c>
      <c r="G7" s="49" t="s">
        <v>249</v>
      </c>
      <c r="H7" s="49" t="s">
        <v>281</v>
      </c>
      <c r="I7" s="120" t="s">
        <v>250</v>
      </c>
      <c r="J7" s="120" t="s">
        <v>262</v>
      </c>
      <c r="K7" s="120" t="s">
        <v>266</v>
      </c>
      <c r="L7" s="11">
        <v>356669537</v>
      </c>
      <c r="M7" s="65">
        <v>45418</v>
      </c>
      <c r="N7" s="124">
        <v>65000</v>
      </c>
      <c r="O7" s="124">
        <v>3470</v>
      </c>
      <c r="P7" s="121" t="s">
        <v>139</v>
      </c>
      <c r="Q7" s="80">
        <v>45876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203</v>
      </c>
      <c r="W7" s="122" t="s">
        <v>277</v>
      </c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7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272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256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257</v>
      </c>
      <c r="H5" s="38" t="s">
        <v>258</v>
      </c>
      <c r="I5" s="84">
        <v>190728</v>
      </c>
      <c r="J5" s="38" t="s">
        <v>259</v>
      </c>
      <c r="K5" s="84">
        <v>190728</v>
      </c>
      <c r="L5" s="84" t="s">
        <v>249</v>
      </c>
      <c r="M5" s="38" t="s">
        <v>248</v>
      </c>
      <c r="N5" s="84">
        <v>380537</v>
      </c>
      <c r="O5" s="84" t="s">
        <v>250</v>
      </c>
      <c r="P5" s="84">
        <v>558491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356669537</v>
      </c>
      <c r="Z5" s="38" t="s">
        <v>266</v>
      </c>
      <c r="AA5" s="108">
        <v>45418</v>
      </c>
      <c r="AB5" s="84">
        <v>65000</v>
      </c>
      <c r="AC5" s="108" t="s">
        <v>267</v>
      </c>
      <c r="AD5" s="84">
        <v>24</v>
      </c>
      <c r="AE5" s="84">
        <v>2</v>
      </c>
      <c r="AF5" s="84" t="s">
        <v>268</v>
      </c>
      <c r="AG5" s="108">
        <v>44980</v>
      </c>
      <c r="AH5" s="84" t="s">
        <v>269</v>
      </c>
      <c r="AI5" s="108">
        <v>45450</v>
      </c>
      <c r="AJ5" s="84">
        <v>3470</v>
      </c>
      <c r="AK5" s="84">
        <v>3470</v>
      </c>
      <c r="AL5" s="108">
        <v>45947</v>
      </c>
      <c r="AM5" s="84">
        <v>31227.42</v>
      </c>
      <c r="AN5" s="112">
        <v>14229.58</v>
      </c>
      <c r="AO5" s="112">
        <v>45457</v>
      </c>
      <c r="AP5" s="112">
        <v>33772.58</v>
      </c>
      <c r="AQ5" s="112">
        <v>3966.42</v>
      </c>
      <c r="AR5" s="112">
        <v>37739</v>
      </c>
      <c r="AS5" s="112">
        <v>11480.98</v>
      </c>
      <c r="AT5" s="112">
        <v>2052.02</v>
      </c>
      <c r="AU5" s="112">
        <v>13533</v>
      </c>
      <c r="AV5" s="84">
        <v>17</v>
      </c>
      <c r="AW5" s="84">
        <v>120</v>
      </c>
      <c r="AX5" s="84" t="s">
        <v>276</v>
      </c>
      <c r="AY5" s="108"/>
      <c r="AZ5" s="84"/>
      <c r="BA5" s="84"/>
      <c r="BB5" s="84" t="s">
        <v>270</v>
      </c>
      <c r="BC5" s="84"/>
      <c r="BD5" s="108"/>
      <c r="BE5" s="84">
        <v>0</v>
      </c>
      <c r="BF5" s="38" t="s">
        <v>262</v>
      </c>
      <c r="BG5" s="84">
        <v>7800331181</v>
      </c>
      <c r="BH5" s="114" t="s">
        <v>251</v>
      </c>
      <c r="BI5" s="38" t="s">
        <v>110</v>
      </c>
      <c r="BJ5" s="85">
        <v>45962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10410</v>
      </c>
      <c r="BQ5" s="117" t="s">
        <v>209</v>
      </c>
      <c r="BR5" s="130" t="s">
        <v>277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2025-11-01T04:54:49Z</cp:lastPrinted>
  <dcterms:created xsi:type="dcterms:W3CDTF">2023-04-07T11:05:50Z</dcterms:created>
  <dcterms:modified xsi:type="dcterms:W3CDTF">2025-11-05T12:29:33Z</dcterms:modified>
</cp:coreProperties>
</file>