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D028E4A6-6F42-4631-A05D-DD572169B2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H10" i="20"/>
  <c r="H8" i="20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<sst xmlns="http://schemas.openxmlformats.org/spreadsheetml/2006/main" count="419" uniqueCount="321">
  <si>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</si>
  <si>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</si>
  <si>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</si>
  <si>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</si>
  <si>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</si>
  <si>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</si>
  <si>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</si>
  <si>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</si>
  <si>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</si>
  <si>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</si>
  <si>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</si>
  <si>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</si>
  <si>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</si>
  <si>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</si>
  <si>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</si>
  <si>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</si>
  <si>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</si>
  <si>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</si>
  <si>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</si>
  <si>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</si>
  <si>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</si>
  <si>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</si>
  <si>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</si>
  <si>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</si>
  <si>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</si>
  <si>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</si>
  <si>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</si>
  <si>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</si>
  <si>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</si>
  <si>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</si>
  <si>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</si>
  <si>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</si>
  <si>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</si>
  <si>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</si>
  <si>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</si>
  <si>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</si>
  <si>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</si>
  <si>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</si>
  <si>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</si>
  <si>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</si>
  <si>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</si>
  <si>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</si>
  <si>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</si>
  <si>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</si>
  <si>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</si>
  <si>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</si>
  <si>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</si>
  <si>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</si>
  <si>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</si>
  <si>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</si>
  <si>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</si>
  <si>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</si>
  <si>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</si>
  <si>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</si>
  <si>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</si>
  <si>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</si>
  <si>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</si>
  <si>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</si>
  <si>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</si>
  <si>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</si>
  <si>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</si>
  <si>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</si>
  <si>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</si>
  <si>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</si>
  <si>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</si>
  <si>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</si>
  <si>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</si>
  <si>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</si>
  <si>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</si>
  <si>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</si>
  <si>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</si>
  <si>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</si>
  <si>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</si>
  <si>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</si>
  <si>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</si>
  <si>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</si>
  <si>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</si>
  <si>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</si>
  <si>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</si>
  <si>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</si>
  <si>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</si>
  <si>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</si>
  <si>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</si>
  <si>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</si>
  <si>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</si>
  <si>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</si>
  <si>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</si>
  <si>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</si>
  <si>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</si>
  <si>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</si>
  <si>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</si>
  <si>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</si>
  <si>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</si>
  <si>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</si>
  <si>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</si>
  <si>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</si>
  <si>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</si>
  <si>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</si>
  <si>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</si>
  <si>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</si>
  <si>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</si>
  <si>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</si>
  <si>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</si>
  <si>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</si>
  <si>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</si>
  <si>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</si>
  <si>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</si>
  <si>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</si>
  <si>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</si>
  <si>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</si>
  <si>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</si>
  <si>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</si>
  <si>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</si>
  <si>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</si>
  <si>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</si>
  <si>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</si>
  <si>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</si>
  <si>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</si>
  <si>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</si>
  <si>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</si>
  <si>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</si>
  <si>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</si>
  <si>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</si>
  <si>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</si>
  <si>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</si>
  <si>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</si>
  <si>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</si>
  <si>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</si>
  <si>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</si>
  <si>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</si>
  <si>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</si>
  <si>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</si>
  <si>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</si>
  <si>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</si>
  <si>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</si>
  <si>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</si>
  <si>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</si>
  <si>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</si>
  <si>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</si>
  <si>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</si>
  <si>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</si>
  <si>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</si>
  <si>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</si>
  <si>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</si>
  <si>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</si>
  <si>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</si>
  <si>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</si>
  <si>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</si>
  <si>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</si>
  <si>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</si>
  <si>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</si>
  <si>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</si>
  <si>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</si>
  <si>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</si>
  <si>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</si>
  <si>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</si>
  <si>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</si>
  <si>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</si>
  <si>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</si>
  <si>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</si>
  <si>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</si>
  <si>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</si>
  <si>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</si>
  <si>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</si>
  <si>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</si>
  <si>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</si>
  <si>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</si>
  <si>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</si>
  <si>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</si>
  <si>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</si>
  <si>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</si>
  <si>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</si>
  <si>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</si>
  <si>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</si>
  <si>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</si>
  <si>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</si>
  <si>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</si>
  <si>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</si>
  <si>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</si>
  <si>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</si>
  <si>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</si>
  <si>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</si>
  <si>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</si>
  <si>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</si>
  <si>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</si>
  <si>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</si>
  <si>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</si>
  <si>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</si>
  <si>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</si>
  <si>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</si>
  <si>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</si>
  <si>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</si>
  <si>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</si>
  <si>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</si>
  <si>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</si>
  <si>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</si>
  <si>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</si>
  <si>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</si>
  <si>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</si>
  <si>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</si>
  <si>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</si>
  <si>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</si>
  <si>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</si>
  <si>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</si>
  <si>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</si>
  <si>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</si>
  <si>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</si>
  <si>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</si>
  <si>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</si>
  <si>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</si>
  <si>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</si>
  <si>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</si>
  <si>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</si>
  <si>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</si>
  <si>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</si>
  <si>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</si>
  <si>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</si>
  <si>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</si>
  <si>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</si>
  <si>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</si>
  <si>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</si>
  <si>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</si>
  <si>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</si>
  <si>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</si>
  <si>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</si>
  <si>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</si>
  <si>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</si>
  <si>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</si>
  <si>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</si>
  <si>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</si>
  <si>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</si>
  <si>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</si>
  <si>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</si>
  <si>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</si>
  <si>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</si>
  <si>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</si>
  <si>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</si>
  <si>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</si>
  <si>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</si>
  <si>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</si>
  <si>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</si>
  <si>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</si>
  <si>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</si>
  <si>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</si>
  <si>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</si>
  <si>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BH3571</t>
  </si>
  <si>
    <t>Patahi</t>
  </si>
  <si>
    <t>Chakia</t>
  </si>
  <si>
    <t>Muzaffarpur</t>
  </si>
  <si>
    <t>Bihar</t>
  </si>
  <si>
    <t>Dual Staff</t>
  </si>
  <si>
    <t>Available &amp; Updated</t>
  </si>
  <si>
    <t>G1</t>
  </si>
  <si>
    <t>Sonu Kumar</t>
  </si>
  <si>
    <t>SF0067978</t>
  </si>
  <si>
    <t>Branch Manager</t>
  </si>
  <si>
    <t>Credit Assitant</t>
  </si>
  <si>
    <t>SF0075447</t>
  </si>
  <si>
    <t>Mithlesh Kumar Singh</t>
  </si>
  <si>
    <t>G2</t>
  </si>
  <si>
    <t>To Date :03-Nov-2025</t>
  </si>
  <si>
    <t>Reporting Time : Monday, November 3, 2025 3:47 PM</t>
  </si>
  <si>
    <t>North</t>
  </si>
  <si>
    <t>Bihar-1</t>
  </si>
  <si>
    <t>Mirzapur</t>
  </si>
  <si>
    <t>SF0096364</t>
  </si>
  <si>
    <t>Rajan Kumar</t>
  </si>
  <si>
    <t>Sugiya Katasari C3</t>
  </si>
  <si>
    <t>Sugiya Katasari C3 Kadam1</t>
  </si>
  <si>
    <t>Chetana</t>
  </si>
  <si>
    <t>SSF3306713</t>
  </si>
  <si>
    <t>OBC</t>
  </si>
  <si>
    <t>MUSLIM</t>
  </si>
  <si>
    <t>Agriculture &amp; Farming</t>
  </si>
  <si>
    <t>KAUSAR KHATUN</t>
  </si>
  <si>
    <t>Sisahni</t>
  </si>
  <si>
    <t>Parsa C11</t>
  </si>
  <si>
    <t>Parsa C11 Bakhari Gita1</t>
  </si>
  <si>
    <t>SSF5415699</t>
  </si>
  <si>
    <t>BC</t>
  </si>
  <si>
    <t>HINDU</t>
  </si>
  <si>
    <t>GITA DEVI</t>
  </si>
  <si>
    <t>02-Feb-2023</t>
  </si>
  <si>
    <t>09</t>
  </si>
  <si>
    <t>1</t>
  </si>
  <si>
    <t>2.75 Yrs</t>
  </si>
  <si>
    <t>02 Feb 2023</t>
  </si>
  <si>
    <t>&gt; 2 to 4 Years</t>
  </si>
  <si>
    <t>09-Mar-2023</t>
  </si>
  <si>
    <t>09-Dec-2024</t>
  </si>
  <si>
    <t>31-Jan-2024</t>
  </si>
  <si>
    <t>07</t>
  </si>
  <si>
    <t>1.76 Yrs</t>
  </si>
  <si>
    <t>31 Jan 2024</t>
  </si>
  <si>
    <t>&lt;= 2 Years</t>
  </si>
  <si>
    <t>07-Mar-2024</t>
  </si>
  <si>
    <t>09-Oct-2025</t>
  </si>
  <si>
    <t>Open</t>
  </si>
  <si>
    <t>31-Mar-2025</t>
  </si>
  <si>
    <t>8524241487</t>
  </si>
  <si>
    <t>7256896863</t>
  </si>
  <si>
    <t>Diwakar Nandan Upadhaya/SF0077482</t>
  </si>
  <si>
    <t>Rohit Kumar</t>
  </si>
  <si>
    <t>Emi  Collected From Borrower By Digital Payment on 11-03-2025 but not posted in fimo.</t>
  </si>
  <si>
    <t>SF0080567</t>
  </si>
  <si>
    <t>CSS</t>
  </si>
  <si>
    <t>Suman Saurabh/SF0093573</t>
  </si>
  <si>
    <t>Aditya/SF0092055</t>
  </si>
  <si>
    <t>Vidya Bhushan Dubey/SF0024851</t>
  </si>
  <si>
    <t>Alok Kumar Raju/SF0091403</t>
  </si>
  <si>
    <t>Terminated</t>
  </si>
  <si>
    <t>Completed-Report Submitted</t>
  </si>
  <si>
    <t>Emi Collected By Staff Rohit Kumar/SF0080567 from Borrower on date 11-03-2025,12-04-2025 and 07-05-2025 but not posted in fimo.</t>
  </si>
  <si>
    <t>Emi Collected By Staff Rohit Kumar/SF0080567 From Borrower on date 09-01-2025 but not posted in fimo.</t>
  </si>
  <si>
    <t>Emi Collected By Staff Rohit Kumar/SF0080567 From Borrower on date 09-04-2025 but not posted in fimo.</t>
  </si>
  <si>
    <t>Emi Collected By Staff Rohit Kumar/SF0080567 From Borrower By Digital Payment on 12-04-2025 but not posted in fimo.</t>
  </si>
  <si>
    <t>Emi Collected By Staff Rohit Kumar/SF0080567 From Borrower on date 07-05-2025 but not posted in fimo.</t>
  </si>
  <si>
    <t>Emi Collected By Staff Rohit Kumar/SF0080567 from Borrower on date-09-01-2025 and 09-02-2025  but not posted in fimo.</t>
  </si>
  <si>
    <t>FIR Not Filled</t>
  </si>
  <si>
    <t>Borrower Complaint to CSS that She paid EMI but Showing OD,after verification it is identified that Emi Collected By Staff Rohit Kumar/SF0080567 collected the EMI on multiple Dates but entry not posted in Fimo.Total Fraud amount is- Rs.11220.</t>
  </si>
  <si>
    <t>FN25-26-02777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</si>
</sst>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P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45945</v>
      </c>
      <c r="H5" s="107" t="s">
        <v>305</v>
      </c>
      <c r="I5" s="61">
        <v>45965</v>
      </c>
      <c r="J5" s="74" t="str">
        <f>IF('Physical Cash at Safe'!D28="Yes",'Physical Cash at Safe'!E28,IF('Borrower Wise Details'!D5&lt;&gt;"",'Borrower Wise Details'!D5,""))</f>
        <v>FN25-26-02777</v>
      </c>
      <c r="K5" s="81">
        <v>1</v>
      </c>
      <c r="L5" s="82">
        <v>0</v>
      </c>
      <c r="M5" s="82">
        <v>0</v>
      </c>
      <c r="N5" s="82" t="s">
        <v>306</v>
      </c>
      <c r="O5" s="82" t="s">
        <v>307</v>
      </c>
      <c r="P5" s="82" t="s">
        <v>308</v>
      </c>
      <c r="Q5" s="82" t="s">
        <v>309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SF0080567</v>
      </c>
      <c r="U5" s="77" t="s">
        <v>310</v>
      </c>
      <c r="V5" s="61">
        <v>45894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311</v>
      </c>
      <c r="Z5" s="61">
        <v>45965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45965</v>
      </c>
      <c r="AH5" s="70" t="s">
        <v>319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SF0080567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FN25-26-02777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11220</v>
      </c>
      <c r="Q5" s="49"/>
      <c r="R5" s="84" t="s">
        <v>318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45964</v>
      </c>
      <c r="C6" s="18">
        <v>45963</v>
      </c>
      <c r="D6" s="18">
        <v>45964</v>
      </c>
      <c r="E6" s="19">
        <v>0.65277777777777779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205</v>
      </c>
      <c r="C11" s="23">
        <f>B11*A11</f>
        <v>102500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52</v>
      </c>
      <c r="C12" s="23">
        <f>B12*A12</f>
        <v>10400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56</v>
      </c>
      <c r="C13" s="23">
        <f t="shared" ref="C13:C17" si="1">B13*A13</f>
        <v>5600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118990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118990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>
        <v>26890</v>
      </c>
      <c r="D21" s="33" t="s">
        <v>89</v>
      </c>
      <c r="E21" s="34">
        <v>145880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 t="s">
        <v>199</v>
      </c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250</v>
      </c>
      <c r="C32" s="37" t="s">
        <v>82</v>
      </c>
      <c r="D32" s="154" t="s">
        <v>251</v>
      </c>
      <c r="E32" s="155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48" t="s">
        <v>259</v>
      </c>
      <c r="E33" s="149"/>
    </row>
    <row r="34" spans="1:5" ht="27.6" x14ac:dyDescent="0.3">
      <c r="A34" s="39" t="s">
        <v>218</v>
      </c>
      <c r="B34" s="38" t="s">
        <v>253</v>
      </c>
      <c r="C34" s="39" t="s">
        <v>219</v>
      </c>
      <c r="D34" s="150" t="s">
        <v>258</v>
      </c>
      <c r="E34" s="151"/>
    </row>
    <row r="35" spans="1:5" ht="27.6" x14ac:dyDescent="0.3">
      <c r="A35" s="39" t="s">
        <v>220</v>
      </c>
      <c r="B35" s="38" t="s">
        <v>254</v>
      </c>
      <c r="C35" s="39" t="s">
        <v>222</v>
      </c>
      <c r="D35" s="150" t="s">
        <v>257</v>
      </c>
      <c r="E35" s="151"/>
    </row>
    <row r="36" spans="1:5" ht="25.5" customHeight="1" x14ac:dyDescent="0.3">
      <c r="A36" s="39" t="s">
        <v>221</v>
      </c>
      <c r="B36" s="38" t="s">
        <v>255</v>
      </c>
      <c r="C36" s="39" t="s">
        <v>223</v>
      </c>
      <c r="D36" s="152" t="s">
        <v>256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L8" sqref="L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320</v>
      </c>
      <c r="E5" s="65">
        <v>45965</v>
      </c>
      <c r="F5" s="38" t="s">
        <v>302</v>
      </c>
      <c r="G5" s="49" t="s">
        <v>304</v>
      </c>
      <c r="H5" s="49" t="s">
        <v>256</v>
      </c>
      <c r="I5" s="120" t="s">
        <v>267</v>
      </c>
      <c r="J5" s="120" t="s">
        <v>270</v>
      </c>
      <c r="K5" s="120" t="s">
        <v>274</v>
      </c>
      <c r="L5" s="11">
        <v>350462621</v>
      </c>
      <c r="M5" s="65" t="s">
        <v>282</v>
      </c>
      <c r="N5" s="124">
        <v>41952</v>
      </c>
      <c r="O5" s="124">
        <v>2250</v>
      </c>
      <c r="P5" s="121" t="s">
        <v>139</v>
      </c>
      <c r="Q5" s="80">
        <v>45666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313</v>
      </c>
    </row>
    <row r="6" spans="1:23" ht="25.05" customHeight="1" x14ac:dyDescent="0.3">
      <c r="A6" s="64">
        <v>2</v>
      </c>
      <c r="B6" s="60" t="str">
        <f>IF(J6&lt;&gt;"", $B$5, "")</f>
        <v>BH3571</v>
      </c>
      <c r="C6" s="119" t="str">
        <f>IF(J6&lt;&gt;"", $C$5, "")</f>
        <v>Patahi</v>
      </c>
      <c r="D6" s="41" t="str">
        <f>IF(J6&lt;&gt;"", $D$5, "")</f>
        <v>FN25-26-02777</v>
      </c>
      <c r="E6" s="65">
        <v>45965</v>
      </c>
      <c r="F6" s="38" t="str">
        <f>IF(J6&lt;&gt;"", $F$5, "")</f>
        <v>Rohit Kumar</v>
      </c>
      <c r="G6" s="49" t="str">
        <f>IF(J6&lt;&gt;"", $G$5, "")</f>
        <v>SF0080567</v>
      </c>
      <c r="H6" s="49" t="s">
        <v>256</v>
      </c>
      <c r="I6" s="120" t="s">
        <v>267</v>
      </c>
      <c r="J6" s="120" t="s">
        <v>270</v>
      </c>
      <c r="K6" s="120" t="s">
        <v>274</v>
      </c>
      <c r="L6" s="11">
        <v>350462621</v>
      </c>
      <c r="M6" s="65" t="s">
        <v>282</v>
      </c>
      <c r="N6" s="124">
        <v>41952</v>
      </c>
      <c r="O6" s="124">
        <v>2250</v>
      </c>
      <c r="P6" s="121" t="s">
        <v>139</v>
      </c>
      <c r="Q6" s="80">
        <v>45756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314</v>
      </c>
    </row>
    <row r="7" spans="1:23" ht="25.05" customHeight="1" x14ac:dyDescent="0.3">
      <c r="A7" s="64">
        <v>3</v>
      </c>
      <c r="B7" s="60" t="str">
        <f t="shared" ref="B7:B70" si="2">IF(J7&lt;&gt;"", $B$5, "")</f>
        <v>BH3571</v>
      </c>
      <c r="C7" s="119" t="str">
        <f t="shared" ref="C7:C70" si="3">IF(J7&lt;&gt;"", $C$5, "")</f>
        <v>Patahi</v>
      </c>
      <c r="D7" s="41" t="str">
        <f t="shared" ref="D7:D70" si="4">IF(J7&lt;&gt;"", $D$5, "")</f>
        <v>FN25-26-02777</v>
      </c>
      <c r="E7" s="65">
        <v>45965</v>
      </c>
      <c r="F7" s="38" t="str">
        <f t="shared" ref="F7:F70" si="5">IF(J7&lt;&gt;"", $F$5, "")</f>
        <v>Rohit Kumar</v>
      </c>
      <c r="G7" s="49" t="str">
        <f t="shared" ref="G7:G70" si="6">IF(J7&lt;&gt;"", $G$5, "")</f>
        <v>SF0080567</v>
      </c>
      <c r="H7" s="49" t="s">
        <v>256</v>
      </c>
      <c r="I7" s="120" t="s">
        <v>276</v>
      </c>
      <c r="J7" s="120" t="s">
        <v>278</v>
      </c>
      <c r="K7" s="120" t="s">
        <v>281</v>
      </c>
      <c r="L7" s="11">
        <v>354934586</v>
      </c>
      <c r="M7" s="65" t="s">
        <v>290</v>
      </c>
      <c r="N7" s="124">
        <v>42000</v>
      </c>
      <c r="O7" s="124">
        <v>2240</v>
      </c>
      <c r="P7" s="121" t="s">
        <v>139</v>
      </c>
      <c r="Q7" s="80">
        <v>45727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303</v>
      </c>
    </row>
    <row r="8" spans="1:23" ht="25.05" customHeight="1" x14ac:dyDescent="0.3">
      <c r="A8" s="64">
        <v>4</v>
      </c>
      <c r="B8" s="60" t="str">
        <f t="shared" si="2"/>
        <v>BH3571</v>
      </c>
      <c r="C8" s="119" t="str">
        <f t="shared" si="3"/>
        <v>Patahi</v>
      </c>
      <c r="D8" s="41" t="str">
        <f t="shared" si="4"/>
        <v>FN25-26-02777</v>
      </c>
      <c r="E8" s="65">
        <v>45965</v>
      </c>
      <c r="F8" s="38" t="str">
        <f t="shared" si="5"/>
        <v>Rohit Kumar</v>
      </c>
      <c r="G8" s="49" t="str">
        <f t="shared" si="6"/>
        <v>SF0080567</v>
      </c>
      <c r="H8" s="49" t="str">
        <f t="shared" ref="H8:H70" si="7">IF(J8&lt;&gt;"", $H$5, "")</f>
        <v>Credit Assitant</v>
      </c>
      <c r="I8" s="120" t="s">
        <v>276</v>
      </c>
      <c r="J8" s="120" t="s">
        <v>278</v>
      </c>
      <c r="K8" s="120" t="s">
        <v>281</v>
      </c>
      <c r="L8" s="11">
        <v>354934586</v>
      </c>
      <c r="M8" s="65" t="s">
        <v>290</v>
      </c>
      <c r="N8" s="124">
        <v>42000</v>
      </c>
      <c r="O8" s="124">
        <v>2240</v>
      </c>
      <c r="P8" s="121" t="s">
        <v>139</v>
      </c>
      <c r="Q8" s="80">
        <v>45759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315</v>
      </c>
    </row>
    <row r="9" spans="1:23" ht="25.05" customHeight="1" x14ac:dyDescent="0.3">
      <c r="A9" s="64">
        <v>5</v>
      </c>
      <c r="B9" s="60" t="str">
        <f t="shared" si="2"/>
        <v>BH3571</v>
      </c>
      <c r="C9" s="119" t="str">
        <f t="shared" si="3"/>
        <v>Patahi</v>
      </c>
      <c r="D9" s="41" t="str">
        <f t="shared" si="4"/>
        <v>FN25-26-02777</v>
      </c>
      <c r="E9" s="65">
        <v>45965</v>
      </c>
      <c r="F9" s="38" t="str">
        <f t="shared" si="5"/>
        <v>Rohit Kumar</v>
      </c>
      <c r="G9" s="49" t="str">
        <f t="shared" si="6"/>
        <v>SF0080567</v>
      </c>
      <c r="H9" s="49" t="str">
        <f t="shared" ref="H9:H10" si="8">IF(J9&lt;&gt;"", $H$5, "")</f>
        <v>Credit Assitant</v>
      </c>
      <c r="I9" s="120" t="s">
        <v>276</v>
      </c>
      <c r="J9" s="120" t="s">
        <v>278</v>
      </c>
      <c r="K9" s="120" t="s">
        <v>281</v>
      </c>
      <c r="L9" s="11">
        <v>354934586</v>
      </c>
      <c r="M9" s="65" t="s">
        <v>290</v>
      </c>
      <c r="N9" s="124">
        <v>42000</v>
      </c>
      <c r="O9" s="124">
        <v>2240</v>
      </c>
      <c r="P9" s="121" t="s">
        <v>139</v>
      </c>
      <c r="Q9" s="80">
        <v>45784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316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8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29">
        <v>45964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263</v>
      </c>
      <c r="D5" s="38" t="s">
        <v>248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200124</v>
      </c>
      <c r="J5" s="38" t="s">
        <v>264</v>
      </c>
      <c r="K5" s="84">
        <v>200124</v>
      </c>
      <c r="L5" s="84" t="s">
        <v>265</v>
      </c>
      <c r="M5" s="38" t="s">
        <v>266</v>
      </c>
      <c r="N5" s="84">
        <v>362650</v>
      </c>
      <c r="O5" s="84" t="s">
        <v>267</v>
      </c>
      <c r="P5" s="84">
        <v>562325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350462621</v>
      </c>
      <c r="Z5" s="38" t="s">
        <v>274</v>
      </c>
      <c r="AA5" s="108" t="s">
        <v>282</v>
      </c>
      <c r="AB5" s="84">
        <v>41952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2213</v>
      </c>
      <c r="AK5" s="84">
        <v>2250</v>
      </c>
      <c r="AL5" s="108" t="s">
        <v>289</v>
      </c>
      <c r="AM5" s="84">
        <v>35474.47</v>
      </c>
      <c r="AN5" s="112">
        <v>11738.53</v>
      </c>
      <c r="AO5" s="112">
        <v>47213</v>
      </c>
      <c r="AP5" s="112">
        <v>6477.53</v>
      </c>
      <c r="AQ5" s="112">
        <v>272.47000000000003</v>
      </c>
      <c r="AR5" s="112">
        <v>6750</v>
      </c>
      <c r="AS5" s="112">
        <v>6477.53</v>
      </c>
      <c r="AT5" s="112">
        <v>272.47000000000003</v>
      </c>
      <c r="AU5" s="112">
        <v>6750</v>
      </c>
      <c r="AV5" s="84">
        <v>32</v>
      </c>
      <c r="AW5" s="84"/>
      <c r="AX5" s="84"/>
      <c r="AY5" s="108"/>
      <c r="AZ5" s="84"/>
      <c r="BA5" s="84"/>
      <c r="BB5" s="84" t="s">
        <v>297</v>
      </c>
      <c r="BC5" s="84"/>
      <c r="BD5" s="108" t="s">
        <v>298</v>
      </c>
      <c r="BE5" s="84">
        <v>41952</v>
      </c>
      <c r="BF5" s="38" t="s">
        <v>270</v>
      </c>
      <c r="BG5" s="84" t="s">
        <v>299</v>
      </c>
      <c r="BH5" s="114" t="s">
        <v>301</v>
      </c>
      <c r="BI5" s="38" t="s">
        <v>110</v>
      </c>
      <c r="BJ5" s="85">
        <v>45965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4500</v>
      </c>
      <c r="BQ5" s="117" t="s">
        <v>201</v>
      </c>
      <c r="BR5" s="118" t="s">
        <v>317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263</v>
      </c>
      <c r="D6" s="38" t="s">
        <v>248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20885</v>
      </c>
      <c r="J6" s="38" t="s">
        <v>275</v>
      </c>
      <c r="K6" s="84">
        <v>20885</v>
      </c>
      <c r="L6" s="84" t="s">
        <v>265</v>
      </c>
      <c r="M6" s="38" t="s">
        <v>266</v>
      </c>
      <c r="N6" s="84">
        <v>484522</v>
      </c>
      <c r="O6" s="84" t="s">
        <v>276</v>
      </c>
      <c r="P6" s="84">
        <v>766197</v>
      </c>
      <c r="Q6" s="38" t="s">
        <v>277</v>
      </c>
      <c r="R6" s="38" t="s">
        <v>269</v>
      </c>
      <c r="S6" s="84" t="s">
        <v>278</v>
      </c>
      <c r="T6" s="84" t="s">
        <v>278</v>
      </c>
      <c r="U6" s="84" t="s">
        <v>279</v>
      </c>
      <c r="V6" s="84" t="s">
        <v>280</v>
      </c>
      <c r="W6" s="84">
        <v>541</v>
      </c>
      <c r="X6" s="38" t="s">
        <v>273</v>
      </c>
      <c r="Y6" s="84">
        <v>354934586</v>
      </c>
      <c r="Z6" s="38" t="s">
        <v>281</v>
      </c>
      <c r="AA6" s="108" t="s">
        <v>290</v>
      </c>
      <c r="AB6" s="84">
        <v>42000</v>
      </c>
      <c r="AC6" s="108" t="s">
        <v>291</v>
      </c>
      <c r="AD6" s="84">
        <v>24</v>
      </c>
      <c r="AE6" s="84" t="s">
        <v>284</v>
      </c>
      <c r="AF6" s="84" t="s">
        <v>292</v>
      </c>
      <c r="AG6" s="108" t="s">
        <v>293</v>
      </c>
      <c r="AH6" s="84" t="s">
        <v>294</v>
      </c>
      <c r="AI6" s="108" t="s">
        <v>295</v>
      </c>
      <c r="AJ6" s="84">
        <v>2240</v>
      </c>
      <c r="AK6" s="84">
        <v>2240</v>
      </c>
      <c r="AL6" s="108" t="s">
        <v>296</v>
      </c>
      <c r="AM6" s="84">
        <v>25356.55</v>
      </c>
      <c r="AN6" s="112">
        <v>10483.450000000001</v>
      </c>
      <c r="AO6" s="112">
        <v>35840</v>
      </c>
      <c r="AP6" s="112">
        <v>16643.45</v>
      </c>
      <c r="AQ6" s="112">
        <v>1630.55</v>
      </c>
      <c r="AR6" s="112">
        <v>18274</v>
      </c>
      <c r="AS6" s="112">
        <v>7809.79</v>
      </c>
      <c r="AT6" s="112">
        <v>1150.21</v>
      </c>
      <c r="AU6" s="112">
        <v>8960</v>
      </c>
      <c r="AV6" s="84">
        <v>20</v>
      </c>
      <c r="AW6" s="84"/>
      <c r="AX6" s="84"/>
      <c r="AY6" s="108"/>
      <c r="AZ6" s="84"/>
      <c r="BA6" s="84"/>
      <c r="BB6" s="84" t="s">
        <v>297</v>
      </c>
      <c r="BC6" s="84"/>
      <c r="BD6" s="108"/>
      <c r="BE6" s="84">
        <v>0</v>
      </c>
      <c r="BF6" s="38" t="s">
        <v>278</v>
      </c>
      <c r="BG6" s="84" t="s">
        <v>300</v>
      </c>
      <c r="BH6" s="114" t="s">
        <v>301</v>
      </c>
      <c r="BI6" s="38" t="s">
        <v>110</v>
      </c>
      <c r="BJ6" s="85">
        <v>45965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6720</v>
      </c>
      <c r="BQ6" s="117" t="s">
        <v>208</v>
      </c>
      <c r="BR6" s="118" t="s">
        <v>312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2025-11-04T10:42:21Z</dcterms:modified>
</cp:coreProperties>
</file>