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935555A9-40F6-46A8-9E31-C5BAE1138BEE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9" i="20" l="1"/>
  <c r="G119" i="20"/>
  <c r="F119" i="20"/>
  <c r="H118" i="20"/>
  <c r="G118" i="20"/>
  <c r="F118" i="20"/>
  <c r="H117" i="20"/>
  <c r="G117" i="20"/>
  <c r="F117" i="20"/>
  <c r="H116" i="20"/>
  <c r="G116" i="20"/>
  <c r="F116" i="20"/>
  <c r="H115" i="20"/>
  <c r="G115" i="20"/>
  <c r="F115" i="20"/>
  <c r="H114" i="20"/>
  <c r="G114" i="20"/>
  <c r="F114" i="20"/>
  <c r="H113" i="20"/>
  <c r="G113" i="20"/>
  <c r="F113" i="20"/>
  <c r="H112" i="20"/>
  <c r="G112" i="20"/>
  <c r="F112" i="20"/>
  <c r="H111" i="20"/>
  <c r="G111" i="20"/>
  <c r="F111" i="20"/>
  <c r="H110" i="20"/>
  <c r="G110" i="20"/>
  <c r="F110" i="20"/>
  <c r="H109" i="20"/>
  <c r="G109" i="20"/>
  <c r="F109" i="20"/>
  <c r="H108" i="20"/>
  <c r="G108" i="20"/>
  <c r="F108" i="20"/>
  <c r="H107" i="20"/>
  <c r="G107" i="20"/>
  <c r="F107" i="20"/>
  <c r="H106" i="20"/>
  <c r="G106" i="20"/>
  <c r="F106" i="20"/>
  <c r="H105" i="20"/>
  <c r="G105" i="20"/>
  <c r="F105" i="20"/>
  <c r="H104" i="20"/>
  <c r="G104" i="20"/>
  <c r="F104" i="20"/>
  <c r="H103" i="20"/>
  <c r="G103" i="20"/>
  <c r="F103" i="20"/>
  <c r="H102" i="20"/>
  <c r="G102" i="20"/>
  <c r="F102" i="20"/>
  <c r="H101" i="20"/>
  <c r="G101" i="20"/>
  <c r="F101" i="20"/>
  <c r="H100" i="20"/>
  <c r="G100" i="20"/>
  <c r="F100" i="20"/>
  <c r="H30" i="20"/>
  <c r="G30" i="20"/>
  <c r="F30" i="20"/>
  <c r="H29" i="20"/>
  <c r="G29" i="20"/>
  <c r="F29" i="20"/>
  <c r="H28" i="20"/>
  <c r="G28" i="20"/>
  <c r="F28" i="20"/>
  <c r="H27" i="20"/>
  <c r="G27" i="20"/>
  <c r="F27" i="20"/>
  <c r="H26" i="20"/>
  <c r="G26" i="20"/>
  <c r="F26" i="20"/>
  <c r="H25" i="20"/>
  <c r="G25" i="20"/>
  <c r="F25" i="20"/>
  <c r="H24" i="20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F13" i="20"/>
  <c r="G13" i="20"/>
  <c r="H13" i="20"/>
  <c r="D6" i="20"/>
  <c r="X5" i="7" a="1"/>
  <c r="X5" i="7" s="1"/>
  <c r="U1003" i="20" l="1"/>
  <c r="U1004" i="20"/>
  <c r="H7" i="20"/>
  <c r="H8" i="20"/>
  <c r="H9" i="20"/>
  <c r="H10" i="20"/>
  <c r="H11" i="20"/>
  <c r="H12" i="20"/>
  <c r="H14" i="20"/>
  <c r="H15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4" i="20"/>
  <c r="G15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C11" i="20"/>
  <c r="F6" i="20"/>
  <c r="D15" i="20"/>
  <c r="C13" i="20"/>
  <c r="C23" i="20"/>
  <c r="C24" i="20"/>
  <c r="C25" i="20"/>
  <c r="C26" i="20"/>
  <c r="C27" i="20"/>
  <c r="C35" i="20"/>
  <c r="C36" i="20"/>
  <c r="C37" i="20"/>
  <c r="C38" i="20"/>
  <c r="C39" i="20"/>
  <c r="C47" i="20"/>
  <c r="C48" i="20"/>
  <c r="C49" i="20"/>
  <c r="C50" i="20"/>
  <c r="C51" i="20"/>
  <c r="C59" i="20"/>
  <c r="C60" i="20"/>
  <c r="C61" i="20"/>
  <c r="C62" i="20"/>
  <c r="C63" i="20"/>
  <c r="C71" i="20"/>
  <c r="C72" i="20"/>
  <c r="C73" i="20"/>
  <c r="C74" i="20"/>
  <c r="C75" i="20"/>
  <c r="C83" i="20"/>
  <c r="C84" i="20"/>
  <c r="C85" i="20"/>
  <c r="C86" i="20"/>
  <c r="C87" i="20"/>
  <c r="C95" i="20"/>
  <c r="C96" i="20"/>
  <c r="C97" i="20"/>
  <c r="C98" i="20"/>
  <c r="C99" i="20"/>
  <c r="C100" i="20"/>
  <c r="C101" i="20"/>
  <c r="C102" i="20"/>
  <c r="C103" i="20"/>
  <c r="B30" i="20"/>
  <c r="B63" i="20"/>
  <c r="B8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4" i="20"/>
  <c r="F15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B32" i="20"/>
  <c r="B44" i="20"/>
  <c r="B56" i="20"/>
  <c r="B68" i="20"/>
  <c r="B80" i="20"/>
  <c r="B92" i="20"/>
  <c r="B21" i="20"/>
  <c r="B33" i="20"/>
  <c r="B45" i="20"/>
  <c r="B57" i="20"/>
  <c r="B69" i="20"/>
  <c r="B81" i="20"/>
  <c r="B93" i="20"/>
  <c r="B22" i="20"/>
  <c r="B34" i="20"/>
  <c r="B46" i="20"/>
  <c r="B58" i="20"/>
  <c r="B70" i="20"/>
  <c r="B82" i="20"/>
  <c r="B94" i="20"/>
  <c r="B23" i="20"/>
  <c r="B35" i="20"/>
  <c r="B47" i="20"/>
  <c r="B59" i="20"/>
  <c r="B71" i="20"/>
  <c r="B83" i="20"/>
  <c r="B95" i="20"/>
  <c r="B11" i="20"/>
  <c r="B36" i="20"/>
  <c r="B48" i="20"/>
  <c r="B84" i="20"/>
  <c r="B96" i="20"/>
  <c r="B25" i="20"/>
  <c r="B49" i="20"/>
  <c r="B73" i="20"/>
  <c r="B97" i="20"/>
  <c r="B13" i="20"/>
  <c r="B26" i="20"/>
  <c r="B38" i="20"/>
  <c r="B50" i="20"/>
  <c r="B62" i="20"/>
  <c r="B74" i="20"/>
  <c r="B24" i="20"/>
  <c r="B60" i="20"/>
  <c r="B72" i="20"/>
  <c r="B12" i="20"/>
  <c r="B37" i="20"/>
  <c r="B61" i="20"/>
  <c r="B85" i="20"/>
  <c r="B87" i="20"/>
  <c r="B55" i="20"/>
  <c r="B29" i="20"/>
  <c r="B86" i="20"/>
  <c r="B54" i="20"/>
  <c r="B28" i="20"/>
  <c r="B79" i="20"/>
  <c r="B53" i="20"/>
  <c r="B27" i="20"/>
  <c r="B78" i="20"/>
  <c r="B52" i="20"/>
  <c r="B19" i="20"/>
  <c r="B77" i="20"/>
  <c r="B51" i="20"/>
  <c r="B18" i="20"/>
  <c r="B76" i="20"/>
  <c r="B43" i="20"/>
  <c r="B17" i="20"/>
  <c r="B75" i="20"/>
  <c r="B42" i="20"/>
  <c r="B16" i="20"/>
  <c r="B98" i="20"/>
  <c r="B67" i="20"/>
  <c r="B41" i="20"/>
  <c r="B15" i="20"/>
  <c r="B91" i="20"/>
  <c r="B66" i="20"/>
  <c r="B40" i="20"/>
  <c r="B90" i="20"/>
  <c r="B65" i="20"/>
  <c r="B39" i="20"/>
  <c r="B89" i="20"/>
  <c r="B64" i="20"/>
  <c r="B31" i="20"/>
  <c r="C81" i="20"/>
  <c r="C57" i="20"/>
  <c r="C33" i="20"/>
  <c r="C80" i="20"/>
  <c r="C44" i="20"/>
  <c r="C20" i="20"/>
  <c r="C17" i="20"/>
  <c r="C94" i="20"/>
  <c r="C82" i="20"/>
  <c r="C70" i="20"/>
  <c r="C58" i="20"/>
  <c r="C46" i="20"/>
  <c r="C34" i="20"/>
  <c r="C22" i="20"/>
  <c r="C93" i="20"/>
  <c r="C69" i="20"/>
  <c r="C45" i="20"/>
  <c r="C21" i="20"/>
  <c r="C92" i="20"/>
  <c r="C68" i="20"/>
  <c r="C56" i="20"/>
  <c r="C32" i="20"/>
  <c r="C91" i="20"/>
  <c r="C79" i="20"/>
  <c r="C67" i="20"/>
  <c r="C55" i="20"/>
  <c r="C43" i="20"/>
  <c r="C31" i="20"/>
  <c r="C19" i="20"/>
  <c r="C90" i="20"/>
  <c r="C78" i="20"/>
  <c r="C66" i="20"/>
  <c r="C54" i="20"/>
  <c r="C42" i="20"/>
  <c r="C30" i="20"/>
  <c r="C18" i="20"/>
  <c r="C89" i="20"/>
  <c r="C77" i="20"/>
  <c r="C65" i="20"/>
  <c r="C53" i="20"/>
  <c r="C41" i="20"/>
  <c r="C29" i="20"/>
  <c r="C88" i="20"/>
  <c r="C76" i="20"/>
  <c r="C64" i="20"/>
  <c r="C52" i="20"/>
  <c r="C40" i="20"/>
  <c r="C28" i="20"/>
  <c r="C15" i="20"/>
  <c r="C9" i="20"/>
  <c r="C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<sst xmlns="http://schemas.openxmlformats.org/spreadsheetml/2006/main" count="1702" uniqueCount="461">
  <si>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</si>
  <si>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</si>
  <si>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</si>
  <si>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</si>
  <si>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</si>
  <si>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</si>
  <si>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</si>
  <si>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</si>
  <si>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</si>
  <si>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</si>
  <si>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</si>
  <si>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</si>
  <si>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</si>
  <si>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</si>
  <si>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</si>
  <si>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</si>
  <si>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</si>
  <si>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</si>
  <si>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</si>
  <si>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</si>
  <si>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</si>
  <si>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</si>
  <si>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</si>
  <si>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</si>
  <si>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</si>
  <si>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</si>
  <si>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</si>
  <si>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</si>
  <si>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</si>
  <si>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</si>
  <si>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</si>
  <si>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</si>
  <si>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</si>
  <si>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</si>
  <si>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</si>
  <si>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</si>
  <si>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</si>
  <si>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</si>
  <si>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</si>
  <si>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</si>
  <si>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</si>
  <si>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</si>
  <si>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</si>
  <si>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</si>
  <si>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</si>
  <si>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</si>
  <si>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</si>
  <si>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</si>
  <si>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</si>
  <si>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</si>
  <si>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</si>
  <si>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</si>
  <si>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</si>
  <si>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</si>
  <si>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</si>
  <si>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</si>
  <si>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</si>
  <si>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</si>
  <si>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</si>
  <si>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</si>
  <si>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</si>
  <si>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</si>
  <si>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</si>
  <si>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</si>
  <si>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</si>
  <si>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</si>
  <si>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</si>
  <si>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</si>
  <si>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</si>
  <si>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</si>
  <si>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</si>
  <si>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</si>
  <si>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</si>
  <si>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</si>
  <si>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</si>
  <si>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</si>
  <si>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</si>
  <si>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</si>
  <si>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</si>
  <si>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</si>
  <si>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</si>
  <si>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</si>
  <si>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</si>
  <si>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</si>
  <si>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</si>
  <si>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</si>
  <si>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</si>
  <si>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</si>
  <si>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</si>
  <si>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</si>
  <si>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</si>
  <si>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</si>
  <si>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</si>
  <si>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</si>
  <si>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</si>
  <si>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</si>
  <si>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</si>
  <si>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</si>
  <si>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</si>
  <si>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</si>
  <si>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</si>
  <si>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</si>
  <si>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</si>
  <si>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</si>
  <si>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</si>
  <si>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</si>
  <si>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</si>
  <si>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</si>
  <si>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</si>
  <si>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</si>
  <si>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</si>
  <si>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</si>
  <si>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</si>
  <si>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</si>
  <si>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</si>
  <si>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</si>
  <si>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</si>
  <si>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</si>
  <si>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</si>
  <si>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</si>
  <si>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</si>
  <si>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</si>
  <si>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</si>
  <si>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</si>
  <si>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</si>
  <si>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</si>
  <si>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</si>
  <si>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</si>
  <si>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</si>
  <si>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</si>
  <si>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</si>
  <si>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</si>
  <si>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</si>
  <si>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</si>
  <si>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</si>
  <si>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</si>
  <si>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</si>
  <si>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</si>
  <si>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</si>
  <si>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</si>
  <si>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</si>
  <si>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</si>
  <si>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</si>
  <si>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</si>
  <si>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</si>
  <si>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</si>
  <si>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</si>
  <si>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</si>
  <si>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</si>
  <si>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</si>
  <si>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</si>
  <si>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</si>
  <si>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</si>
  <si>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</si>
  <si>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</si>
  <si>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</si>
  <si>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</si>
  <si>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</si>
  <si>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</si>
  <si>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</si>
  <si>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</si>
  <si>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</si>
  <si>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</si>
  <si>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</si>
  <si>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</si>
  <si>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</si>
  <si>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</si>
  <si>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</si>
  <si>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</si>
  <si>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</si>
  <si>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</si>
  <si>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</si>
  <si>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</si>
  <si>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</si>
  <si>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</si>
  <si>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</si>
  <si>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</si>
  <si>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</si>
  <si>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</si>
  <si>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</si>
  <si>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</si>
  <si>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</si>
  <si>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</si>
  <si>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</si>
  <si>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</si>
  <si>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</si>
  <si>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</si>
  <si>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</si>
  <si>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</si>
  <si>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</si>
  <si>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</si>
  <si>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</si>
  <si>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</si>
  <si>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</si>
  <si>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</si>
  <si>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</si>
  <si>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</si>
  <si>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</si>
  <si>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</si>
  <si>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</si>
  <si>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</si>
  <si>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</si>
  <si>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</si>
  <si>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</si>
  <si>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</si>
  <si>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</si>
  <si>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</si>
  <si>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</si>
  <si>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</si>
  <si>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</si>
  <si>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</si>
  <si>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</si>
  <si>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</si>
  <si>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</si>
  <si>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</si>
  <si>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</si>
  <si>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</si>
  <si>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</si>
  <si>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</si>
  <si>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</si>
  <si>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</si>
  <si>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</si>
  <si>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</si>
  <si>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</si>
  <si>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</si>
  <si>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</si>
  <si>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</si>
  <si>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</si>
  <si>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</si>
  <si>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</si>
  <si>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</si>
  <si>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</si>
  <si>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</si>
  <si>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</si>
  <si>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</si>
  <si>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</si>
  <si>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</si>
  <si>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</si>
  <si>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</si>
  <si>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</si>
  <si>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</si>
  <si>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</si>
  <si>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</si>
  <si>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</si>
  <si>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</si>
  <si>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</si>
  <si>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</si>
  <si>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Bihar-2</t>
  </si>
  <si>
    <t>Patna</t>
  </si>
  <si>
    <t>Lakhisarai</t>
  </si>
  <si>
    <t>Ashthawan</t>
  </si>
  <si>
    <t>BH3564</t>
  </si>
  <si>
    <t>bihar sharif</t>
  </si>
  <si>
    <t>SF0095862</t>
  </si>
  <si>
    <t>Nitish Kumar</t>
  </si>
  <si>
    <t>JALALPUR</t>
  </si>
  <si>
    <t>620040 C1 SUNAINA GP JALALPUR SOHSARAI222221 C1 G2</t>
  </si>
  <si>
    <t>Chetana</t>
  </si>
  <si>
    <t>SSF4749330</t>
  </si>
  <si>
    <t>OBC</t>
  </si>
  <si>
    <t>HINDU</t>
  </si>
  <si>
    <t>Agriculture &amp; Farming</t>
  </si>
  <si>
    <t>620040 C1 Sunaina Gp Jalalpur Sohsarai1</t>
  </si>
  <si>
    <t>SSF4749399</t>
  </si>
  <si>
    <t>Animal Husbandry &amp; Poultry</t>
  </si>
  <si>
    <t>SSF4774561</t>
  </si>
  <si>
    <t>SSF4624460</t>
  </si>
  <si>
    <t>SSF4941707</t>
  </si>
  <si>
    <t>BC</t>
  </si>
  <si>
    <t>SSF4976290</t>
  </si>
  <si>
    <t>SSF5163514</t>
  </si>
  <si>
    <t>SSF5163556</t>
  </si>
  <si>
    <t>SSF5163691</t>
  </si>
  <si>
    <t>SSF5184743</t>
  </si>
  <si>
    <t>620040 C1 Nanour1</t>
  </si>
  <si>
    <t>SSF5299445</t>
  </si>
  <si>
    <t>SSF5309719</t>
  </si>
  <si>
    <t>SSF5721148</t>
  </si>
  <si>
    <t>SSF5847890</t>
  </si>
  <si>
    <t>Barber Shop</t>
  </si>
  <si>
    <t>SSF5848688</t>
  </si>
  <si>
    <t>Unnati</t>
  </si>
  <si>
    <t>REKHA DEVI</t>
  </si>
  <si>
    <t>KANTI DEVI</t>
  </si>
  <si>
    <t>PRATIMA DEVI</t>
  </si>
  <si>
    <t>RITA DEVI</t>
  </si>
  <si>
    <t>SONI DEVI</t>
  </si>
  <si>
    <t xml:space="preserve">RINA DEVI </t>
  </si>
  <si>
    <t>RUNA DEVI</t>
  </si>
  <si>
    <t>MAUSAM KUMARI</t>
  </si>
  <si>
    <t>RUBY DEVI</t>
  </si>
  <si>
    <t xml:space="preserve">PINKI DEVI </t>
  </si>
  <si>
    <t>ANITA DEVI</t>
  </si>
  <si>
    <t>SHARVILA DEVI</t>
  </si>
  <si>
    <t>GUDIYA KUMARI</t>
  </si>
  <si>
    <t>PRAVILA DEVI</t>
  </si>
  <si>
    <t>NITU DEVI</t>
  </si>
  <si>
    <t>27-Oct-2023</t>
  </si>
  <si>
    <t>Thu</t>
  </si>
  <si>
    <t>1</t>
  </si>
  <si>
    <t>1.99 Yrs</t>
  </si>
  <si>
    <t>27 Oct 2023</t>
  </si>
  <si>
    <t>&lt;= 2 Years</t>
  </si>
  <si>
    <t>07-Dec-2023</t>
  </si>
  <si>
    <t>28-Oct-2023</t>
  </si>
  <si>
    <t>28 Oct 2023</t>
  </si>
  <si>
    <t>30-Oct-2023</t>
  </si>
  <si>
    <t>30 Oct 2023</t>
  </si>
  <si>
    <t>26-Nov-2023</t>
  </si>
  <si>
    <t>1.91 Yrs</t>
  </si>
  <si>
    <t>26 Nov 2023</t>
  </si>
  <si>
    <t>04-Jan-2024</t>
  </si>
  <si>
    <t>28-Nov-2023</t>
  </si>
  <si>
    <t>28 Nov 2023</t>
  </si>
  <si>
    <t>24-Dec-2023</t>
  </si>
  <si>
    <t>1.84 Yrs</t>
  </si>
  <si>
    <t>24 Dec 2023</t>
  </si>
  <si>
    <t>01-Feb-2024</t>
  </si>
  <si>
    <t>28-Dec-2023</t>
  </si>
  <si>
    <t>1.82 Yrs</t>
  </si>
  <si>
    <t>28 Dec 2023</t>
  </si>
  <si>
    <t>16-Jan-2024</t>
  </si>
  <si>
    <t>1.77 Yrs</t>
  </si>
  <si>
    <t>16 Jan 2024</t>
  </si>
  <si>
    <t>02-Mar-2024</t>
  </si>
  <si>
    <t>13-Jan-2024</t>
  </si>
  <si>
    <t>1.78 Yrs</t>
  </si>
  <si>
    <t>13 Jan 2024</t>
  </si>
  <si>
    <t>05-Mar-2024</t>
  </si>
  <si>
    <t>1.64 Yrs</t>
  </si>
  <si>
    <t>05 Mar 2024</t>
  </si>
  <si>
    <t>04-Apr-2024</t>
  </si>
  <si>
    <t>29-Mar-2024</t>
  </si>
  <si>
    <t>1.57 Yrs</t>
  </si>
  <si>
    <t>29 Mar 2024</t>
  </si>
  <si>
    <t>02-May-2024</t>
  </si>
  <si>
    <t>08-May-2024</t>
  </si>
  <si>
    <t>0</t>
  </si>
  <si>
    <t>06-Jun-2024</t>
  </si>
  <si>
    <t>01-Sep-2024</t>
  </si>
  <si>
    <t>IL-1</t>
  </si>
  <si>
    <t>10-Oct-2024</t>
  </si>
  <si>
    <t>07-May-2025</t>
  </si>
  <si>
    <t>06-Jun-2025</t>
  </si>
  <si>
    <t>14-Jun-2025</t>
  </si>
  <si>
    <t>08-Sep-2025</t>
  </si>
  <si>
    <t>06-Aug-2025</t>
  </si>
  <si>
    <t>07-Jul-2025</t>
  </si>
  <si>
    <t>17-Jun-2025</t>
  </si>
  <si>
    <t>05-Jun-2025</t>
  </si>
  <si>
    <t>08-Jan-2025</t>
  </si>
  <si>
    <t>08-Jul-2024</t>
  </si>
  <si>
    <t>Open</t>
  </si>
  <si>
    <t>31-Mar-2025</t>
  </si>
  <si>
    <t>Binay Kumar shaw/SF0042314</t>
  </si>
  <si>
    <t>Reporting Time : Thursday, October 23, 2025 8:55 AM</t>
  </si>
  <si>
    <t>To Date :22-Oct-2025</t>
  </si>
  <si>
    <t>SSF3679517</t>
  </si>
  <si>
    <t>GENERAL</t>
  </si>
  <si>
    <t>SSF4624448</t>
  </si>
  <si>
    <t>NEELAM KUMARI</t>
  </si>
  <si>
    <t>27-Mar-2023</t>
  </si>
  <si>
    <t>2.58 Yrs</t>
  </si>
  <si>
    <t>27 Mar 2023</t>
  </si>
  <si>
    <t>&gt; 2 to 4 Years</t>
  </si>
  <si>
    <t>03-May-2023</t>
  </si>
  <si>
    <t>13-Nov-2023</t>
  </si>
  <si>
    <t>1.95 Yrs</t>
  </si>
  <si>
    <t>13 Nov 2023</t>
  </si>
  <si>
    <t>27-Apr-2024</t>
  </si>
  <si>
    <t>fraud entery posted in fimo of rs-17920 on 08-09-2025. issue solved.</t>
  </si>
  <si>
    <t>fraud entery posted in fimo of rs-21520 on 08-09-2025. issue solved.</t>
  </si>
  <si>
    <t>Bihar</t>
  </si>
  <si>
    <t>Available &amp; Updated</t>
  </si>
  <si>
    <t>Dual Staff</t>
  </si>
  <si>
    <t>G1</t>
  </si>
  <si>
    <t>Sachin Kumar</t>
  </si>
  <si>
    <t>SF0097913</t>
  </si>
  <si>
    <t>BQM</t>
  </si>
  <si>
    <t>G2</t>
  </si>
  <si>
    <t>Hareram sharma</t>
  </si>
  <si>
    <t>SF0096449</t>
  </si>
  <si>
    <t>LO</t>
  </si>
  <si>
    <t>loan card verified no issue.</t>
  </si>
  <si>
    <t>As per borrower confimation letter, she paid EMI from May 2024 to Dec-2024 (2400*8=19200) but the same EMI not accounted in fimo.</t>
  </si>
  <si>
    <t>As per borrower confimation letter, she paid EMI from May 2024 to Dec-2024 (2240*8=17920) but the same EMI not accounted in fimo.</t>
  </si>
  <si>
    <t>FIR Not Filled</t>
  </si>
  <si>
    <t>Terminated</t>
  </si>
  <si>
    <t>Dileep kumar sharma/SF0081511</t>
  </si>
  <si>
    <t>Santosh Swarnkar/SF0032531</t>
  </si>
  <si>
    <t>Vivek Kumar Singh/SF0074479</t>
  </si>
  <si>
    <t>Saketnath Thakur/SF0062081</t>
  </si>
  <si>
    <t>1) Borrower paid EMI of Rs-2240 on 05-09-2024 but the same not accounted in fimo.
2) she paid EMI of Rs-2240 on 07-11-2024, Rs-2240 on 06-02-2025, Rs-2240 on 06-03-2025, Rs-2240 on 03-04-2025 but the same EMI of not accounted in fimo &amp; sign not matched with LO-suryakant Kumar.</t>
  </si>
  <si>
    <t>Suryakant Kumar</t>
  </si>
  <si>
    <t>SF0081161</t>
  </si>
  <si>
    <t>Borrower paid EMI of Rs-2240 on 05-09-2024 but the same not accounted in fimo.</t>
  </si>
  <si>
    <t>Borrower paid EMI of rs-2240 on 06-6-2024 but the same not accounted in fimo.</t>
  </si>
  <si>
    <t>Borrower paid EMI of rs-2240 on 2-6-2024 but the same not accounted in fimo.</t>
  </si>
  <si>
    <t>Borrower paid EMI of Rs-2240 on 01-08-2024 but the same not accounted in fimo.</t>
  </si>
  <si>
    <t>Borrower paid EMI of Rs-2240 on 4-8-2024 but the same not accounted in fimo.</t>
  </si>
  <si>
    <t>Borrower paid EMI of rs-2240 on 5-9-2024 but the same not accounted in fimo.</t>
  </si>
  <si>
    <t>Borrower paid EMI of Rs-2240 on 2-7-2024 but the same not accounted in fimo.</t>
  </si>
  <si>
    <t>Borrower paid EMI of rs-2240 on 2-8-2024 but the same not accounted in fimo.</t>
  </si>
  <si>
    <t>she paid EMI 02-11-2024  but the same EMI not accounted in fimo</t>
  </si>
  <si>
    <t>she paid EMI of Rs-2240 05-12-2024  but the same EMI not accounted in fimo</t>
  </si>
  <si>
    <t>she paid EMI Rs-2240 on 03-10-2024  but the same EMI not accounted in fimo</t>
  </si>
  <si>
    <t>Borrower paid EMI of rs-2240 on 6-2-2025 but the same not accounted in fimo.</t>
  </si>
  <si>
    <t>she paid EMI of Rs-2240 on 06-10-2024 but the same EMI of not accounted in fimo</t>
  </si>
  <si>
    <t>she paid EMI of Rs-2240 on 03-10-2024 but the same EMI of not accounted in fimo</t>
  </si>
  <si>
    <t>she paid EMI 02-11-2024 but the same EMI not accounted in fimo</t>
  </si>
  <si>
    <t>Borrower paid EMI of rs-2010 on 12-12-2024 but the same not accounted in fimo.</t>
  </si>
  <si>
    <t>she paid EMI of Rs-2240 on 07-11-2024 but the same EMI of not accounted in fimo</t>
  </si>
  <si>
    <t>she paid EMI of Rs-2240 Rs-2240 on 06-02-2025 but the same EMI of not accounted in fimo</t>
  </si>
  <si>
    <t>she paid EMI of  Rs-2240 on 06-03-2025 but the same EMI of not accounted in fimo</t>
  </si>
  <si>
    <t>she paid EMI of  Rs-2240 on 03-04-2025 but the same EMI of not accounted in fimo</t>
  </si>
  <si>
    <t>she paid EMI Rs-2240 02-05-2024  but the same EMI not accounted in fimo</t>
  </si>
  <si>
    <t>she paid EMI 02-01-2025  but the same EMI not accounted in fimo</t>
  </si>
  <si>
    <t>she paid EMI 02-2-2025 but the same EMI not accounted in fimo</t>
  </si>
  <si>
    <t>she paid EMI 06-03-2025 but the same EMI not accounted in fimo</t>
  </si>
  <si>
    <t>she paid EMI  03-04-2025  but the same EMI not accounted in fimo</t>
  </si>
  <si>
    <t>she paid EMI of Rs-2240 02-1-2025  but the same EMI not accounted in fimo</t>
  </si>
  <si>
    <t>she paid EMI Rs-2240 on 07-11-2024 but the same EMI not accounted in fimo</t>
  </si>
  <si>
    <t>she paid EMI Rs-2240 on 05-12-2024  but the same EMI not accounted in fimo</t>
  </si>
  <si>
    <t>she paid EMI Rs-2240 on 02-01-2025 but the same EMI not accounted in fimo</t>
  </si>
  <si>
    <t>she paid EMI Rs-2240 on 06-02-22025 but the same EMI not accounted in fimo</t>
  </si>
  <si>
    <t>she paid EMI  Rs-2240 on 02-03-2025 but the same EMI not accounted in fimo</t>
  </si>
  <si>
    <t>she paid EMI Rs-2240 on 02-04-2025  but the same EMI not accounted in fimo</t>
  </si>
  <si>
    <t>she paid EMI 02-05-2025 but the same EMI not accounted in fimo</t>
  </si>
  <si>
    <t>Borrower paid EMI of Rs-2240 on 6-3-2025 but the same not accounted in fimo.</t>
  </si>
  <si>
    <t>Borrower paid EMI of rs-2240 on 3-4-2025 but the same not accounted in fimo.</t>
  </si>
  <si>
    <t>she paid EMI of Rs-2240 on 05-12-2024 but the same EMI of not accounted in fimo</t>
  </si>
  <si>
    <t>she paid EMI of Rs-2240 on 02-01-2025 but the same EMI of not accounted in fimo</t>
  </si>
  <si>
    <t>she paid EMI of Rs-2240 on 06-02-2025 but the same EMI of not accounted in fimo</t>
  </si>
  <si>
    <t>she paid EMI of Rs-2240 on 03-03-2025  but the same EMI of not accounted in fimo</t>
  </si>
  <si>
    <t>she paid EMI of  Rs-2240 on 01-04-2025 but the same EMI of not accounted in fimo</t>
  </si>
  <si>
    <t>she paid EMI 02-12-2024 but the same EMI not accounted in fimo</t>
  </si>
  <si>
    <t>she paid EMI 2-2-2025 but the same EMI not accounted in fimo</t>
  </si>
  <si>
    <t>she paid EMI 02-03-2025 but the same EMI not accounted in fimo</t>
  </si>
  <si>
    <t>she paid EMI 02-04-2025 but the same EMI not accounted in fimo</t>
  </si>
  <si>
    <t>she paid EMI of Rs-2240 on 01-05-2025 but the same EMI of not accounted in fimo</t>
  </si>
  <si>
    <t>she paid EMI Rs-2240 01-05-2024  but the same EMI not accounted in fimo</t>
  </si>
  <si>
    <t>Borrower paid EMI of Rs-2010 on 09-01-2025 but the same not accounted in fimo.</t>
  </si>
  <si>
    <t>Borrower paid EMI of Rs-2010 on 13-02-2025  but the same not accounted in fimo.</t>
  </si>
  <si>
    <t>Borrower paid EMI of rs-2010 on 13-03-2025 but the same not accounted in fimo.</t>
  </si>
  <si>
    <t>1) Borrower paid EMI of rs-2240 on 06-6-2024 &amp; Rs-2240 on 01-08-2024 but the same not accounted in fimo.
2) As per borrower confirmation letter, she paid EMI of Rs-2240 05-12-2024 &amp; Rs-2240 on 02-01-2025  but the same EMI not accounted in fimo &amp; sign not matched with LO-suryakant Kumar.</t>
  </si>
  <si>
    <t>1) Borrower paid EMI of rs-2240 on 2-6-2024, Rs-2240 on 4-8-2024 &amp; rs-2240 on 5-9-2024 but the same not accounted in fimo.
2) As per borrower confirmation letter, she paid EMI Rs-2240 on 03-10-2024, Rs-2240 on 07-11-2024, Rs-2240 on 05-12-2024, Rs-2240 on 02-01-2025, Rs-2240 on 06-02-22025, Rs-2240 on 02-03-2025, Rs-2240 on 02-04-2025 &amp; 02-05-2025 but the same EMI not accounted in fimo &amp; sign not matched with LO-suryakant Kumar.</t>
  </si>
  <si>
    <t xml:space="preserve">1) Borrower paid EMI of Rs-2240 on 05-09-2024 but the same not accounted in fimo.
2) As per borrower confirmation letter, Borrower paid EMI of rs-2240 on 6-2-2025, Rs-2240 on 6-3-2025 &amp; rs-2240 on 3-4-2025 but the same not accounted in fimo &amp; sign not matched with LO-suryakant Kumar.. </t>
  </si>
  <si>
    <t>1) Borrower paid EMI of rs-2240 on 6-6-2024, Rs-2240 on 4-8-2024 &amp; rs-2240 on 05-09-2024 but the same not accounted in fimo.
2) As per borrower confirmation letter, she paid EMI of Rs-2240 on 06-10-2024, Rs-2240 on 05-12-2024, Rs-2240 on 02-01-2025, Rs-2240 on 06-02-2025, Rs-2240 on 03-03-2025 &amp; Rs-2240 on 01-04-2025 but the same EMI of not accounted in fimo &amp; sign not matched with LO-suryakant Kumar.</t>
  </si>
  <si>
    <t>1) Borrower paid EMI of Rs-2240 on 05-09-2024 but the same not accounted in fimo.
2) As per borrower confirmation letter, she paid EMI of Rs-2240 on 03-10-2024, Rs-2240 on 07-11-2024, Rs-2240 on 02-01-2025, Rs-2240 on 06-02-2025, Rs-2240 on 06-03-2025 but the same EMI of not accounted in fimo &amp; sign not matched with LO-suryakant Kumar.</t>
  </si>
  <si>
    <t>1) Borrower paid EMI of Rs-2240 on 05-09-2024 but the same not accounted in fimo.
2) As per borrower confirmation letter, she paid EMI of Rs-2240 on 03-10-2024, Rs-2240 on 07-11-2024, Rs-2240 on 06-02-2025, Rs-2240 on 06-03-2025, Rs-2240 on 03-04-2025 but the same EMI of not accounted in fimo &amp; sign not matched with LO-suryakant Kumar.</t>
  </si>
  <si>
    <t>1)Borrower paid EMI of rs-2240 on 2-6-2024, Rs-2240 on 2-7-2024 &amp; rs-2240 on 2-8-2024 but the same not accounted in fimo.
2) As per borrower confirmation letter, she paid EMI 02-11-2024, 02-12-2024, 02-01-2025, 02-02-22025, 02-03-2025, 02-04-2025 &amp; 02-05-2025 but the same EMI not accounted in fimo &amp; sign not matched with LO-suryakant Kumar.</t>
  </si>
  <si>
    <t>1) Borrower paid EMI of Rs-2240 on 05-09-2024 but the same not accounted in fimo.
2) As per borrower confirmation letter, she paid EMI of Rs-2240 on 03-10-2024, Rs-2240 on 07-11-2024, Rs-2240 on 06-02-2025, Rs-2240 on 06-03-2025, Rs-2240 on 03-04-2025 &amp; Rs-2240 on 01-05-2025 but the same EMI of not accounted in fimo &amp; sign not matched with LO-suryakant Kumar.</t>
  </si>
  <si>
    <t>1) Borrower paid EMI of Rs-2240 on 05-09-2024 but the same not accounted in fimo.
2) As per borrower confirmation letter, she paid EMI of Rs-2240 on 06-10-2024, Rs-2240 on 07-11-2024, Rs-02-01-2025, Rs-2240 on 06-02-2025, Rs-2240 on 06-03-2025, Rs-2240 on 03-04-2025 &amp; Rs-2240 on 01-05-2025 but the same EMI of not accounted in fimo &amp; sign not matched with LO-suryakant Kumar.</t>
  </si>
  <si>
    <t>1) Borrower paid EMI of rs-2240 on 06-6-2024, Rs-2240 on 2-7-2024 &amp; rs-2240 on 1-8-2024 but the same not accounted in fimo.
2) As per borrower confirmation letter, she paid EMI Rs-2240 on 03-10-2024, Rs-2240 on 07-11-2024, Rs-2240 on 05-12-2024, Rs-2240 on 02-01-2025, Rs-2240 on 06-02-22025, Rs-2240 on 02-03-2025, Rs-2240 on 02-04-2025 &amp; 02-05-2025 but the same EMI not accounted in fimo &amp; sign not matched with LO-suryakant Kumar.</t>
  </si>
  <si>
    <t>1) Borrower paid EMI of Rs-2240 on 05-09-2024 but the same not accounted in fimo. 
2) As per borrower confirmation letter, she paid EMI of Rs-2240 on 03-10-2024, Rs-2240 on 07-11-2024, Rs-2240 on 06-02-2025, Rs-2240 on 06-03-2025, Rs-2240 on 03-04-2025 &amp; Rs-2240 on 01-05-2025 but the same EMI of not accounted in fimo &amp; sign not matched with LO-suryakant Kumar.</t>
  </si>
  <si>
    <t>As per borrower confirmation letter, she paid EMI 02-11-2024, 02-05-2024, 02-01-2025, 06-02-22025, 06-03-2025, 03-04-2025  but the same EMI not accounted in fimo &amp; sign not matched with LO-suryakant Kumar.</t>
  </si>
  <si>
    <t>Borrower paid EMI of rs-2010 on 12-12-2024, Rs-2010 on 09-01-2025, Rs-2010 on 13-02-2025 &amp; rs-2010 on 13-03-2025 but the same not accounted in fimo &amp; sign not matched with LO-suryakant Kumar..</t>
  </si>
  <si>
    <t>FN25-26-02781</t>
  </si>
  <si>
    <t>Loan Officer</t>
  </si>
  <si>
    <t>IA</t>
  </si>
  <si>
    <t>LO-Suryakant Kumar/SF0081161 collected EMI from several borrowers but the same EMI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</si>
</sst>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Bihar-2</v>
      </c>
      <c r="G5" s="61">
        <v>45965</v>
      </c>
      <c r="H5" s="114" t="s">
        <v>459</v>
      </c>
      <c r="I5" s="61">
        <v>45965</v>
      </c>
      <c r="J5" s="74" t="str">
        <f>IF('Physical Cash at Safe'!D28="Yes",'Physical Cash at Safe'!E28,IF('Borrower Wise Details'!D5&lt;&gt;"",'Borrower Wise Details'!D5,""))</f>
        <v>FN25-26-02781</v>
      </c>
      <c r="K5" s="84">
        <v>1</v>
      </c>
      <c r="L5" s="85">
        <v>2240</v>
      </c>
      <c r="M5" s="85">
        <v>0</v>
      </c>
      <c r="N5" s="85" t="s">
        <v>388</v>
      </c>
      <c r="O5" s="85" t="s">
        <v>389</v>
      </c>
      <c r="P5" s="85" t="s">
        <v>390</v>
      </c>
      <c r="Q5" s="85" t="s">
        <v>391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SF0081161</v>
      </c>
      <c r="U5" s="78" t="s">
        <v>387</v>
      </c>
      <c r="V5" s="61">
        <v>45780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245</v>
      </c>
      <c r="Z5" s="61">
        <v>45979</v>
      </c>
      <c r="AA5" s="61">
        <v>45979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218600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218600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45980</v>
      </c>
      <c r="AH5" s="70" t="s">
        <v>460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218600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218600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218600</v>
      </c>
      <c r="Q5" s="49"/>
      <c r="R5" s="87" t="s">
        <v>386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372</v>
      </c>
      <c r="B6" s="18">
        <v>45954</v>
      </c>
      <c r="C6" s="18">
        <v>45953</v>
      </c>
      <c r="D6" s="18">
        <v>45954</v>
      </c>
      <c r="E6" s="19">
        <v>0.55555555555555558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55</v>
      </c>
      <c r="C11" s="23">
        <f>B11*A11</f>
        <v>27500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29</v>
      </c>
      <c r="C12" s="23">
        <f>B12*A12</f>
        <v>5800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73</v>
      </c>
      <c r="C13" s="23">
        <f t="shared" ref="C13:C17" si="1">B13*A13</f>
        <v>7300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40980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40980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40980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9" t="s">
        <v>216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217</v>
      </c>
      <c r="B32" s="38" t="s">
        <v>374</v>
      </c>
      <c r="C32" s="37" t="s">
        <v>82</v>
      </c>
      <c r="D32" s="157" t="s">
        <v>373</v>
      </c>
      <c r="E32" s="158"/>
    </row>
    <row r="33" spans="1:5" ht="18" customHeight="1" x14ac:dyDescent="0.3">
      <c r="A33" s="37" t="s">
        <v>83</v>
      </c>
      <c r="B33" s="112" t="s">
        <v>379</v>
      </c>
      <c r="C33" s="39" t="s">
        <v>84</v>
      </c>
      <c r="D33" s="151" t="s">
        <v>375</v>
      </c>
      <c r="E33" s="152"/>
    </row>
    <row r="34" spans="1:5" ht="27.6" x14ac:dyDescent="0.3">
      <c r="A34" s="39" t="s">
        <v>218</v>
      </c>
      <c r="B34" s="38" t="s">
        <v>380</v>
      </c>
      <c r="C34" s="39" t="s">
        <v>219</v>
      </c>
      <c r="D34" s="153" t="s">
        <v>376</v>
      </c>
      <c r="E34" s="154"/>
    </row>
    <row r="35" spans="1:5" ht="27.6" x14ac:dyDescent="0.3">
      <c r="A35" s="39" t="s">
        <v>220</v>
      </c>
      <c r="B35" s="38" t="s">
        <v>381</v>
      </c>
      <c r="C35" s="39" t="s">
        <v>222</v>
      </c>
      <c r="D35" s="153" t="s">
        <v>377</v>
      </c>
      <c r="E35" s="154"/>
    </row>
    <row r="36" spans="1:5" ht="25.5" customHeight="1" x14ac:dyDescent="0.3">
      <c r="A36" s="39" t="s">
        <v>221</v>
      </c>
      <c r="B36" s="38" t="s">
        <v>382</v>
      </c>
      <c r="C36" s="39" t="s">
        <v>223</v>
      </c>
      <c r="D36" s="155" t="s">
        <v>378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27" t="str">
        <f>IF('Loan Outstanding Report'!$H$5="", "", 'Loan Outstanding Report'!$H$5)</f>
        <v>Ashthawan</v>
      </c>
      <c r="D5" s="41" t="s">
        <v>457</v>
      </c>
      <c r="E5" s="65">
        <v>45979</v>
      </c>
      <c r="F5" s="38" t="s">
        <v>393</v>
      </c>
      <c r="G5" s="49" t="s">
        <v>394</v>
      </c>
      <c r="H5" s="49" t="s">
        <v>458</v>
      </c>
      <c r="I5" s="128" t="s">
        <v>255</v>
      </c>
      <c r="J5" s="128" t="s">
        <v>263</v>
      </c>
      <c r="K5" s="128" t="s">
        <v>283</v>
      </c>
      <c r="L5" s="11">
        <v>353412632</v>
      </c>
      <c r="M5" s="65" t="s">
        <v>297</v>
      </c>
      <c r="N5" s="49">
        <v>42000</v>
      </c>
      <c r="O5" s="49">
        <v>2240</v>
      </c>
      <c r="P5" s="129" t="s">
        <v>139</v>
      </c>
      <c r="Q5" s="83">
        <v>45598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201</v>
      </c>
      <c r="W5" s="130" t="s">
        <v>403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27" t="str">
        <f>IF(J6&lt;&gt;"", $C$5, "")</f>
        <v>Ashthawan</v>
      </c>
      <c r="D6" s="41" t="str">
        <f>IF(J6&lt;&gt;"", $D$5, "")</f>
        <v>FN25-26-02781</v>
      </c>
      <c r="E6" s="65">
        <v>45979</v>
      </c>
      <c r="F6" s="38" t="str">
        <f>IF(J6&lt;&gt;"", $F$5, "")</f>
        <v>Suryakant Kumar</v>
      </c>
      <c r="G6" s="49" t="str">
        <f>IF(J6&lt;&gt;"", $G$5, "")</f>
        <v>SF0081161</v>
      </c>
      <c r="H6" s="49" t="str">
        <f>IF(J6&lt;&gt;"", $H$5, "")</f>
        <v>Loan Officer</v>
      </c>
      <c r="I6" s="128" t="s">
        <v>255</v>
      </c>
      <c r="J6" s="128" t="s">
        <v>265</v>
      </c>
      <c r="K6" s="128" t="s">
        <v>284</v>
      </c>
      <c r="L6" s="11">
        <v>353477338</v>
      </c>
      <c r="M6" s="65" t="s">
        <v>304</v>
      </c>
      <c r="N6" s="49">
        <v>42000</v>
      </c>
      <c r="O6" s="49">
        <v>2240</v>
      </c>
      <c r="P6" s="129" t="s">
        <v>139</v>
      </c>
      <c r="Q6" s="83">
        <v>45631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201</v>
      </c>
      <c r="W6" s="130" t="s">
        <v>404</v>
      </c>
    </row>
    <row r="7" spans="1:23" ht="25.05" customHeight="1" x14ac:dyDescent="0.3">
      <c r="A7" s="64">
        <v>3</v>
      </c>
      <c r="B7" s="60" t="str">
        <f t="shared" ref="B7:B70" si="1">IF(J7&lt;&gt;"", $B$5, "")</f>
        <v>BH3564</v>
      </c>
      <c r="C7" s="127" t="str">
        <f t="shared" ref="C7:C70" si="2">IF(J7&lt;&gt;"", $C$5, "")</f>
        <v>Ashthawan</v>
      </c>
      <c r="D7" s="41" t="str">
        <f t="shared" ref="D7:D70" si="3">IF(J7&lt;&gt;"", $D$5, "")</f>
        <v>FN25-26-02781</v>
      </c>
      <c r="E7" s="65">
        <v>45979</v>
      </c>
      <c r="F7" s="38" t="str">
        <f t="shared" ref="F7:F70" si="4">IF(J7&lt;&gt;"", $F$5, "")</f>
        <v>Suryakant Kumar</v>
      </c>
      <c r="G7" s="49" t="str">
        <f t="shared" ref="G7:G70" si="5">IF(J7&lt;&gt;"", $G$5, "")</f>
        <v>SF0081161</v>
      </c>
      <c r="H7" s="49" t="str">
        <f t="shared" ref="H7:H70" si="6">IF(J7&lt;&gt;"", $H$5, "")</f>
        <v>Loan Officer</v>
      </c>
      <c r="I7" s="128" t="s">
        <v>255</v>
      </c>
      <c r="J7" s="128" t="s">
        <v>267</v>
      </c>
      <c r="K7" s="128" t="s">
        <v>286</v>
      </c>
      <c r="L7" s="11">
        <v>353814303</v>
      </c>
      <c r="M7" s="65" t="s">
        <v>308</v>
      </c>
      <c r="N7" s="49">
        <v>42000</v>
      </c>
      <c r="O7" s="49">
        <v>2240</v>
      </c>
      <c r="P7" s="129" t="s">
        <v>139</v>
      </c>
      <c r="Q7" s="83">
        <v>45568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201</v>
      </c>
      <c r="W7" s="130" t="s">
        <v>405</v>
      </c>
    </row>
    <row r="8" spans="1:23" ht="25.05" customHeight="1" x14ac:dyDescent="0.3">
      <c r="A8" s="64">
        <v>4</v>
      </c>
      <c r="B8" s="60" t="str">
        <f t="shared" si="1"/>
        <v>BH3564</v>
      </c>
      <c r="C8" s="127" t="str">
        <f t="shared" si="2"/>
        <v>Ashthawan</v>
      </c>
      <c r="D8" s="41" t="str">
        <f t="shared" si="3"/>
        <v>FN25-26-02781</v>
      </c>
      <c r="E8" s="65">
        <v>45979</v>
      </c>
      <c r="F8" s="38" t="str">
        <f t="shared" si="4"/>
        <v>Suryakant Kumar</v>
      </c>
      <c r="G8" s="49" t="str">
        <f t="shared" si="5"/>
        <v>SF0081161</v>
      </c>
      <c r="H8" s="49" t="str">
        <f t="shared" si="6"/>
        <v>Loan Officer</v>
      </c>
      <c r="I8" s="128" t="s">
        <v>255</v>
      </c>
      <c r="J8" s="128" t="s">
        <v>269</v>
      </c>
      <c r="K8" s="128" t="s">
        <v>287</v>
      </c>
      <c r="L8" s="11">
        <v>353876122</v>
      </c>
      <c r="M8" s="65" t="s">
        <v>312</v>
      </c>
      <c r="N8" s="49">
        <v>42000</v>
      </c>
      <c r="O8" s="49">
        <v>2240</v>
      </c>
      <c r="P8" s="129" t="s">
        <v>139</v>
      </c>
      <c r="Q8" s="83">
        <v>45694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201</v>
      </c>
      <c r="W8" s="130" t="s">
        <v>406</v>
      </c>
    </row>
    <row r="9" spans="1:23" ht="25.05" customHeight="1" x14ac:dyDescent="0.3">
      <c r="A9" s="64">
        <v>5</v>
      </c>
      <c r="B9" s="60" t="str">
        <f t="shared" si="1"/>
        <v>BH3564</v>
      </c>
      <c r="C9" s="127" t="str">
        <f t="shared" si="2"/>
        <v>Ashthawan</v>
      </c>
      <c r="D9" s="41" t="str">
        <f t="shared" si="3"/>
        <v>FN25-26-02781</v>
      </c>
      <c r="E9" s="65">
        <v>45979</v>
      </c>
      <c r="F9" s="38" t="str">
        <f t="shared" si="4"/>
        <v>Suryakant Kumar</v>
      </c>
      <c r="G9" s="49" t="str">
        <f t="shared" si="5"/>
        <v>SF0081161</v>
      </c>
      <c r="H9" s="49" t="str">
        <f t="shared" si="6"/>
        <v>Loan Officer</v>
      </c>
      <c r="I9" s="128" t="s">
        <v>255</v>
      </c>
      <c r="J9" s="128" t="s">
        <v>270</v>
      </c>
      <c r="K9" s="128" t="s">
        <v>288</v>
      </c>
      <c r="L9" s="11">
        <v>354328590</v>
      </c>
      <c r="M9" s="65" t="s">
        <v>314</v>
      </c>
      <c r="N9" s="49">
        <v>42000</v>
      </c>
      <c r="O9" s="49">
        <v>2240</v>
      </c>
      <c r="P9" s="129" t="s">
        <v>139</v>
      </c>
      <c r="Q9" s="83">
        <v>45571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201</v>
      </c>
      <c r="W9" s="130" t="s">
        <v>407</v>
      </c>
    </row>
    <row r="10" spans="1:23" ht="25.05" customHeight="1" x14ac:dyDescent="0.3">
      <c r="A10" s="64">
        <v>6</v>
      </c>
      <c r="B10" s="60" t="str">
        <f t="shared" si="1"/>
        <v>BH3564</v>
      </c>
      <c r="C10" s="127" t="str">
        <f t="shared" si="2"/>
        <v>Ashthawan</v>
      </c>
      <c r="D10" s="41" t="str">
        <f t="shared" si="3"/>
        <v>FN25-26-02781</v>
      </c>
      <c r="E10" s="65">
        <v>45979</v>
      </c>
      <c r="F10" s="38" t="str">
        <f t="shared" si="4"/>
        <v>Suryakant Kumar</v>
      </c>
      <c r="G10" s="49" t="str">
        <f t="shared" si="5"/>
        <v>SF0081161</v>
      </c>
      <c r="H10" s="49" t="str">
        <f t="shared" si="6"/>
        <v>Loan Officer</v>
      </c>
      <c r="I10" s="128" t="s">
        <v>255</v>
      </c>
      <c r="J10" s="128" t="s">
        <v>272</v>
      </c>
      <c r="K10" s="128" t="s">
        <v>290</v>
      </c>
      <c r="L10" s="11">
        <v>354328965</v>
      </c>
      <c r="M10" s="65" t="s">
        <v>314</v>
      </c>
      <c r="N10" s="49">
        <v>42000</v>
      </c>
      <c r="O10" s="49">
        <v>2240</v>
      </c>
      <c r="P10" s="129" t="s">
        <v>139</v>
      </c>
      <c r="Q10" s="83">
        <v>45933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201</v>
      </c>
      <c r="W10" s="130" t="s">
        <v>408</v>
      </c>
    </row>
    <row r="11" spans="1:23" ht="25.05" customHeight="1" x14ac:dyDescent="0.3">
      <c r="A11" s="64">
        <v>7</v>
      </c>
      <c r="B11" s="60" t="str">
        <f t="shared" si="1"/>
        <v>BH3564</v>
      </c>
      <c r="C11" s="127" t="str">
        <f t="shared" si="2"/>
        <v>Ashthawan</v>
      </c>
      <c r="D11" s="41" t="str">
        <f t="shared" si="3"/>
        <v>FN25-26-02781</v>
      </c>
      <c r="E11" s="65">
        <v>45979</v>
      </c>
      <c r="F11" s="38" t="str">
        <f t="shared" si="4"/>
        <v>Suryakant Kumar</v>
      </c>
      <c r="G11" s="49" t="str">
        <f t="shared" si="5"/>
        <v>SF0081161</v>
      </c>
      <c r="H11" s="49" t="str">
        <f t="shared" si="6"/>
        <v>Loan Officer</v>
      </c>
      <c r="I11" s="128" t="s">
        <v>255</v>
      </c>
      <c r="J11" s="128" t="s">
        <v>273</v>
      </c>
      <c r="K11" s="128" t="s">
        <v>291</v>
      </c>
      <c r="L11" s="11">
        <v>354376916</v>
      </c>
      <c r="M11" s="65" t="s">
        <v>318</v>
      </c>
      <c r="N11" s="49">
        <v>42000</v>
      </c>
      <c r="O11" s="49">
        <v>2240</v>
      </c>
      <c r="P11" s="129" t="s">
        <v>139</v>
      </c>
      <c r="Q11" s="83">
        <v>45933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201</v>
      </c>
      <c r="W11" s="130" t="s">
        <v>408</v>
      </c>
    </row>
    <row r="12" spans="1:23" ht="25.05" customHeight="1" x14ac:dyDescent="0.3">
      <c r="A12" s="64">
        <v>8</v>
      </c>
      <c r="B12" s="60" t="str">
        <f t="shared" si="1"/>
        <v>BH3564</v>
      </c>
      <c r="C12" s="127" t="str">
        <f t="shared" si="2"/>
        <v>Ashthawan</v>
      </c>
      <c r="D12" s="41" t="str">
        <f t="shared" si="3"/>
        <v>FN25-26-02781</v>
      </c>
      <c r="E12" s="65">
        <v>45979</v>
      </c>
      <c r="F12" s="38" t="str">
        <f t="shared" si="4"/>
        <v>Suryakant Kumar</v>
      </c>
      <c r="G12" s="49" t="str">
        <f t="shared" si="5"/>
        <v>SF0081161</v>
      </c>
      <c r="H12" s="49" t="str">
        <f t="shared" si="6"/>
        <v>Loan Officer</v>
      </c>
      <c r="I12" s="128" t="s">
        <v>255</v>
      </c>
      <c r="J12" s="128" t="s">
        <v>275</v>
      </c>
      <c r="K12" s="128" t="s">
        <v>292</v>
      </c>
      <c r="L12" s="11">
        <v>354648757</v>
      </c>
      <c r="M12" s="65" t="s">
        <v>321</v>
      </c>
      <c r="N12" s="49">
        <v>42000</v>
      </c>
      <c r="O12" s="49">
        <v>2240</v>
      </c>
      <c r="P12" s="129" t="s">
        <v>139</v>
      </c>
      <c r="Q12" s="83">
        <v>45598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201</v>
      </c>
      <c r="W12" s="130" t="s">
        <v>409</v>
      </c>
    </row>
    <row r="13" spans="1:23" ht="25.05" customHeight="1" x14ac:dyDescent="0.3">
      <c r="A13" s="64">
        <v>9</v>
      </c>
      <c r="B13" s="60" t="str">
        <f>IF(J13&lt;&gt;"", $B$5, "")</f>
        <v>BH3564</v>
      </c>
      <c r="C13" s="127" t="str">
        <f>IF(J13&lt;&gt;"", $C$5, "")</f>
        <v>Ashthawan</v>
      </c>
      <c r="D13" s="41" t="str">
        <f>IF(J13&lt;&gt;"", $D$5, "")</f>
        <v>FN25-26-02781</v>
      </c>
      <c r="E13" s="65">
        <v>45979</v>
      </c>
      <c r="F13" s="38" t="str">
        <f t="shared" si="4"/>
        <v>Suryakant Kumar</v>
      </c>
      <c r="G13" s="49" t="str">
        <f t="shared" si="5"/>
        <v>SF0081161</v>
      </c>
      <c r="H13" s="49" t="str">
        <f t="shared" si="6"/>
        <v>Loan Officer</v>
      </c>
      <c r="I13" s="128" t="s">
        <v>255</v>
      </c>
      <c r="J13" s="128" t="s">
        <v>276</v>
      </c>
      <c r="K13" s="128" t="s">
        <v>293</v>
      </c>
      <c r="L13" s="11">
        <v>354670910</v>
      </c>
      <c r="M13" s="65" t="s">
        <v>325</v>
      </c>
      <c r="N13" s="49">
        <v>42000</v>
      </c>
      <c r="O13" s="49">
        <v>2240</v>
      </c>
      <c r="P13" s="129" t="s">
        <v>139</v>
      </c>
      <c r="Q13" s="83">
        <v>45568</v>
      </c>
      <c r="R13" s="49">
        <v>2240</v>
      </c>
      <c r="S13" s="49">
        <v>0</v>
      </c>
      <c r="T13" s="49">
        <v>0</v>
      </c>
      <c r="U13" s="131">
        <f t="shared" si="0"/>
        <v>2240</v>
      </c>
      <c r="V13" s="125" t="s">
        <v>201</v>
      </c>
      <c r="W13" s="130" t="s">
        <v>405</v>
      </c>
    </row>
    <row r="14" spans="1:23" ht="25.05" customHeight="1" x14ac:dyDescent="0.3">
      <c r="A14" s="64">
        <v>10</v>
      </c>
      <c r="B14" s="60" t="str">
        <f t="shared" si="1"/>
        <v>BH3564</v>
      </c>
      <c r="C14" s="127" t="str">
        <f t="shared" si="2"/>
        <v>Ashthawan</v>
      </c>
      <c r="D14" s="41" t="str">
        <f t="shared" si="3"/>
        <v>FN25-26-02781</v>
      </c>
      <c r="E14" s="65">
        <v>45979</v>
      </c>
      <c r="F14" s="38" t="str">
        <f t="shared" si="4"/>
        <v>Suryakant Kumar</v>
      </c>
      <c r="G14" s="49" t="str">
        <f t="shared" si="5"/>
        <v>SF0081161</v>
      </c>
      <c r="H14" s="49" t="str">
        <f t="shared" si="6"/>
        <v>Loan Officer</v>
      </c>
      <c r="I14" s="128" t="s">
        <v>255</v>
      </c>
      <c r="J14" s="128" t="s">
        <v>277</v>
      </c>
      <c r="K14" s="128" t="s">
        <v>294</v>
      </c>
      <c r="L14" s="11">
        <v>355636982</v>
      </c>
      <c r="M14" s="65" t="s">
        <v>328</v>
      </c>
      <c r="N14" s="49">
        <v>42000</v>
      </c>
      <c r="O14" s="49">
        <v>2240</v>
      </c>
      <c r="P14" s="129" t="s">
        <v>139</v>
      </c>
      <c r="Q14" s="83">
        <v>45571</v>
      </c>
      <c r="R14" s="49">
        <v>2240</v>
      </c>
      <c r="S14" s="49">
        <v>0</v>
      </c>
      <c r="T14" s="49">
        <v>0</v>
      </c>
      <c r="U14" s="131">
        <f t="shared" si="0"/>
        <v>2240</v>
      </c>
      <c r="V14" s="125" t="s">
        <v>201</v>
      </c>
      <c r="W14" s="130" t="s">
        <v>407</v>
      </c>
    </row>
    <row r="15" spans="1:23" ht="25.05" customHeight="1" x14ac:dyDescent="0.3">
      <c r="A15" s="64">
        <v>11</v>
      </c>
      <c r="B15" s="60" t="str">
        <f t="shared" si="1"/>
        <v>BH3564</v>
      </c>
      <c r="C15" s="127" t="str">
        <f t="shared" si="2"/>
        <v>Ashthawan</v>
      </c>
      <c r="D15" s="41" t="str">
        <f t="shared" si="3"/>
        <v>FN25-26-02781</v>
      </c>
      <c r="E15" s="65">
        <v>45979</v>
      </c>
      <c r="F15" s="38" t="str">
        <f t="shared" si="4"/>
        <v>Suryakant Kumar</v>
      </c>
      <c r="G15" s="49" t="str">
        <f t="shared" si="5"/>
        <v>SF0081161</v>
      </c>
      <c r="H15" s="49" t="str">
        <f t="shared" si="6"/>
        <v>Loan Officer</v>
      </c>
      <c r="I15" s="128" t="s">
        <v>255</v>
      </c>
      <c r="J15" s="128" t="s">
        <v>278</v>
      </c>
      <c r="K15" s="128" t="s">
        <v>295</v>
      </c>
      <c r="L15" s="11">
        <v>355989112</v>
      </c>
      <c r="M15" s="65" t="s">
        <v>332</v>
      </c>
      <c r="N15" s="49">
        <v>42000</v>
      </c>
      <c r="O15" s="49">
        <v>2240</v>
      </c>
      <c r="P15" s="129" t="s">
        <v>139</v>
      </c>
      <c r="Q15" s="83">
        <v>45568</v>
      </c>
      <c r="R15" s="49">
        <v>2240</v>
      </c>
      <c r="S15" s="49">
        <v>0</v>
      </c>
      <c r="T15" s="49">
        <v>0</v>
      </c>
      <c r="U15" s="131">
        <f t="shared" si="0"/>
        <v>2240</v>
      </c>
      <c r="V15" s="125" t="s">
        <v>201</v>
      </c>
      <c r="W15" s="130" t="s">
        <v>405</v>
      </c>
    </row>
    <row r="16" spans="1:23" ht="25.05" customHeight="1" x14ac:dyDescent="0.3">
      <c r="A16" s="64">
        <v>12</v>
      </c>
      <c r="B16" s="60" t="str">
        <f t="shared" si="1"/>
        <v>BH3564</v>
      </c>
      <c r="C16" s="127" t="str">
        <f t="shared" si="2"/>
        <v>Ashthawan</v>
      </c>
      <c r="D16" s="41" t="str">
        <f t="shared" si="3"/>
        <v>FN25-26-02781</v>
      </c>
      <c r="E16" s="65">
        <v>45979</v>
      </c>
      <c r="F16" s="38" t="str">
        <f t="shared" si="4"/>
        <v>Suryakant Kumar</v>
      </c>
      <c r="G16" s="49" t="str">
        <f t="shared" si="5"/>
        <v>SF0081161</v>
      </c>
      <c r="H16" s="49" t="str">
        <f t="shared" si="6"/>
        <v>Loan Officer</v>
      </c>
      <c r="I16" s="128" t="s">
        <v>255</v>
      </c>
      <c r="J16" s="128" t="s">
        <v>280</v>
      </c>
      <c r="K16" s="128" t="s">
        <v>296</v>
      </c>
      <c r="L16" s="11">
        <v>355990561</v>
      </c>
      <c r="M16" s="65" t="s">
        <v>332</v>
      </c>
      <c r="N16" s="49">
        <v>42000</v>
      </c>
      <c r="O16" s="49">
        <v>2240</v>
      </c>
      <c r="P16" s="129" t="s">
        <v>139</v>
      </c>
      <c r="Q16" s="83">
        <v>45568</v>
      </c>
      <c r="R16" s="49">
        <v>2240</v>
      </c>
      <c r="S16" s="49">
        <v>0</v>
      </c>
      <c r="T16" s="49">
        <v>0</v>
      </c>
      <c r="U16" s="131">
        <f t="shared" si="0"/>
        <v>2240</v>
      </c>
      <c r="V16" s="125" t="s">
        <v>201</v>
      </c>
      <c r="W16" s="130" t="s">
        <v>405</v>
      </c>
    </row>
    <row r="17" spans="1:23" ht="25.05" customHeight="1" x14ac:dyDescent="0.3">
      <c r="A17" s="64">
        <v>13</v>
      </c>
      <c r="B17" s="60" t="str">
        <f t="shared" si="1"/>
        <v>BH3564</v>
      </c>
      <c r="C17" s="127" t="str">
        <f t="shared" si="2"/>
        <v>Ashthawan</v>
      </c>
      <c r="D17" s="41" t="str">
        <f t="shared" si="3"/>
        <v>FN25-26-02781</v>
      </c>
      <c r="E17" s="65">
        <v>45979</v>
      </c>
      <c r="F17" s="38" t="str">
        <f t="shared" si="4"/>
        <v>Suryakant Kumar</v>
      </c>
      <c r="G17" s="49" t="str">
        <f t="shared" si="5"/>
        <v>SF0081161</v>
      </c>
      <c r="H17" s="49" t="str">
        <f t="shared" si="6"/>
        <v>Loan Officer</v>
      </c>
      <c r="I17" s="128" t="s">
        <v>255</v>
      </c>
      <c r="J17" s="128" t="s">
        <v>269</v>
      </c>
      <c r="K17" s="128" t="s">
        <v>287</v>
      </c>
      <c r="L17" s="11">
        <v>358234783</v>
      </c>
      <c r="M17" s="65" t="s">
        <v>339</v>
      </c>
      <c r="N17" s="49">
        <v>30000</v>
      </c>
      <c r="O17" s="49">
        <v>2010</v>
      </c>
      <c r="P17" s="129" t="s">
        <v>139</v>
      </c>
      <c r="Q17" s="83">
        <v>45638</v>
      </c>
      <c r="R17" s="49">
        <v>2010</v>
      </c>
      <c r="S17" s="49">
        <v>0</v>
      </c>
      <c r="T17" s="49">
        <v>0</v>
      </c>
      <c r="U17" s="131">
        <f t="shared" si="0"/>
        <v>2010</v>
      </c>
      <c r="V17" s="125" t="s">
        <v>201</v>
      </c>
      <c r="W17" s="130" t="s">
        <v>410</v>
      </c>
    </row>
    <row r="18" spans="1:23" ht="25.05" customHeight="1" x14ac:dyDescent="0.3">
      <c r="A18" s="64">
        <v>14</v>
      </c>
      <c r="B18" s="60" t="str">
        <f t="shared" si="1"/>
        <v>BH3564</v>
      </c>
      <c r="C18" s="127" t="str">
        <f t="shared" si="2"/>
        <v>Ashthawan</v>
      </c>
      <c r="D18" s="41" t="str">
        <f t="shared" si="3"/>
        <v>FN25-26-02781</v>
      </c>
      <c r="E18" s="65">
        <v>45979</v>
      </c>
      <c r="F18" s="38" t="str">
        <f t="shared" si="4"/>
        <v>Suryakant Kumar</v>
      </c>
      <c r="G18" s="49" t="str">
        <f t="shared" si="5"/>
        <v>SF0081161</v>
      </c>
      <c r="H18" s="49" t="str">
        <f t="shared" si="6"/>
        <v>Loan Officer</v>
      </c>
      <c r="I18" s="128" t="s">
        <v>255</v>
      </c>
      <c r="J18" s="128" t="s">
        <v>258</v>
      </c>
      <c r="K18" s="128" t="s">
        <v>282</v>
      </c>
      <c r="L18" s="11">
        <v>353412524</v>
      </c>
      <c r="M18" s="65" t="s">
        <v>297</v>
      </c>
      <c r="N18" s="49">
        <v>42000</v>
      </c>
      <c r="O18" s="49">
        <v>2240</v>
      </c>
      <c r="P18" s="129" t="s">
        <v>139</v>
      </c>
      <c r="Q18" s="83">
        <v>45603</v>
      </c>
      <c r="R18" s="49">
        <v>2240</v>
      </c>
      <c r="S18" s="49">
        <v>0</v>
      </c>
      <c r="T18" s="49">
        <v>0</v>
      </c>
      <c r="U18" s="131">
        <f t="shared" si="0"/>
        <v>2240</v>
      </c>
      <c r="V18" s="125" t="s">
        <v>201</v>
      </c>
      <c r="W18" s="130" t="s">
        <v>411</v>
      </c>
    </row>
    <row r="19" spans="1:23" ht="25.05" customHeight="1" x14ac:dyDescent="0.3">
      <c r="A19" s="64">
        <v>15</v>
      </c>
      <c r="B19" s="60" t="str">
        <f t="shared" si="1"/>
        <v>BH3564</v>
      </c>
      <c r="C19" s="127" t="str">
        <f t="shared" si="2"/>
        <v>Ashthawan</v>
      </c>
      <c r="D19" s="41" t="str">
        <f t="shared" si="3"/>
        <v>FN25-26-02781</v>
      </c>
      <c r="E19" s="65">
        <v>45979</v>
      </c>
      <c r="F19" s="38" t="str">
        <f t="shared" si="4"/>
        <v>Suryakant Kumar</v>
      </c>
      <c r="G19" s="49" t="str">
        <f t="shared" si="5"/>
        <v>SF0081161</v>
      </c>
      <c r="H19" s="49" t="str">
        <f t="shared" si="6"/>
        <v>Loan Officer</v>
      </c>
      <c r="I19" s="128" t="s">
        <v>255</v>
      </c>
      <c r="J19" s="128" t="s">
        <v>258</v>
      </c>
      <c r="K19" s="128" t="s">
        <v>282</v>
      </c>
      <c r="L19" s="11">
        <v>353412524</v>
      </c>
      <c r="M19" s="65" t="s">
        <v>297</v>
      </c>
      <c r="N19" s="49">
        <v>42000</v>
      </c>
      <c r="O19" s="49">
        <v>2240</v>
      </c>
      <c r="P19" s="129" t="s">
        <v>139</v>
      </c>
      <c r="Q19" s="83">
        <v>45694</v>
      </c>
      <c r="R19" s="49">
        <v>2240</v>
      </c>
      <c r="S19" s="49">
        <v>0</v>
      </c>
      <c r="T19" s="49">
        <v>0</v>
      </c>
      <c r="U19" s="131">
        <f t="shared" si="0"/>
        <v>2240</v>
      </c>
      <c r="V19" s="125" t="s">
        <v>201</v>
      </c>
      <c r="W19" s="130" t="s">
        <v>412</v>
      </c>
    </row>
    <row r="20" spans="1:23" ht="25.05" customHeight="1" x14ac:dyDescent="0.3">
      <c r="A20" s="64">
        <v>16</v>
      </c>
      <c r="B20" s="60" t="str">
        <f t="shared" si="1"/>
        <v>BH3564</v>
      </c>
      <c r="C20" s="127" t="str">
        <f t="shared" si="2"/>
        <v>Ashthawan</v>
      </c>
      <c r="D20" s="41" t="str">
        <f t="shared" si="3"/>
        <v>FN25-26-02781</v>
      </c>
      <c r="E20" s="65">
        <v>45979</v>
      </c>
      <c r="F20" s="38" t="str">
        <f t="shared" si="4"/>
        <v>Suryakant Kumar</v>
      </c>
      <c r="G20" s="49" t="str">
        <f t="shared" si="5"/>
        <v>SF0081161</v>
      </c>
      <c r="H20" s="49" t="str">
        <f t="shared" si="6"/>
        <v>Loan Officer</v>
      </c>
      <c r="I20" s="128" t="s">
        <v>255</v>
      </c>
      <c r="J20" s="128" t="s">
        <v>258</v>
      </c>
      <c r="K20" s="128" t="s">
        <v>282</v>
      </c>
      <c r="L20" s="11">
        <v>353412524</v>
      </c>
      <c r="M20" s="65" t="s">
        <v>297</v>
      </c>
      <c r="N20" s="49">
        <v>42000</v>
      </c>
      <c r="O20" s="49">
        <v>2240</v>
      </c>
      <c r="P20" s="129" t="s">
        <v>139</v>
      </c>
      <c r="Q20" s="83">
        <v>45722</v>
      </c>
      <c r="R20" s="49">
        <v>2240</v>
      </c>
      <c r="S20" s="49">
        <v>0</v>
      </c>
      <c r="T20" s="49">
        <v>0</v>
      </c>
      <c r="U20" s="131">
        <f t="shared" si="0"/>
        <v>2240</v>
      </c>
      <c r="V20" s="125" t="s">
        <v>201</v>
      </c>
      <c r="W20" s="130" t="s">
        <v>413</v>
      </c>
    </row>
    <row r="21" spans="1:23" ht="25.05" customHeight="1" x14ac:dyDescent="0.3">
      <c r="A21" s="64">
        <v>17</v>
      </c>
      <c r="B21" s="60" t="str">
        <f t="shared" si="1"/>
        <v>BH3564</v>
      </c>
      <c r="C21" s="127" t="str">
        <f t="shared" si="2"/>
        <v>Ashthawan</v>
      </c>
      <c r="D21" s="41" t="str">
        <f t="shared" si="3"/>
        <v>FN25-26-02781</v>
      </c>
      <c r="E21" s="65">
        <v>45979</v>
      </c>
      <c r="F21" s="38" t="str">
        <f t="shared" si="4"/>
        <v>Suryakant Kumar</v>
      </c>
      <c r="G21" s="49" t="str">
        <f t="shared" si="5"/>
        <v>SF0081161</v>
      </c>
      <c r="H21" s="49" t="str">
        <f t="shared" si="6"/>
        <v>Loan Officer</v>
      </c>
      <c r="I21" s="128" t="s">
        <v>255</v>
      </c>
      <c r="J21" s="128" t="s">
        <v>258</v>
      </c>
      <c r="K21" s="128" t="s">
        <v>282</v>
      </c>
      <c r="L21" s="11">
        <v>353412524</v>
      </c>
      <c r="M21" s="65" t="s">
        <v>297</v>
      </c>
      <c r="N21" s="49">
        <v>42000</v>
      </c>
      <c r="O21" s="49">
        <v>2240</v>
      </c>
      <c r="P21" s="129" t="s">
        <v>139</v>
      </c>
      <c r="Q21" s="83">
        <v>45750</v>
      </c>
      <c r="R21" s="49">
        <v>2240</v>
      </c>
      <c r="S21" s="49">
        <v>0</v>
      </c>
      <c r="T21" s="49">
        <v>0</v>
      </c>
      <c r="U21" s="131">
        <f t="shared" si="0"/>
        <v>2240</v>
      </c>
      <c r="V21" s="125" t="s">
        <v>201</v>
      </c>
      <c r="W21" s="130" t="s">
        <v>414</v>
      </c>
    </row>
    <row r="22" spans="1:23" ht="25.05" customHeight="1" x14ac:dyDescent="0.3">
      <c r="A22" s="64">
        <v>18</v>
      </c>
      <c r="B22" s="60" t="str">
        <f t="shared" si="1"/>
        <v>BH3564</v>
      </c>
      <c r="C22" s="127" t="str">
        <f t="shared" si="2"/>
        <v>Ashthawan</v>
      </c>
      <c r="D22" s="41" t="str">
        <f t="shared" si="3"/>
        <v>FN25-26-02781</v>
      </c>
      <c r="E22" s="65">
        <v>45979</v>
      </c>
      <c r="F22" s="38" t="str">
        <f t="shared" si="4"/>
        <v>Suryakant Kumar</v>
      </c>
      <c r="G22" s="49" t="str">
        <f t="shared" si="5"/>
        <v>SF0081161</v>
      </c>
      <c r="H22" s="49" t="str">
        <f t="shared" si="6"/>
        <v>Loan Officer</v>
      </c>
      <c r="I22" s="128" t="s">
        <v>255</v>
      </c>
      <c r="J22" s="128" t="s">
        <v>263</v>
      </c>
      <c r="K22" s="128" t="s">
        <v>283</v>
      </c>
      <c r="L22" s="11">
        <v>353412632</v>
      </c>
      <c r="M22" s="65" t="s">
        <v>297</v>
      </c>
      <c r="N22" s="49">
        <v>42000</v>
      </c>
      <c r="O22" s="49">
        <v>2240</v>
      </c>
      <c r="P22" s="129" t="s">
        <v>139</v>
      </c>
      <c r="Q22" s="83">
        <v>45414</v>
      </c>
      <c r="R22" s="49">
        <v>2240</v>
      </c>
      <c r="S22" s="49">
        <v>0</v>
      </c>
      <c r="T22" s="49">
        <v>0</v>
      </c>
      <c r="U22" s="131">
        <f t="shared" si="0"/>
        <v>2240</v>
      </c>
      <c r="V22" s="125" t="s">
        <v>201</v>
      </c>
      <c r="W22" s="130" t="s">
        <v>415</v>
      </c>
    </row>
    <row r="23" spans="1:23" ht="25.05" customHeight="1" x14ac:dyDescent="0.3">
      <c r="A23" s="64">
        <v>19</v>
      </c>
      <c r="B23" s="60" t="str">
        <f t="shared" si="1"/>
        <v>BH3564</v>
      </c>
      <c r="C23" s="127" t="str">
        <f t="shared" si="2"/>
        <v>Ashthawan</v>
      </c>
      <c r="D23" s="41" t="str">
        <f t="shared" si="3"/>
        <v>FN25-26-02781</v>
      </c>
      <c r="E23" s="65">
        <v>45979</v>
      </c>
      <c r="F23" s="38" t="str">
        <f t="shared" si="4"/>
        <v>Suryakant Kumar</v>
      </c>
      <c r="G23" s="49" t="str">
        <f t="shared" si="5"/>
        <v>SF0081161</v>
      </c>
      <c r="H23" s="49" t="str">
        <f t="shared" si="6"/>
        <v>Loan Officer</v>
      </c>
      <c r="I23" s="128" t="s">
        <v>255</v>
      </c>
      <c r="J23" s="128" t="s">
        <v>263</v>
      </c>
      <c r="K23" s="128" t="s">
        <v>283</v>
      </c>
      <c r="L23" s="11">
        <v>353412632</v>
      </c>
      <c r="M23" s="65" t="s">
        <v>297</v>
      </c>
      <c r="N23" s="49">
        <v>42000</v>
      </c>
      <c r="O23" s="49">
        <v>2240</v>
      </c>
      <c r="P23" s="129" t="s">
        <v>139</v>
      </c>
      <c r="Q23" s="83">
        <v>45659</v>
      </c>
      <c r="R23" s="49">
        <v>2240</v>
      </c>
      <c r="S23" s="49">
        <v>0</v>
      </c>
      <c r="T23" s="49">
        <v>0</v>
      </c>
      <c r="U23" s="131">
        <f t="shared" si="0"/>
        <v>2240</v>
      </c>
      <c r="V23" s="125" t="s">
        <v>201</v>
      </c>
      <c r="W23" s="130" t="s">
        <v>416</v>
      </c>
    </row>
    <row r="24" spans="1:23" ht="25.05" customHeight="1" x14ac:dyDescent="0.3">
      <c r="A24" s="64">
        <v>20</v>
      </c>
      <c r="B24" s="60" t="str">
        <f t="shared" si="1"/>
        <v>BH3564</v>
      </c>
      <c r="C24" s="127" t="str">
        <f t="shared" si="2"/>
        <v>Ashthawan</v>
      </c>
      <c r="D24" s="41" t="str">
        <f t="shared" si="3"/>
        <v>FN25-26-02781</v>
      </c>
      <c r="E24" s="65">
        <v>45979</v>
      </c>
      <c r="F24" s="38" t="str">
        <f t="shared" si="4"/>
        <v>Suryakant Kumar</v>
      </c>
      <c r="G24" s="49" t="str">
        <f t="shared" si="5"/>
        <v>SF0081161</v>
      </c>
      <c r="H24" s="49" t="str">
        <f t="shared" si="6"/>
        <v>Loan Officer</v>
      </c>
      <c r="I24" s="128" t="s">
        <v>255</v>
      </c>
      <c r="J24" s="128" t="s">
        <v>263</v>
      </c>
      <c r="K24" s="128" t="s">
        <v>283</v>
      </c>
      <c r="L24" s="11">
        <v>353412632</v>
      </c>
      <c r="M24" s="65" t="s">
        <v>297</v>
      </c>
      <c r="N24" s="49">
        <v>42000</v>
      </c>
      <c r="O24" s="49">
        <v>2240</v>
      </c>
      <c r="P24" s="129" t="s">
        <v>139</v>
      </c>
      <c r="Q24" s="83">
        <v>45690</v>
      </c>
      <c r="R24" s="49">
        <v>2240</v>
      </c>
      <c r="S24" s="49">
        <v>0</v>
      </c>
      <c r="T24" s="49">
        <v>0</v>
      </c>
      <c r="U24" s="131">
        <f t="shared" si="0"/>
        <v>2240</v>
      </c>
      <c r="V24" s="125" t="s">
        <v>201</v>
      </c>
      <c r="W24" s="130" t="s">
        <v>417</v>
      </c>
    </row>
    <row r="25" spans="1:23" ht="25.05" customHeight="1" x14ac:dyDescent="0.3">
      <c r="A25" s="64">
        <v>21</v>
      </c>
      <c r="B25" s="60" t="str">
        <f t="shared" si="1"/>
        <v>BH3564</v>
      </c>
      <c r="C25" s="127" t="str">
        <f t="shared" si="2"/>
        <v>Ashthawan</v>
      </c>
      <c r="D25" s="41" t="str">
        <f t="shared" si="3"/>
        <v>FN25-26-02781</v>
      </c>
      <c r="E25" s="65">
        <v>45979</v>
      </c>
      <c r="F25" s="38" t="str">
        <f t="shared" si="4"/>
        <v>Suryakant Kumar</v>
      </c>
      <c r="G25" s="49" t="str">
        <f t="shared" si="5"/>
        <v>SF0081161</v>
      </c>
      <c r="H25" s="49" t="str">
        <f t="shared" si="6"/>
        <v>Loan Officer</v>
      </c>
      <c r="I25" s="128" t="s">
        <v>255</v>
      </c>
      <c r="J25" s="128" t="s">
        <v>263</v>
      </c>
      <c r="K25" s="128" t="s">
        <v>283</v>
      </c>
      <c r="L25" s="11">
        <v>353412632</v>
      </c>
      <c r="M25" s="65" t="s">
        <v>297</v>
      </c>
      <c r="N25" s="49">
        <v>42000</v>
      </c>
      <c r="O25" s="49">
        <v>2240</v>
      </c>
      <c r="P25" s="129" t="s">
        <v>139</v>
      </c>
      <c r="Q25" s="83">
        <v>45722</v>
      </c>
      <c r="R25" s="49">
        <v>2240</v>
      </c>
      <c r="S25" s="49">
        <v>0</v>
      </c>
      <c r="T25" s="49">
        <v>0</v>
      </c>
      <c r="U25" s="131">
        <f t="shared" si="0"/>
        <v>2240</v>
      </c>
      <c r="V25" s="125" t="s">
        <v>201</v>
      </c>
      <c r="W25" s="130" t="s">
        <v>418</v>
      </c>
    </row>
    <row r="26" spans="1:23" ht="25.05" customHeight="1" x14ac:dyDescent="0.3">
      <c r="A26" s="64">
        <v>22</v>
      </c>
      <c r="B26" s="60" t="str">
        <f t="shared" si="1"/>
        <v>BH3564</v>
      </c>
      <c r="C26" s="127" t="str">
        <f t="shared" si="2"/>
        <v>Ashthawan</v>
      </c>
      <c r="D26" s="41" t="str">
        <f t="shared" si="3"/>
        <v>FN25-26-02781</v>
      </c>
      <c r="E26" s="65">
        <v>45979</v>
      </c>
      <c r="F26" s="38" t="str">
        <f t="shared" si="4"/>
        <v>Suryakant Kumar</v>
      </c>
      <c r="G26" s="49" t="str">
        <f t="shared" si="5"/>
        <v>SF0081161</v>
      </c>
      <c r="H26" s="49" t="str">
        <f t="shared" si="6"/>
        <v>Loan Officer</v>
      </c>
      <c r="I26" s="128" t="s">
        <v>255</v>
      </c>
      <c r="J26" s="128" t="s">
        <v>263</v>
      </c>
      <c r="K26" s="128" t="s">
        <v>283</v>
      </c>
      <c r="L26" s="11">
        <v>353412632</v>
      </c>
      <c r="M26" s="65" t="s">
        <v>297</v>
      </c>
      <c r="N26" s="49">
        <v>42000</v>
      </c>
      <c r="O26" s="49">
        <v>2240</v>
      </c>
      <c r="P26" s="129" t="s">
        <v>139</v>
      </c>
      <c r="Q26" s="83">
        <v>45750</v>
      </c>
      <c r="R26" s="49">
        <v>2240</v>
      </c>
      <c r="S26" s="49">
        <v>0</v>
      </c>
      <c r="T26" s="49">
        <v>0</v>
      </c>
      <c r="U26" s="131">
        <f t="shared" si="0"/>
        <v>2240</v>
      </c>
      <c r="V26" s="125" t="s">
        <v>201</v>
      </c>
      <c r="W26" s="130" t="s">
        <v>419</v>
      </c>
    </row>
    <row r="27" spans="1:23" ht="25.05" customHeight="1" x14ac:dyDescent="0.3">
      <c r="A27" s="64">
        <v>23</v>
      </c>
      <c r="B27" s="60" t="str">
        <f t="shared" si="1"/>
        <v>BH3564</v>
      </c>
      <c r="C27" s="127" t="str">
        <f t="shared" si="2"/>
        <v>Ashthawan</v>
      </c>
      <c r="D27" s="41" t="str">
        <f t="shared" si="3"/>
        <v>FN25-26-02781</v>
      </c>
      <c r="E27" s="65">
        <v>45979</v>
      </c>
      <c r="F27" s="38" t="str">
        <f t="shared" si="4"/>
        <v>Suryakant Kumar</v>
      </c>
      <c r="G27" s="49" t="str">
        <f t="shared" si="5"/>
        <v>SF0081161</v>
      </c>
      <c r="H27" s="49" t="str">
        <f t="shared" si="6"/>
        <v>Loan Officer</v>
      </c>
      <c r="I27" s="128" t="s">
        <v>255</v>
      </c>
      <c r="J27" s="128" t="s">
        <v>265</v>
      </c>
      <c r="K27" s="128" t="s">
        <v>284</v>
      </c>
      <c r="L27" s="11">
        <v>353477338</v>
      </c>
      <c r="M27" s="65" t="s">
        <v>304</v>
      </c>
      <c r="N27" s="49">
        <v>42000</v>
      </c>
      <c r="O27" s="49">
        <v>2240</v>
      </c>
      <c r="P27" s="129" t="s">
        <v>139</v>
      </c>
      <c r="Q27" s="83">
        <v>45659</v>
      </c>
      <c r="R27" s="49">
        <v>2240</v>
      </c>
      <c r="S27" s="49">
        <v>0</v>
      </c>
      <c r="T27" s="49">
        <v>0</v>
      </c>
      <c r="U27" s="131">
        <f t="shared" si="0"/>
        <v>2240</v>
      </c>
      <c r="V27" s="125" t="s">
        <v>201</v>
      </c>
      <c r="W27" s="130" t="s">
        <v>420</v>
      </c>
    </row>
    <row r="28" spans="1:23" ht="25.05" customHeight="1" x14ac:dyDescent="0.3">
      <c r="A28" s="64">
        <v>24</v>
      </c>
      <c r="B28" s="60" t="str">
        <f t="shared" si="1"/>
        <v>BH3564</v>
      </c>
      <c r="C28" s="127" t="str">
        <f t="shared" si="2"/>
        <v>Ashthawan</v>
      </c>
      <c r="D28" s="41" t="str">
        <f t="shared" si="3"/>
        <v>FN25-26-02781</v>
      </c>
      <c r="E28" s="65">
        <v>45979</v>
      </c>
      <c r="F28" s="38" t="str">
        <f t="shared" si="4"/>
        <v>Suryakant Kumar</v>
      </c>
      <c r="G28" s="49" t="str">
        <f t="shared" si="5"/>
        <v>SF0081161</v>
      </c>
      <c r="H28" s="49" t="str">
        <f t="shared" si="6"/>
        <v>Loan Officer</v>
      </c>
      <c r="I28" s="128" t="s">
        <v>255</v>
      </c>
      <c r="J28" s="128" t="s">
        <v>267</v>
      </c>
      <c r="K28" s="128" t="s">
        <v>286</v>
      </c>
      <c r="L28" s="11">
        <v>353814303</v>
      </c>
      <c r="M28" s="65" t="s">
        <v>308</v>
      </c>
      <c r="N28" s="49">
        <v>42000</v>
      </c>
      <c r="O28" s="49">
        <v>2240</v>
      </c>
      <c r="P28" s="129" t="s">
        <v>139</v>
      </c>
      <c r="Q28" s="83">
        <v>45603</v>
      </c>
      <c r="R28" s="49">
        <v>2240</v>
      </c>
      <c r="S28" s="49">
        <v>0</v>
      </c>
      <c r="T28" s="49">
        <v>0</v>
      </c>
      <c r="U28" s="131">
        <f t="shared" si="0"/>
        <v>2240</v>
      </c>
      <c r="V28" s="125" t="s">
        <v>201</v>
      </c>
      <c r="W28" s="130" t="s">
        <v>421</v>
      </c>
    </row>
    <row r="29" spans="1:23" ht="25.05" customHeight="1" x14ac:dyDescent="0.3">
      <c r="A29" s="64">
        <v>25</v>
      </c>
      <c r="B29" s="60" t="str">
        <f t="shared" si="1"/>
        <v>BH3564</v>
      </c>
      <c r="C29" s="127" t="str">
        <f t="shared" si="2"/>
        <v>Ashthawan</v>
      </c>
      <c r="D29" s="41" t="str">
        <f t="shared" si="3"/>
        <v>FN25-26-02781</v>
      </c>
      <c r="E29" s="65">
        <v>45979</v>
      </c>
      <c r="F29" s="38" t="str">
        <f t="shared" si="4"/>
        <v>Suryakant Kumar</v>
      </c>
      <c r="G29" s="49" t="str">
        <f t="shared" si="5"/>
        <v>SF0081161</v>
      </c>
      <c r="H29" s="49" t="str">
        <f t="shared" si="6"/>
        <v>Loan Officer</v>
      </c>
      <c r="I29" s="128" t="s">
        <v>255</v>
      </c>
      <c r="J29" s="128" t="s">
        <v>267</v>
      </c>
      <c r="K29" s="128" t="s">
        <v>286</v>
      </c>
      <c r="L29" s="11">
        <v>353814303</v>
      </c>
      <c r="M29" s="65" t="s">
        <v>308</v>
      </c>
      <c r="N29" s="49">
        <v>42000</v>
      </c>
      <c r="O29" s="49">
        <v>2240</v>
      </c>
      <c r="P29" s="129" t="s">
        <v>139</v>
      </c>
      <c r="Q29" s="83">
        <v>45631</v>
      </c>
      <c r="R29" s="49">
        <v>2240</v>
      </c>
      <c r="S29" s="49">
        <v>0</v>
      </c>
      <c r="T29" s="49">
        <v>0</v>
      </c>
      <c r="U29" s="131">
        <f t="shared" si="0"/>
        <v>2240</v>
      </c>
      <c r="V29" s="125" t="s">
        <v>201</v>
      </c>
      <c r="W29" s="130" t="s">
        <v>422</v>
      </c>
    </row>
    <row r="30" spans="1:23" ht="25.05" customHeight="1" x14ac:dyDescent="0.3">
      <c r="A30" s="64">
        <v>26</v>
      </c>
      <c r="B30" s="60" t="str">
        <f t="shared" si="1"/>
        <v>BH3564</v>
      </c>
      <c r="C30" s="127" t="str">
        <f t="shared" si="2"/>
        <v>Ashthawan</v>
      </c>
      <c r="D30" s="41" t="str">
        <f t="shared" si="3"/>
        <v>FN25-26-02781</v>
      </c>
      <c r="E30" s="65">
        <v>45979</v>
      </c>
      <c r="F30" s="38" t="str">
        <f t="shared" si="4"/>
        <v>Suryakant Kumar</v>
      </c>
      <c r="G30" s="49" t="str">
        <f t="shared" si="5"/>
        <v>SF0081161</v>
      </c>
      <c r="H30" s="49" t="str">
        <f t="shared" si="6"/>
        <v>Loan Officer</v>
      </c>
      <c r="I30" s="128" t="s">
        <v>255</v>
      </c>
      <c r="J30" s="128" t="s">
        <v>267</v>
      </c>
      <c r="K30" s="128" t="s">
        <v>286</v>
      </c>
      <c r="L30" s="11">
        <v>353814303</v>
      </c>
      <c r="M30" s="65" t="s">
        <v>308</v>
      </c>
      <c r="N30" s="49">
        <v>42000</v>
      </c>
      <c r="O30" s="49">
        <v>2240</v>
      </c>
      <c r="P30" s="129" t="s">
        <v>139</v>
      </c>
      <c r="Q30" s="83">
        <v>45659</v>
      </c>
      <c r="R30" s="49">
        <v>2240</v>
      </c>
      <c r="S30" s="49">
        <v>0</v>
      </c>
      <c r="T30" s="49">
        <v>0</v>
      </c>
      <c r="U30" s="131">
        <f t="shared" si="0"/>
        <v>2240</v>
      </c>
      <c r="V30" s="125" t="s">
        <v>201</v>
      </c>
      <c r="W30" s="130" t="s">
        <v>423</v>
      </c>
    </row>
    <row r="31" spans="1:23" ht="25.05" customHeight="1" x14ac:dyDescent="0.3">
      <c r="A31" s="64">
        <v>27</v>
      </c>
      <c r="B31" s="60" t="str">
        <f t="shared" si="1"/>
        <v>BH3564</v>
      </c>
      <c r="C31" s="127" t="str">
        <f t="shared" si="2"/>
        <v>Ashthawan</v>
      </c>
      <c r="D31" s="41" t="str">
        <f t="shared" si="3"/>
        <v>FN25-26-02781</v>
      </c>
      <c r="E31" s="65">
        <v>45979</v>
      </c>
      <c r="F31" s="38" t="str">
        <f t="shared" si="4"/>
        <v>Suryakant Kumar</v>
      </c>
      <c r="G31" s="49" t="str">
        <f t="shared" si="5"/>
        <v>SF0081161</v>
      </c>
      <c r="H31" s="49" t="str">
        <f t="shared" si="6"/>
        <v>Loan Officer</v>
      </c>
      <c r="I31" s="128" t="s">
        <v>255</v>
      </c>
      <c r="J31" s="128" t="s">
        <v>267</v>
      </c>
      <c r="K31" s="128" t="s">
        <v>286</v>
      </c>
      <c r="L31" s="11">
        <v>353814303</v>
      </c>
      <c r="M31" s="65" t="s">
        <v>308</v>
      </c>
      <c r="N31" s="49">
        <v>42000</v>
      </c>
      <c r="O31" s="49">
        <v>2240</v>
      </c>
      <c r="P31" s="129" t="s">
        <v>139</v>
      </c>
      <c r="Q31" s="83">
        <v>45694</v>
      </c>
      <c r="R31" s="49">
        <v>2240</v>
      </c>
      <c r="S31" s="49">
        <v>0</v>
      </c>
      <c r="T31" s="49">
        <v>0</v>
      </c>
      <c r="U31" s="131">
        <f t="shared" si="0"/>
        <v>2240</v>
      </c>
      <c r="V31" s="125" t="s">
        <v>201</v>
      </c>
      <c r="W31" s="130" t="s">
        <v>424</v>
      </c>
    </row>
    <row r="32" spans="1:23" ht="25.05" customHeight="1" x14ac:dyDescent="0.3">
      <c r="A32" s="64">
        <v>28</v>
      </c>
      <c r="B32" s="60" t="str">
        <f t="shared" si="1"/>
        <v>BH3564</v>
      </c>
      <c r="C32" s="127" t="str">
        <f t="shared" si="2"/>
        <v>Ashthawan</v>
      </c>
      <c r="D32" s="41" t="str">
        <f t="shared" si="3"/>
        <v>FN25-26-02781</v>
      </c>
      <c r="E32" s="65">
        <v>45979</v>
      </c>
      <c r="F32" s="38" t="str">
        <f t="shared" si="4"/>
        <v>Suryakant Kumar</v>
      </c>
      <c r="G32" s="49" t="str">
        <f t="shared" si="5"/>
        <v>SF0081161</v>
      </c>
      <c r="H32" s="49" t="str">
        <f t="shared" si="6"/>
        <v>Loan Officer</v>
      </c>
      <c r="I32" s="128" t="s">
        <v>255</v>
      </c>
      <c r="J32" s="128" t="s">
        <v>267</v>
      </c>
      <c r="K32" s="128" t="s">
        <v>286</v>
      </c>
      <c r="L32" s="11">
        <v>353814303</v>
      </c>
      <c r="M32" s="65" t="s">
        <v>308</v>
      </c>
      <c r="N32" s="49">
        <v>42000</v>
      </c>
      <c r="O32" s="49">
        <v>2240</v>
      </c>
      <c r="P32" s="129" t="s">
        <v>139</v>
      </c>
      <c r="Q32" s="83">
        <v>45718</v>
      </c>
      <c r="R32" s="49">
        <v>2240</v>
      </c>
      <c r="S32" s="49">
        <v>0</v>
      </c>
      <c r="T32" s="49">
        <v>0</v>
      </c>
      <c r="U32" s="131">
        <f t="shared" si="0"/>
        <v>2240</v>
      </c>
      <c r="V32" s="125" t="s">
        <v>201</v>
      </c>
      <c r="W32" s="130" t="s">
        <v>425</v>
      </c>
    </row>
    <row r="33" spans="1:23" ht="25.05" customHeight="1" x14ac:dyDescent="0.3">
      <c r="A33" s="64">
        <v>29</v>
      </c>
      <c r="B33" s="60" t="str">
        <f t="shared" si="1"/>
        <v>BH3564</v>
      </c>
      <c r="C33" s="127" t="str">
        <f t="shared" si="2"/>
        <v>Ashthawan</v>
      </c>
      <c r="D33" s="41" t="str">
        <f t="shared" si="3"/>
        <v>FN25-26-02781</v>
      </c>
      <c r="E33" s="65">
        <v>45979</v>
      </c>
      <c r="F33" s="38" t="str">
        <f t="shared" si="4"/>
        <v>Suryakant Kumar</v>
      </c>
      <c r="G33" s="49" t="str">
        <f t="shared" si="5"/>
        <v>SF0081161</v>
      </c>
      <c r="H33" s="49" t="str">
        <f t="shared" si="6"/>
        <v>Loan Officer</v>
      </c>
      <c r="I33" s="128" t="s">
        <v>255</v>
      </c>
      <c r="J33" s="128" t="s">
        <v>267</v>
      </c>
      <c r="K33" s="128" t="s">
        <v>286</v>
      </c>
      <c r="L33" s="11">
        <v>353814303</v>
      </c>
      <c r="M33" s="65" t="s">
        <v>308</v>
      </c>
      <c r="N33" s="49">
        <v>42000</v>
      </c>
      <c r="O33" s="49">
        <v>2240</v>
      </c>
      <c r="P33" s="129" t="s">
        <v>139</v>
      </c>
      <c r="Q33" s="83">
        <v>45749</v>
      </c>
      <c r="R33" s="49">
        <v>2240</v>
      </c>
      <c r="S33" s="49">
        <v>0</v>
      </c>
      <c r="T33" s="49">
        <v>0</v>
      </c>
      <c r="U33" s="131">
        <f t="shared" si="0"/>
        <v>2240</v>
      </c>
      <c r="V33" s="125" t="s">
        <v>201</v>
      </c>
      <c r="W33" s="130" t="s">
        <v>426</v>
      </c>
    </row>
    <row r="34" spans="1:23" ht="25.05" customHeight="1" x14ac:dyDescent="0.3">
      <c r="A34" s="64">
        <v>30</v>
      </c>
      <c r="B34" s="60" t="str">
        <f t="shared" si="1"/>
        <v>BH3564</v>
      </c>
      <c r="C34" s="127" t="str">
        <f t="shared" si="2"/>
        <v>Ashthawan</v>
      </c>
      <c r="D34" s="41" t="str">
        <f t="shared" si="3"/>
        <v>FN25-26-02781</v>
      </c>
      <c r="E34" s="65">
        <v>45979</v>
      </c>
      <c r="F34" s="38" t="str">
        <f t="shared" si="4"/>
        <v>Suryakant Kumar</v>
      </c>
      <c r="G34" s="49" t="str">
        <f t="shared" si="5"/>
        <v>SF0081161</v>
      </c>
      <c r="H34" s="49" t="str">
        <f t="shared" si="6"/>
        <v>Loan Officer</v>
      </c>
      <c r="I34" s="128" t="s">
        <v>255</v>
      </c>
      <c r="J34" s="128" t="s">
        <v>267</v>
      </c>
      <c r="K34" s="128" t="s">
        <v>286</v>
      </c>
      <c r="L34" s="11">
        <v>353814303</v>
      </c>
      <c r="M34" s="65" t="s">
        <v>308</v>
      </c>
      <c r="N34" s="49">
        <v>42000</v>
      </c>
      <c r="O34" s="49">
        <v>2240</v>
      </c>
      <c r="P34" s="129" t="s">
        <v>139</v>
      </c>
      <c r="Q34" s="83">
        <v>45779</v>
      </c>
      <c r="R34" s="49">
        <v>2240</v>
      </c>
      <c r="S34" s="49">
        <v>0</v>
      </c>
      <c r="T34" s="49">
        <v>0</v>
      </c>
      <c r="U34" s="131">
        <f t="shared" si="0"/>
        <v>2240</v>
      </c>
      <c r="V34" s="125" t="s">
        <v>201</v>
      </c>
      <c r="W34" s="130" t="s">
        <v>427</v>
      </c>
    </row>
    <row r="35" spans="1:23" ht="25.05" customHeight="1" x14ac:dyDescent="0.3">
      <c r="A35" s="64">
        <v>31</v>
      </c>
      <c r="B35" s="60" t="str">
        <f t="shared" si="1"/>
        <v>BH3564</v>
      </c>
      <c r="C35" s="127" t="str">
        <f t="shared" si="2"/>
        <v>Ashthawan</v>
      </c>
      <c r="D35" s="41" t="str">
        <f t="shared" si="3"/>
        <v>FN25-26-02781</v>
      </c>
      <c r="E35" s="65">
        <v>45979</v>
      </c>
      <c r="F35" s="38" t="str">
        <f t="shared" si="4"/>
        <v>Suryakant Kumar</v>
      </c>
      <c r="G35" s="49" t="str">
        <f t="shared" si="5"/>
        <v>SF0081161</v>
      </c>
      <c r="H35" s="49" t="str">
        <f t="shared" si="6"/>
        <v>Loan Officer</v>
      </c>
      <c r="I35" s="128" t="s">
        <v>255</v>
      </c>
      <c r="J35" s="128" t="s">
        <v>269</v>
      </c>
      <c r="K35" s="128" t="s">
        <v>287</v>
      </c>
      <c r="L35" s="11">
        <v>353876122</v>
      </c>
      <c r="M35" s="65" t="s">
        <v>312</v>
      </c>
      <c r="N35" s="49">
        <v>42000</v>
      </c>
      <c r="O35" s="49">
        <v>2240</v>
      </c>
      <c r="P35" s="129" t="s">
        <v>139</v>
      </c>
      <c r="Q35" s="83">
        <v>45722</v>
      </c>
      <c r="R35" s="49">
        <v>2240</v>
      </c>
      <c r="S35" s="49">
        <v>0</v>
      </c>
      <c r="T35" s="49">
        <v>0</v>
      </c>
      <c r="U35" s="131">
        <f t="shared" si="0"/>
        <v>2240</v>
      </c>
      <c r="V35" s="125" t="s">
        <v>201</v>
      </c>
      <c r="W35" s="130" t="s">
        <v>428</v>
      </c>
    </row>
    <row r="36" spans="1:23" ht="25.05" customHeight="1" x14ac:dyDescent="0.3">
      <c r="A36" s="64">
        <v>32</v>
      </c>
      <c r="B36" s="60" t="str">
        <f t="shared" si="1"/>
        <v>BH3564</v>
      </c>
      <c r="C36" s="127" t="str">
        <f t="shared" si="2"/>
        <v>Ashthawan</v>
      </c>
      <c r="D36" s="41" t="str">
        <f t="shared" si="3"/>
        <v>FN25-26-02781</v>
      </c>
      <c r="E36" s="65">
        <v>45979</v>
      </c>
      <c r="F36" s="38" t="str">
        <f t="shared" si="4"/>
        <v>Suryakant Kumar</v>
      </c>
      <c r="G36" s="49" t="str">
        <f t="shared" si="5"/>
        <v>SF0081161</v>
      </c>
      <c r="H36" s="49" t="str">
        <f t="shared" si="6"/>
        <v>Loan Officer</v>
      </c>
      <c r="I36" s="128" t="s">
        <v>255</v>
      </c>
      <c r="J36" s="128" t="s">
        <v>269</v>
      </c>
      <c r="K36" s="128" t="s">
        <v>287</v>
      </c>
      <c r="L36" s="11">
        <v>353876122</v>
      </c>
      <c r="M36" s="65" t="s">
        <v>312</v>
      </c>
      <c r="N36" s="49">
        <v>42000</v>
      </c>
      <c r="O36" s="49">
        <v>2240</v>
      </c>
      <c r="P36" s="129" t="s">
        <v>139</v>
      </c>
      <c r="Q36" s="83">
        <v>45750</v>
      </c>
      <c r="R36" s="49">
        <v>2240</v>
      </c>
      <c r="S36" s="49">
        <v>0</v>
      </c>
      <c r="T36" s="49">
        <v>0</v>
      </c>
      <c r="U36" s="131">
        <f t="shared" si="0"/>
        <v>2240</v>
      </c>
      <c r="V36" s="125" t="s">
        <v>201</v>
      </c>
      <c r="W36" s="130" t="s">
        <v>429</v>
      </c>
    </row>
    <row r="37" spans="1:23" ht="25.05" customHeight="1" x14ac:dyDescent="0.3">
      <c r="A37" s="64">
        <v>33</v>
      </c>
      <c r="B37" s="60" t="str">
        <f t="shared" si="1"/>
        <v>BH3564</v>
      </c>
      <c r="C37" s="127" t="str">
        <f t="shared" si="2"/>
        <v>Ashthawan</v>
      </c>
      <c r="D37" s="41" t="str">
        <f t="shared" si="3"/>
        <v>FN25-26-02781</v>
      </c>
      <c r="E37" s="65">
        <v>45979</v>
      </c>
      <c r="F37" s="38" t="str">
        <f t="shared" si="4"/>
        <v>Suryakant Kumar</v>
      </c>
      <c r="G37" s="49" t="str">
        <f t="shared" si="5"/>
        <v>SF0081161</v>
      </c>
      <c r="H37" s="49" t="str">
        <f t="shared" si="6"/>
        <v>Loan Officer</v>
      </c>
      <c r="I37" s="128" t="s">
        <v>255</v>
      </c>
      <c r="J37" s="128" t="s">
        <v>270</v>
      </c>
      <c r="K37" s="128" t="s">
        <v>288</v>
      </c>
      <c r="L37" s="11">
        <v>354328590</v>
      </c>
      <c r="M37" s="65" t="s">
        <v>314</v>
      </c>
      <c r="N37" s="49">
        <v>42000</v>
      </c>
      <c r="O37" s="49">
        <v>2240</v>
      </c>
      <c r="P37" s="129" t="s">
        <v>139</v>
      </c>
      <c r="Q37" s="83">
        <v>45631</v>
      </c>
      <c r="R37" s="49">
        <v>2240</v>
      </c>
      <c r="S37" s="49">
        <v>0</v>
      </c>
      <c r="T37" s="49">
        <v>0</v>
      </c>
      <c r="U37" s="131">
        <f t="shared" si="0"/>
        <v>2240</v>
      </c>
      <c r="V37" s="125" t="s">
        <v>201</v>
      </c>
      <c r="W37" s="130" t="s">
        <v>430</v>
      </c>
    </row>
    <row r="38" spans="1:23" ht="25.05" customHeight="1" x14ac:dyDescent="0.3">
      <c r="A38" s="64">
        <v>34</v>
      </c>
      <c r="B38" s="60" t="str">
        <f t="shared" si="1"/>
        <v>BH3564</v>
      </c>
      <c r="C38" s="127" t="str">
        <f t="shared" si="2"/>
        <v>Ashthawan</v>
      </c>
      <c r="D38" s="41" t="str">
        <f t="shared" si="3"/>
        <v>FN25-26-02781</v>
      </c>
      <c r="E38" s="65">
        <v>45979</v>
      </c>
      <c r="F38" s="38" t="str">
        <f t="shared" si="4"/>
        <v>Suryakant Kumar</v>
      </c>
      <c r="G38" s="49" t="str">
        <f t="shared" si="5"/>
        <v>SF0081161</v>
      </c>
      <c r="H38" s="49" t="str">
        <f t="shared" si="6"/>
        <v>Loan Officer</v>
      </c>
      <c r="I38" s="128" t="s">
        <v>255</v>
      </c>
      <c r="J38" s="128" t="s">
        <v>270</v>
      </c>
      <c r="K38" s="128" t="s">
        <v>288</v>
      </c>
      <c r="L38" s="11">
        <v>354328590</v>
      </c>
      <c r="M38" s="65" t="s">
        <v>314</v>
      </c>
      <c r="N38" s="49">
        <v>42000</v>
      </c>
      <c r="O38" s="49">
        <v>2240</v>
      </c>
      <c r="P38" s="129" t="s">
        <v>139</v>
      </c>
      <c r="Q38" s="83">
        <v>45659</v>
      </c>
      <c r="R38" s="49">
        <v>2240</v>
      </c>
      <c r="S38" s="49">
        <v>0</v>
      </c>
      <c r="T38" s="49">
        <v>0</v>
      </c>
      <c r="U38" s="131">
        <f t="shared" si="0"/>
        <v>2240</v>
      </c>
      <c r="V38" s="125" t="s">
        <v>201</v>
      </c>
      <c r="W38" s="130" t="s">
        <v>431</v>
      </c>
    </row>
    <row r="39" spans="1:23" ht="25.05" customHeight="1" x14ac:dyDescent="0.3">
      <c r="A39" s="64">
        <v>35</v>
      </c>
      <c r="B39" s="60" t="str">
        <f t="shared" si="1"/>
        <v>BH3564</v>
      </c>
      <c r="C39" s="127" t="str">
        <f t="shared" si="2"/>
        <v>Ashthawan</v>
      </c>
      <c r="D39" s="41" t="str">
        <f t="shared" si="3"/>
        <v>FN25-26-02781</v>
      </c>
      <c r="E39" s="65">
        <v>45979</v>
      </c>
      <c r="F39" s="38" t="str">
        <f t="shared" si="4"/>
        <v>Suryakant Kumar</v>
      </c>
      <c r="G39" s="49" t="str">
        <f t="shared" si="5"/>
        <v>SF0081161</v>
      </c>
      <c r="H39" s="49" t="str">
        <f t="shared" si="6"/>
        <v>Loan Officer</v>
      </c>
      <c r="I39" s="128" t="s">
        <v>255</v>
      </c>
      <c r="J39" s="128" t="s">
        <v>270</v>
      </c>
      <c r="K39" s="128" t="s">
        <v>288</v>
      </c>
      <c r="L39" s="11">
        <v>354328590</v>
      </c>
      <c r="M39" s="65" t="s">
        <v>314</v>
      </c>
      <c r="N39" s="49">
        <v>42000</v>
      </c>
      <c r="O39" s="49">
        <v>2240</v>
      </c>
      <c r="P39" s="129" t="s">
        <v>139</v>
      </c>
      <c r="Q39" s="83">
        <v>45694</v>
      </c>
      <c r="R39" s="49">
        <v>2240</v>
      </c>
      <c r="S39" s="49">
        <v>0</v>
      </c>
      <c r="T39" s="49">
        <v>0</v>
      </c>
      <c r="U39" s="131">
        <f t="shared" si="0"/>
        <v>2240</v>
      </c>
      <c r="V39" s="125" t="s">
        <v>201</v>
      </c>
      <c r="W39" s="130" t="s">
        <v>432</v>
      </c>
    </row>
    <row r="40" spans="1:23" ht="25.05" customHeight="1" x14ac:dyDescent="0.3">
      <c r="A40" s="64">
        <v>36</v>
      </c>
      <c r="B40" s="60" t="str">
        <f t="shared" si="1"/>
        <v>BH3564</v>
      </c>
      <c r="C40" s="127" t="str">
        <f t="shared" si="2"/>
        <v>Ashthawan</v>
      </c>
      <c r="D40" s="41" t="str">
        <f t="shared" si="3"/>
        <v>FN25-26-02781</v>
      </c>
      <c r="E40" s="65">
        <v>45979</v>
      </c>
      <c r="F40" s="38" t="str">
        <f t="shared" si="4"/>
        <v>Suryakant Kumar</v>
      </c>
      <c r="G40" s="49" t="str">
        <f t="shared" si="5"/>
        <v>SF0081161</v>
      </c>
      <c r="H40" s="49" t="str">
        <f t="shared" si="6"/>
        <v>Loan Officer</v>
      </c>
      <c r="I40" s="128" t="s">
        <v>255</v>
      </c>
      <c r="J40" s="128" t="s">
        <v>270</v>
      </c>
      <c r="K40" s="128" t="s">
        <v>288</v>
      </c>
      <c r="L40" s="11">
        <v>354328590</v>
      </c>
      <c r="M40" s="65" t="s">
        <v>314</v>
      </c>
      <c r="N40" s="49">
        <v>42000</v>
      </c>
      <c r="O40" s="49">
        <v>2240</v>
      </c>
      <c r="P40" s="129" t="s">
        <v>139</v>
      </c>
      <c r="Q40" s="83">
        <v>45719</v>
      </c>
      <c r="R40" s="49">
        <v>2240</v>
      </c>
      <c r="S40" s="49">
        <v>0</v>
      </c>
      <c r="T40" s="49">
        <v>0</v>
      </c>
      <c r="U40" s="131">
        <f t="shared" si="0"/>
        <v>2240</v>
      </c>
      <c r="V40" s="125" t="s">
        <v>201</v>
      </c>
      <c r="W40" s="130" t="s">
        <v>433</v>
      </c>
    </row>
    <row r="41" spans="1:23" ht="25.05" customHeight="1" x14ac:dyDescent="0.3">
      <c r="A41" s="64">
        <v>37</v>
      </c>
      <c r="B41" s="60" t="str">
        <f t="shared" si="1"/>
        <v>BH3564</v>
      </c>
      <c r="C41" s="127" t="str">
        <f t="shared" si="2"/>
        <v>Ashthawan</v>
      </c>
      <c r="D41" s="41" t="str">
        <f t="shared" si="3"/>
        <v>FN25-26-02781</v>
      </c>
      <c r="E41" s="65">
        <v>45979</v>
      </c>
      <c r="F41" s="38" t="str">
        <f t="shared" si="4"/>
        <v>Suryakant Kumar</v>
      </c>
      <c r="G41" s="49" t="str">
        <f t="shared" si="5"/>
        <v>SF0081161</v>
      </c>
      <c r="H41" s="49" t="str">
        <f t="shared" si="6"/>
        <v>Loan Officer</v>
      </c>
      <c r="I41" s="128" t="s">
        <v>255</v>
      </c>
      <c r="J41" s="128" t="s">
        <v>270</v>
      </c>
      <c r="K41" s="128" t="s">
        <v>288</v>
      </c>
      <c r="L41" s="11">
        <v>354328590</v>
      </c>
      <c r="M41" s="65" t="s">
        <v>314</v>
      </c>
      <c r="N41" s="49">
        <v>42000</v>
      </c>
      <c r="O41" s="49">
        <v>2240</v>
      </c>
      <c r="P41" s="129" t="s">
        <v>139</v>
      </c>
      <c r="Q41" s="83">
        <v>45748</v>
      </c>
      <c r="R41" s="49">
        <v>2240</v>
      </c>
      <c r="S41" s="49">
        <v>0</v>
      </c>
      <c r="T41" s="49">
        <v>0</v>
      </c>
      <c r="U41" s="131">
        <f t="shared" si="0"/>
        <v>2240</v>
      </c>
      <c r="V41" s="125" t="s">
        <v>201</v>
      </c>
      <c r="W41" s="130" t="s">
        <v>434</v>
      </c>
    </row>
    <row r="42" spans="1:23" ht="25.05" customHeight="1" x14ac:dyDescent="0.3">
      <c r="A42" s="64">
        <v>38</v>
      </c>
      <c r="B42" s="60" t="str">
        <f t="shared" si="1"/>
        <v>BH3564</v>
      </c>
      <c r="C42" s="127" t="str">
        <f t="shared" si="2"/>
        <v>Ashthawan</v>
      </c>
      <c r="D42" s="41" t="str">
        <f t="shared" si="3"/>
        <v>FN25-26-02781</v>
      </c>
      <c r="E42" s="65">
        <v>45979</v>
      </c>
      <c r="F42" s="38" t="str">
        <f t="shared" si="4"/>
        <v>Suryakant Kumar</v>
      </c>
      <c r="G42" s="49" t="str">
        <f t="shared" si="5"/>
        <v>SF0081161</v>
      </c>
      <c r="H42" s="49" t="str">
        <f t="shared" si="6"/>
        <v>Loan Officer</v>
      </c>
      <c r="I42" s="128" t="s">
        <v>255</v>
      </c>
      <c r="J42" s="128" t="s">
        <v>272</v>
      </c>
      <c r="K42" s="128" t="s">
        <v>290</v>
      </c>
      <c r="L42" s="11">
        <v>354328965</v>
      </c>
      <c r="M42" s="65" t="s">
        <v>314</v>
      </c>
      <c r="N42" s="49">
        <v>42000</v>
      </c>
      <c r="O42" s="49">
        <v>2240</v>
      </c>
      <c r="P42" s="129" t="s">
        <v>139</v>
      </c>
      <c r="Q42" s="83">
        <v>45603</v>
      </c>
      <c r="R42" s="49">
        <v>2240</v>
      </c>
      <c r="S42" s="49">
        <v>0</v>
      </c>
      <c r="T42" s="49">
        <v>0</v>
      </c>
      <c r="U42" s="131">
        <f t="shared" si="0"/>
        <v>2240</v>
      </c>
      <c r="V42" s="125" t="s">
        <v>201</v>
      </c>
      <c r="W42" s="130" t="s">
        <v>411</v>
      </c>
    </row>
    <row r="43" spans="1:23" ht="25.05" customHeight="1" x14ac:dyDescent="0.3">
      <c r="A43" s="64">
        <v>39</v>
      </c>
      <c r="B43" s="60" t="str">
        <f t="shared" si="1"/>
        <v>BH3564</v>
      </c>
      <c r="C43" s="127" t="str">
        <f t="shared" si="2"/>
        <v>Ashthawan</v>
      </c>
      <c r="D43" s="41" t="str">
        <f t="shared" si="3"/>
        <v>FN25-26-02781</v>
      </c>
      <c r="E43" s="65">
        <v>45979</v>
      </c>
      <c r="F43" s="38" t="str">
        <f t="shared" si="4"/>
        <v>Suryakant Kumar</v>
      </c>
      <c r="G43" s="49" t="str">
        <f t="shared" si="5"/>
        <v>SF0081161</v>
      </c>
      <c r="H43" s="49" t="str">
        <f t="shared" si="6"/>
        <v>Loan Officer</v>
      </c>
      <c r="I43" s="128" t="s">
        <v>255</v>
      </c>
      <c r="J43" s="128" t="s">
        <v>272</v>
      </c>
      <c r="K43" s="128" t="s">
        <v>290</v>
      </c>
      <c r="L43" s="11">
        <v>354328965</v>
      </c>
      <c r="M43" s="65" t="s">
        <v>314</v>
      </c>
      <c r="N43" s="49">
        <v>42000</v>
      </c>
      <c r="O43" s="49">
        <v>2240</v>
      </c>
      <c r="P43" s="129" t="s">
        <v>139</v>
      </c>
      <c r="Q43" s="83">
        <v>45659</v>
      </c>
      <c r="R43" s="49">
        <v>2240</v>
      </c>
      <c r="S43" s="49">
        <v>0</v>
      </c>
      <c r="T43" s="49">
        <v>0</v>
      </c>
      <c r="U43" s="131">
        <f t="shared" si="0"/>
        <v>2240</v>
      </c>
      <c r="V43" s="125" t="s">
        <v>201</v>
      </c>
      <c r="W43" s="130" t="s">
        <v>431</v>
      </c>
    </row>
    <row r="44" spans="1:23" ht="25.05" customHeight="1" x14ac:dyDescent="0.3">
      <c r="A44" s="64">
        <v>40</v>
      </c>
      <c r="B44" s="60" t="str">
        <f t="shared" si="1"/>
        <v>BH3564</v>
      </c>
      <c r="C44" s="127" t="str">
        <f t="shared" si="2"/>
        <v>Ashthawan</v>
      </c>
      <c r="D44" s="41" t="str">
        <f t="shared" si="3"/>
        <v>FN25-26-02781</v>
      </c>
      <c r="E44" s="65">
        <v>45979</v>
      </c>
      <c r="F44" s="38" t="str">
        <f t="shared" si="4"/>
        <v>Suryakant Kumar</v>
      </c>
      <c r="G44" s="49" t="str">
        <f t="shared" si="5"/>
        <v>SF0081161</v>
      </c>
      <c r="H44" s="49" t="str">
        <f t="shared" si="6"/>
        <v>Loan Officer</v>
      </c>
      <c r="I44" s="128" t="s">
        <v>255</v>
      </c>
      <c r="J44" s="128" t="s">
        <v>272</v>
      </c>
      <c r="K44" s="128" t="s">
        <v>290</v>
      </c>
      <c r="L44" s="11">
        <v>354328965</v>
      </c>
      <c r="M44" s="65" t="s">
        <v>314</v>
      </c>
      <c r="N44" s="49">
        <v>42000</v>
      </c>
      <c r="O44" s="49">
        <v>2240</v>
      </c>
      <c r="P44" s="129" t="s">
        <v>139</v>
      </c>
      <c r="Q44" s="83">
        <v>45694</v>
      </c>
      <c r="R44" s="49">
        <v>2240</v>
      </c>
      <c r="S44" s="49">
        <v>0</v>
      </c>
      <c r="T44" s="49">
        <v>0</v>
      </c>
      <c r="U44" s="131">
        <f t="shared" si="0"/>
        <v>2240</v>
      </c>
      <c r="V44" s="125" t="s">
        <v>201</v>
      </c>
      <c r="W44" s="130" t="s">
        <v>432</v>
      </c>
    </row>
    <row r="45" spans="1:23" ht="25.05" customHeight="1" x14ac:dyDescent="0.3">
      <c r="A45" s="64">
        <v>41</v>
      </c>
      <c r="B45" s="60" t="str">
        <f t="shared" si="1"/>
        <v>BH3564</v>
      </c>
      <c r="C45" s="127" t="str">
        <f t="shared" si="2"/>
        <v>Ashthawan</v>
      </c>
      <c r="D45" s="41" t="str">
        <f t="shared" si="3"/>
        <v>FN25-26-02781</v>
      </c>
      <c r="E45" s="65">
        <v>45979</v>
      </c>
      <c r="F45" s="38" t="str">
        <f t="shared" si="4"/>
        <v>Suryakant Kumar</v>
      </c>
      <c r="G45" s="49" t="str">
        <f t="shared" si="5"/>
        <v>SF0081161</v>
      </c>
      <c r="H45" s="49" t="str">
        <f t="shared" si="6"/>
        <v>Loan Officer</v>
      </c>
      <c r="I45" s="128" t="s">
        <v>255</v>
      </c>
      <c r="J45" s="128" t="s">
        <v>272</v>
      </c>
      <c r="K45" s="128" t="s">
        <v>290</v>
      </c>
      <c r="L45" s="11">
        <v>354328965</v>
      </c>
      <c r="M45" s="65" t="s">
        <v>314</v>
      </c>
      <c r="N45" s="49">
        <v>42000</v>
      </c>
      <c r="O45" s="49">
        <v>2240</v>
      </c>
      <c r="P45" s="129" t="s">
        <v>139</v>
      </c>
      <c r="Q45" s="83">
        <v>45722</v>
      </c>
      <c r="R45" s="49">
        <v>2240</v>
      </c>
      <c r="S45" s="49">
        <v>0</v>
      </c>
      <c r="T45" s="49">
        <v>0</v>
      </c>
      <c r="U45" s="131">
        <f t="shared" si="0"/>
        <v>2240</v>
      </c>
      <c r="V45" s="125" t="s">
        <v>201</v>
      </c>
      <c r="W45" s="130" t="s">
        <v>428</v>
      </c>
    </row>
    <row r="46" spans="1:23" ht="25.05" customHeight="1" x14ac:dyDescent="0.3">
      <c r="A46" s="64">
        <v>42</v>
      </c>
      <c r="B46" s="60" t="str">
        <f t="shared" si="1"/>
        <v>BH3564</v>
      </c>
      <c r="C46" s="127" t="str">
        <f t="shared" si="2"/>
        <v>Ashthawan</v>
      </c>
      <c r="D46" s="41" t="str">
        <f t="shared" si="3"/>
        <v>FN25-26-02781</v>
      </c>
      <c r="E46" s="65">
        <v>45979</v>
      </c>
      <c r="F46" s="38" t="str">
        <f t="shared" si="4"/>
        <v>Suryakant Kumar</v>
      </c>
      <c r="G46" s="49" t="str">
        <f t="shared" si="5"/>
        <v>SF0081161</v>
      </c>
      <c r="H46" s="49" t="str">
        <f t="shared" si="6"/>
        <v>Loan Officer</v>
      </c>
      <c r="I46" s="128" t="s">
        <v>255</v>
      </c>
      <c r="J46" s="128" t="s">
        <v>273</v>
      </c>
      <c r="K46" s="128" t="s">
        <v>291</v>
      </c>
      <c r="L46" s="11">
        <v>354376916</v>
      </c>
      <c r="M46" s="65" t="s">
        <v>318</v>
      </c>
      <c r="N46" s="49">
        <v>42000</v>
      </c>
      <c r="O46" s="49">
        <v>2240</v>
      </c>
      <c r="P46" s="129" t="s">
        <v>139</v>
      </c>
      <c r="Q46" s="83">
        <v>45603</v>
      </c>
      <c r="R46" s="49">
        <v>2240</v>
      </c>
      <c r="S46" s="49">
        <v>0</v>
      </c>
      <c r="T46" s="49">
        <v>0</v>
      </c>
      <c r="U46" s="131">
        <f t="shared" si="0"/>
        <v>2240</v>
      </c>
      <c r="V46" s="125" t="s">
        <v>201</v>
      </c>
      <c r="W46" s="130" t="s">
        <v>421</v>
      </c>
    </row>
    <row r="47" spans="1:23" ht="25.05" customHeight="1" x14ac:dyDescent="0.3">
      <c r="A47" s="64">
        <v>43</v>
      </c>
      <c r="B47" s="60" t="str">
        <f t="shared" si="1"/>
        <v>BH3564</v>
      </c>
      <c r="C47" s="127" t="str">
        <f t="shared" si="2"/>
        <v>Ashthawan</v>
      </c>
      <c r="D47" s="41" t="str">
        <f t="shared" si="3"/>
        <v>FN25-26-02781</v>
      </c>
      <c r="E47" s="65">
        <v>45979</v>
      </c>
      <c r="F47" s="38" t="str">
        <f t="shared" si="4"/>
        <v>Suryakant Kumar</v>
      </c>
      <c r="G47" s="49" t="str">
        <f t="shared" si="5"/>
        <v>SF0081161</v>
      </c>
      <c r="H47" s="49" t="str">
        <f t="shared" si="6"/>
        <v>Loan Officer</v>
      </c>
      <c r="I47" s="128" t="s">
        <v>255</v>
      </c>
      <c r="J47" s="128" t="s">
        <v>273</v>
      </c>
      <c r="K47" s="128" t="s">
        <v>291</v>
      </c>
      <c r="L47" s="11">
        <v>354376916</v>
      </c>
      <c r="M47" s="65" t="s">
        <v>318</v>
      </c>
      <c r="N47" s="49">
        <v>42000</v>
      </c>
      <c r="O47" s="49">
        <v>2240</v>
      </c>
      <c r="P47" s="129" t="s">
        <v>139</v>
      </c>
      <c r="Q47" s="83">
        <v>45694</v>
      </c>
      <c r="R47" s="49">
        <v>2240</v>
      </c>
      <c r="S47" s="49">
        <v>0</v>
      </c>
      <c r="T47" s="49">
        <v>0</v>
      </c>
      <c r="U47" s="131">
        <f t="shared" si="0"/>
        <v>2240</v>
      </c>
      <c r="V47" s="125" t="s">
        <v>201</v>
      </c>
      <c r="W47" s="130" t="s">
        <v>432</v>
      </c>
    </row>
    <row r="48" spans="1:23" ht="25.05" customHeight="1" x14ac:dyDescent="0.3">
      <c r="A48" s="64">
        <v>44</v>
      </c>
      <c r="B48" s="60" t="str">
        <f t="shared" si="1"/>
        <v>BH3564</v>
      </c>
      <c r="C48" s="127" t="str">
        <f t="shared" si="2"/>
        <v>Ashthawan</v>
      </c>
      <c r="D48" s="41" t="str">
        <f t="shared" si="3"/>
        <v>FN25-26-02781</v>
      </c>
      <c r="E48" s="65">
        <v>45979</v>
      </c>
      <c r="F48" s="38" t="str">
        <f t="shared" si="4"/>
        <v>Suryakant Kumar</v>
      </c>
      <c r="G48" s="49" t="str">
        <f t="shared" si="5"/>
        <v>SF0081161</v>
      </c>
      <c r="H48" s="49" t="str">
        <f t="shared" si="6"/>
        <v>Loan Officer</v>
      </c>
      <c r="I48" s="128" t="s">
        <v>255</v>
      </c>
      <c r="J48" s="128" t="s">
        <v>273</v>
      </c>
      <c r="K48" s="128" t="s">
        <v>291</v>
      </c>
      <c r="L48" s="11">
        <v>354376916</v>
      </c>
      <c r="M48" s="65" t="s">
        <v>318</v>
      </c>
      <c r="N48" s="49">
        <v>42000</v>
      </c>
      <c r="O48" s="49">
        <v>2240</v>
      </c>
      <c r="P48" s="129" t="s">
        <v>139</v>
      </c>
      <c r="Q48" s="83">
        <v>45722</v>
      </c>
      <c r="R48" s="49">
        <v>2240</v>
      </c>
      <c r="S48" s="49">
        <v>0</v>
      </c>
      <c r="T48" s="49">
        <v>0</v>
      </c>
      <c r="U48" s="131">
        <f t="shared" si="0"/>
        <v>2240</v>
      </c>
      <c r="V48" s="125" t="s">
        <v>201</v>
      </c>
      <c r="W48" s="130" t="s">
        <v>428</v>
      </c>
    </row>
    <row r="49" spans="1:23" ht="25.05" customHeight="1" x14ac:dyDescent="0.3">
      <c r="A49" s="64">
        <v>45</v>
      </c>
      <c r="B49" s="60" t="str">
        <f t="shared" si="1"/>
        <v>BH3564</v>
      </c>
      <c r="C49" s="127" t="str">
        <f t="shared" si="2"/>
        <v>Ashthawan</v>
      </c>
      <c r="D49" s="41" t="str">
        <f t="shared" si="3"/>
        <v>FN25-26-02781</v>
      </c>
      <c r="E49" s="65">
        <v>45979</v>
      </c>
      <c r="F49" s="38" t="str">
        <f t="shared" si="4"/>
        <v>Suryakant Kumar</v>
      </c>
      <c r="G49" s="49" t="str">
        <f t="shared" si="5"/>
        <v>SF0081161</v>
      </c>
      <c r="H49" s="49" t="str">
        <f t="shared" si="6"/>
        <v>Loan Officer</v>
      </c>
      <c r="I49" s="128" t="s">
        <v>255</v>
      </c>
      <c r="J49" s="128" t="s">
        <v>273</v>
      </c>
      <c r="K49" s="128" t="s">
        <v>291</v>
      </c>
      <c r="L49" s="11">
        <v>354376916</v>
      </c>
      <c r="M49" s="65" t="s">
        <v>318</v>
      </c>
      <c r="N49" s="49">
        <v>42000</v>
      </c>
      <c r="O49" s="49">
        <v>2240</v>
      </c>
      <c r="P49" s="129" t="s">
        <v>139</v>
      </c>
      <c r="Q49" s="83">
        <v>45750</v>
      </c>
      <c r="R49" s="49">
        <v>2240</v>
      </c>
      <c r="S49" s="49">
        <v>0</v>
      </c>
      <c r="T49" s="49">
        <v>0</v>
      </c>
      <c r="U49" s="131">
        <f t="shared" si="0"/>
        <v>2240</v>
      </c>
      <c r="V49" s="125" t="s">
        <v>201</v>
      </c>
      <c r="W49" s="130" t="s">
        <v>429</v>
      </c>
    </row>
    <row r="50" spans="1:23" ht="25.05" customHeight="1" x14ac:dyDescent="0.3">
      <c r="A50" s="64">
        <v>46</v>
      </c>
      <c r="B50" s="60" t="str">
        <f t="shared" si="1"/>
        <v>BH3564</v>
      </c>
      <c r="C50" s="127" t="str">
        <f t="shared" si="2"/>
        <v>Ashthawan</v>
      </c>
      <c r="D50" s="41" t="str">
        <f t="shared" si="3"/>
        <v>FN25-26-02781</v>
      </c>
      <c r="E50" s="65">
        <v>45979</v>
      </c>
      <c r="F50" s="38" t="str">
        <f t="shared" si="4"/>
        <v>Suryakant Kumar</v>
      </c>
      <c r="G50" s="49" t="str">
        <f t="shared" si="5"/>
        <v>SF0081161</v>
      </c>
      <c r="H50" s="49" t="str">
        <f t="shared" si="6"/>
        <v>Loan Officer</v>
      </c>
      <c r="I50" s="128" t="s">
        <v>255</v>
      </c>
      <c r="J50" s="128" t="s">
        <v>275</v>
      </c>
      <c r="K50" s="128" t="s">
        <v>292</v>
      </c>
      <c r="L50" s="11">
        <v>354648757</v>
      </c>
      <c r="M50" s="65" t="s">
        <v>321</v>
      </c>
      <c r="N50" s="49">
        <v>42000</v>
      </c>
      <c r="O50" s="49">
        <v>2240</v>
      </c>
      <c r="P50" s="129" t="s">
        <v>139</v>
      </c>
      <c r="Q50" s="83">
        <v>45628</v>
      </c>
      <c r="R50" s="49">
        <v>2240</v>
      </c>
      <c r="S50" s="49">
        <v>0</v>
      </c>
      <c r="T50" s="49">
        <v>0</v>
      </c>
      <c r="U50" s="131">
        <f t="shared" si="0"/>
        <v>2240</v>
      </c>
      <c r="V50" s="125" t="s">
        <v>201</v>
      </c>
      <c r="W50" s="130" t="s">
        <v>435</v>
      </c>
    </row>
    <row r="51" spans="1:23" ht="25.05" customHeight="1" x14ac:dyDescent="0.3">
      <c r="A51" s="64">
        <v>47</v>
      </c>
      <c r="B51" s="60" t="str">
        <f t="shared" si="1"/>
        <v>BH3564</v>
      </c>
      <c r="C51" s="127" t="str">
        <f t="shared" si="2"/>
        <v>Ashthawan</v>
      </c>
      <c r="D51" s="41" t="str">
        <f t="shared" si="3"/>
        <v>FN25-26-02781</v>
      </c>
      <c r="E51" s="65">
        <v>45979</v>
      </c>
      <c r="F51" s="38" t="str">
        <f t="shared" si="4"/>
        <v>Suryakant Kumar</v>
      </c>
      <c r="G51" s="49" t="str">
        <f t="shared" si="5"/>
        <v>SF0081161</v>
      </c>
      <c r="H51" s="49" t="str">
        <f t="shared" si="6"/>
        <v>Loan Officer</v>
      </c>
      <c r="I51" s="128" t="s">
        <v>255</v>
      </c>
      <c r="J51" s="128" t="s">
        <v>275</v>
      </c>
      <c r="K51" s="128" t="s">
        <v>292</v>
      </c>
      <c r="L51" s="11">
        <v>354648757</v>
      </c>
      <c r="M51" s="65" t="s">
        <v>321</v>
      </c>
      <c r="N51" s="49">
        <v>42000</v>
      </c>
      <c r="O51" s="49">
        <v>2240</v>
      </c>
      <c r="P51" s="129" t="s">
        <v>139</v>
      </c>
      <c r="Q51" s="83">
        <v>45659</v>
      </c>
      <c r="R51" s="49">
        <v>2240</v>
      </c>
      <c r="S51" s="49">
        <v>0</v>
      </c>
      <c r="T51" s="49">
        <v>0</v>
      </c>
      <c r="U51" s="131">
        <f t="shared" si="0"/>
        <v>2240</v>
      </c>
      <c r="V51" s="125" t="s">
        <v>201</v>
      </c>
      <c r="W51" s="130" t="s">
        <v>416</v>
      </c>
    </row>
    <row r="52" spans="1:23" ht="25.05" customHeight="1" x14ac:dyDescent="0.3">
      <c r="A52" s="64">
        <v>48</v>
      </c>
      <c r="B52" s="60" t="str">
        <f t="shared" si="1"/>
        <v>BH3564</v>
      </c>
      <c r="C52" s="127" t="str">
        <f t="shared" si="2"/>
        <v>Ashthawan</v>
      </c>
      <c r="D52" s="41" t="str">
        <f t="shared" si="3"/>
        <v>FN25-26-02781</v>
      </c>
      <c r="E52" s="65">
        <v>45979</v>
      </c>
      <c r="F52" s="38" t="str">
        <f t="shared" si="4"/>
        <v>Suryakant Kumar</v>
      </c>
      <c r="G52" s="49" t="str">
        <f t="shared" si="5"/>
        <v>SF0081161</v>
      </c>
      <c r="H52" s="49" t="str">
        <f t="shared" si="6"/>
        <v>Loan Officer</v>
      </c>
      <c r="I52" s="128" t="s">
        <v>255</v>
      </c>
      <c r="J52" s="128" t="s">
        <v>275</v>
      </c>
      <c r="K52" s="128" t="s">
        <v>292</v>
      </c>
      <c r="L52" s="11">
        <v>354648757</v>
      </c>
      <c r="M52" s="65" t="s">
        <v>321</v>
      </c>
      <c r="N52" s="49">
        <v>42000</v>
      </c>
      <c r="O52" s="49">
        <v>2240</v>
      </c>
      <c r="P52" s="129" t="s">
        <v>139</v>
      </c>
      <c r="Q52" s="83">
        <v>45690</v>
      </c>
      <c r="R52" s="49">
        <v>2240</v>
      </c>
      <c r="S52" s="49">
        <v>0</v>
      </c>
      <c r="T52" s="49">
        <v>0</v>
      </c>
      <c r="U52" s="131">
        <f t="shared" si="0"/>
        <v>2240</v>
      </c>
      <c r="V52" s="125" t="s">
        <v>201</v>
      </c>
      <c r="W52" s="130" t="s">
        <v>436</v>
      </c>
    </row>
    <row r="53" spans="1:23" ht="25.05" customHeight="1" x14ac:dyDescent="0.3">
      <c r="A53" s="64">
        <v>49</v>
      </c>
      <c r="B53" s="60" t="str">
        <f t="shared" si="1"/>
        <v>BH3564</v>
      </c>
      <c r="C53" s="127" t="str">
        <f t="shared" si="2"/>
        <v>Ashthawan</v>
      </c>
      <c r="D53" s="41" t="str">
        <f t="shared" si="3"/>
        <v>FN25-26-02781</v>
      </c>
      <c r="E53" s="65">
        <v>45979</v>
      </c>
      <c r="F53" s="38" t="str">
        <f t="shared" si="4"/>
        <v>Suryakant Kumar</v>
      </c>
      <c r="G53" s="49" t="str">
        <f t="shared" si="5"/>
        <v>SF0081161</v>
      </c>
      <c r="H53" s="49" t="str">
        <f t="shared" si="6"/>
        <v>Loan Officer</v>
      </c>
      <c r="I53" s="128" t="s">
        <v>255</v>
      </c>
      <c r="J53" s="128" t="s">
        <v>275</v>
      </c>
      <c r="K53" s="128" t="s">
        <v>292</v>
      </c>
      <c r="L53" s="11">
        <v>354648757</v>
      </c>
      <c r="M53" s="65" t="s">
        <v>321</v>
      </c>
      <c r="N53" s="49">
        <v>42000</v>
      </c>
      <c r="O53" s="49">
        <v>2240</v>
      </c>
      <c r="P53" s="129" t="s">
        <v>139</v>
      </c>
      <c r="Q53" s="83">
        <v>45718</v>
      </c>
      <c r="R53" s="49">
        <v>2240</v>
      </c>
      <c r="S53" s="49">
        <v>0</v>
      </c>
      <c r="T53" s="49">
        <v>0</v>
      </c>
      <c r="U53" s="131">
        <f t="shared" si="0"/>
        <v>2240</v>
      </c>
      <c r="V53" s="125" t="s">
        <v>201</v>
      </c>
      <c r="W53" s="130" t="s">
        <v>437</v>
      </c>
    </row>
    <row r="54" spans="1:23" ht="25.05" customHeight="1" x14ac:dyDescent="0.3">
      <c r="A54" s="64">
        <v>50</v>
      </c>
      <c r="B54" s="60" t="str">
        <f t="shared" si="1"/>
        <v>BH3564</v>
      </c>
      <c r="C54" s="127" t="str">
        <f t="shared" si="2"/>
        <v>Ashthawan</v>
      </c>
      <c r="D54" s="41" t="str">
        <f t="shared" si="3"/>
        <v>FN25-26-02781</v>
      </c>
      <c r="E54" s="65">
        <v>45979</v>
      </c>
      <c r="F54" s="38" t="str">
        <f t="shared" si="4"/>
        <v>Suryakant Kumar</v>
      </c>
      <c r="G54" s="49" t="str">
        <f t="shared" si="5"/>
        <v>SF0081161</v>
      </c>
      <c r="H54" s="49" t="str">
        <f t="shared" si="6"/>
        <v>Loan Officer</v>
      </c>
      <c r="I54" s="128" t="s">
        <v>255</v>
      </c>
      <c r="J54" s="128" t="s">
        <v>275</v>
      </c>
      <c r="K54" s="128" t="s">
        <v>292</v>
      </c>
      <c r="L54" s="11">
        <v>354648757</v>
      </c>
      <c r="M54" s="65" t="s">
        <v>321</v>
      </c>
      <c r="N54" s="49">
        <v>42000</v>
      </c>
      <c r="O54" s="49">
        <v>2240</v>
      </c>
      <c r="P54" s="129" t="s">
        <v>139</v>
      </c>
      <c r="Q54" s="83">
        <v>45749</v>
      </c>
      <c r="R54" s="49">
        <v>2240</v>
      </c>
      <c r="S54" s="49">
        <v>0</v>
      </c>
      <c r="T54" s="49">
        <v>0</v>
      </c>
      <c r="U54" s="131">
        <f t="shared" si="0"/>
        <v>2240</v>
      </c>
      <c r="V54" s="125" t="s">
        <v>201</v>
      </c>
      <c r="W54" s="130" t="s">
        <v>438</v>
      </c>
    </row>
    <row r="55" spans="1:23" ht="25.05" customHeight="1" x14ac:dyDescent="0.3">
      <c r="A55" s="64">
        <v>51</v>
      </c>
      <c r="B55" s="60" t="str">
        <f t="shared" si="1"/>
        <v>BH3564</v>
      </c>
      <c r="C55" s="127" t="str">
        <f t="shared" si="2"/>
        <v>Ashthawan</v>
      </c>
      <c r="D55" s="41" t="str">
        <f t="shared" si="3"/>
        <v>FN25-26-02781</v>
      </c>
      <c r="E55" s="65">
        <v>45979</v>
      </c>
      <c r="F55" s="38" t="str">
        <f t="shared" si="4"/>
        <v>Suryakant Kumar</v>
      </c>
      <c r="G55" s="49" t="str">
        <f t="shared" si="5"/>
        <v>SF0081161</v>
      </c>
      <c r="H55" s="49" t="str">
        <f t="shared" si="6"/>
        <v>Loan Officer</v>
      </c>
      <c r="I55" s="128" t="s">
        <v>255</v>
      </c>
      <c r="J55" s="128" t="s">
        <v>275</v>
      </c>
      <c r="K55" s="128" t="s">
        <v>292</v>
      </c>
      <c r="L55" s="11">
        <v>354648757</v>
      </c>
      <c r="M55" s="65" t="s">
        <v>321</v>
      </c>
      <c r="N55" s="49">
        <v>42000</v>
      </c>
      <c r="O55" s="49">
        <v>2240</v>
      </c>
      <c r="P55" s="129" t="s">
        <v>139</v>
      </c>
      <c r="Q55" s="83">
        <v>45779</v>
      </c>
      <c r="R55" s="49">
        <v>2240</v>
      </c>
      <c r="S55" s="49">
        <v>0</v>
      </c>
      <c r="T55" s="49">
        <v>0</v>
      </c>
      <c r="U55" s="131">
        <f t="shared" si="0"/>
        <v>2240</v>
      </c>
      <c r="V55" s="125" t="s">
        <v>201</v>
      </c>
      <c r="W55" s="130" t="s">
        <v>427</v>
      </c>
    </row>
    <row r="56" spans="1:23" ht="25.05" customHeight="1" x14ac:dyDescent="0.3">
      <c r="A56" s="64">
        <v>52</v>
      </c>
      <c r="B56" s="60" t="str">
        <f t="shared" si="1"/>
        <v>BH3564</v>
      </c>
      <c r="C56" s="127" t="str">
        <f t="shared" si="2"/>
        <v>Ashthawan</v>
      </c>
      <c r="D56" s="41" t="str">
        <f t="shared" si="3"/>
        <v>FN25-26-02781</v>
      </c>
      <c r="E56" s="65">
        <v>45979</v>
      </c>
      <c r="F56" s="38" t="str">
        <f t="shared" si="4"/>
        <v>Suryakant Kumar</v>
      </c>
      <c r="G56" s="49" t="str">
        <f t="shared" si="5"/>
        <v>SF0081161</v>
      </c>
      <c r="H56" s="49" t="str">
        <f t="shared" si="6"/>
        <v>Loan Officer</v>
      </c>
      <c r="I56" s="128" t="s">
        <v>255</v>
      </c>
      <c r="J56" s="128" t="s">
        <v>276</v>
      </c>
      <c r="K56" s="128" t="s">
        <v>293</v>
      </c>
      <c r="L56" s="11">
        <v>354670910</v>
      </c>
      <c r="M56" s="65" t="s">
        <v>325</v>
      </c>
      <c r="N56" s="49">
        <v>42000</v>
      </c>
      <c r="O56" s="49">
        <v>2240</v>
      </c>
      <c r="P56" s="129" t="s">
        <v>139</v>
      </c>
      <c r="Q56" s="83">
        <v>45603</v>
      </c>
      <c r="R56" s="49">
        <v>2240</v>
      </c>
      <c r="S56" s="49">
        <v>0</v>
      </c>
      <c r="T56" s="49">
        <v>0</v>
      </c>
      <c r="U56" s="131">
        <f t="shared" si="0"/>
        <v>2240</v>
      </c>
      <c r="V56" s="125" t="s">
        <v>201</v>
      </c>
      <c r="W56" s="130" t="s">
        <v>411</v>
      </c>
    </row>
    <row r="57" spans="1:23" ht="25.05" customHeight="1" x14ac:dyDescent="0.3">
      <c r="A57" s="64">
        <v>53</v>
      </c>
      <c r="B57" s="60" t="str">
        <f t="shared" si="1"/>
        <v>BH3564</v>
      </c>
      <c r="C57" s="127" t="str">
        <f t="shared" si="2"/>
        <v>Ashthawan</v>
      </c>
      <c r="D57" s="41" t="str">
        <f t="shared" si="3"/>
        <v>FN25-26-02781</v>
      </c>
      <c r="E57" s="65">
        <v>45979</v>
      </c>
      <c r="F57" s="38" t="str">
        <f t="shared" si="4"/>
        <v>Suryakant Kumar</v>
      </c>
      <c r="G57" s="49" t="str">
        <f t="shared" si="5"/>
        <v>SF0081161</v>
      </c>
      <c r="H57" s="49" t="str">
        <f t="shared" si="6"/>
        <v>Loan Officer</v>
      </c>
      <c r="I57" s="128" t="s">
        <v>255</v>
      </c>
      <c r="J57" s="128" t="s">
        <v>276</v>
      </c>
      <c r="K57" s="128" t="s">
        <v>293</v>
      </c>
      <c r="L57" s="11">
        <v>354670910</v>
      </c>
      <c r="M57" s="65" t="s">
        <v>325</v>
      </c>
      <c r="N57" s="49">
        <v>42000</v>
      </c>
      <c r="O57" s="49">
        <v>2240</v>
      </c>
      <c r="P57" s="129" t="s">
        <v>139</v>
      </c>
      <c r="Q57" s="83">
        <v>45694</v>
      </c>
      <c r="R57" s="49">
        <v>2240</v>
      </c>
      <c r="S57" s="49">
        <v>0</v>
      </c>
      <c r="T57" s="49">
        <v>0</v>
      </c>
      <c r="U57" s="131">
        <f t="shared" si="0"/>
        <v>2240</v>
      </c>
      <c r="V57" s="125" t="s">
        <v>201</v>
      </c>
      <c r="W57" s="130" t="s">
        <v>432</v>
      </c>
    </row>
    <row r="58" spans="1:23" ht="25.05" customHeight="1" x14ac:dyDescent="0.3">
      <c r="A58" s="64">
        <v>54</v>
      </c>
      <c r="B58" s="60" t="str">
        <f t="shared" si="1"/>
        <v>BH3564</v>
      </c>
      <c r="C58" s="127" t="str">
        <f t="shared" si="2"/>
        <v>Ashthawan</v>
      </c>
      <c r="D58" s="41" t="str">
        <f t="shared" si="3"/>
        <v>FN25-26-02781</v>
      </c>
      <c r="E58" s="65">
        <v>45979</v>
      </c>
      <c r="F58" s="38" t="str">
        <f t="shared" si="4"/>
        <v>Suryakant Kumar</v>
      </c>
      <c r="G58" s="49" t="str">
        <f t="shared" si="5"/>
        <v>SF0081161</v>
      </c>
      <c r="H58" s="49" t="str">
        <f t="shared" si="6"/>
        <v>Loan Officer</v>
      </c>
      <c r="I58" s="128" t="s">
        <v>255</v>
      </c>
      <c r="J58" s="128" t="s">
        <v>276</v>
      </c>
      <c r="K58" s="128" t="s">
        <v>293</v>
      </c>
      <c r="L58" s="11">
        <v>354670910</v>
      </c>
      <c r="M58" s="65" t="s">
        <v>325</v>
      </c>
      <c r="N58" s="49">
        <v>42000</v>
      </c>
      <c r="O58" s="49">
        <v>2240</v>
      </c>
      <c r="P58" s="129" t="s">
        <v>139</v>
      </c>
      <c r="Q58" s="83">
        <v>45722</v>
      </c>
      <c r="R58" s="49">
        <v>2240</v>
      </c>
      <c r="S58" s="49">
        <v>0</v>
      </c>
      <c r="T58" s="49">
        <v>0</v>
      </c>
      <c r="U58" s="131">
        <f t="shared" si="0"/>
        <v>2240</v>
      </c>
      <c r="V58" s="125" t="s">
        <v>201</v>
      </c>
      <c r="W58" s="130" t="s">
        <v>428</v>
      </c>
    </row>
    <row r="59" spans="1:23" ht="25.05" customHeight="1" x14ac:dyDescent="0.3">
      <c r="A59" s="64">
        <v>55</v>
      </c>
      <c r="B59" s="60" t="str">
        <f t="shared" si="1"/>
        <v>BH3564</v>
      </c>
      <c r="C59" s="127" t="str">
        <f t="shared" si="2"/>
        <v>Ashthawan</v>
      </c>
      <c r="D59" s="41" t="str">
        <f t="shared" si="3"/>
        <v>FN25-26-02781</v>
      </c>
      <c r="E59" s="65">
        <v>45979</v>
      </c>
      <c r="F59" s="38" t="str">
        <f t="shared" si="4"/>
        <v>Suryakant Kumar</v>
      </c>
      <c r="G59" s="49" t="str">
        <f t="shared" si="5"/>
        <v>SF0081161</v>
      </c>
      <c r="H59" s="49" t="str">
        <f t="shared" si="6"/>
        <v>Loan Officer</v>
      </c>
      <c r="I59" s="128" t="s">
        <v>255</v>
      </c>
      <c r="J59" s="128" t="s">
        <v>276</v>
      </c>
      <c r="K59" s="128" t="s">
        <v>293</v>
      </c>
      <c r="L59" s="11">
        <v>354670910</v>
      </c>
      <c r="M59" s="65" t="s">
        <v>325</v>
      </c>
      <c r="N59" s="49">
        <v>42000</v>
      </c>
      <c r="O59" s="49">
        <v>2240</v>
      </c>
      <c r="P59" s="129" t="s">
        <v>139</v>
      </c>
      <c r="Q59" s="83">
        <v>45750</v>
      </c>
      <c r="R59" s="49">
        <v>2240</v>
      </c>
      <c r="S59" s="49">
        <v>0</v>
      </c>
      <c r="T59" s="49">
        <v>0</v>
      </c>
      <c r="U59" s="131">
        <f t="shared" si="0"/>
        <v>2240</v>
      </c>
      <c r="V59" s="125" t="s">
        <v>201</v>
      </c>
      <c r="W59" s="130" t="s">
        <v>429</v>
      </c>
    </row>
    <row r="60" spans="1:23" ht="25.05" customHeight="1" x14ac:dyDescent="0.3">
      <c r="A60" s="64">
        <v>56</v>
      </c>
      <c r="B60" s="60" t="str">
        <f t="shared" si="1"/>
        <v>BH3564</v>
      </c>
      <c r="C60" s="127" t="str">
        <f t="shared" si="2"/>
        <v>Ashthawan</v>
      </c>
      <c r="D60" s="41" t="str">
        <f t="shared" si="3"/>
        <v>FN25-26-02781</v>
      </c>
      <c r="E60" s="65">
        <v>45979</v>
      </c>
      <c r="F60" s="38" t="str">
        <f t="shared" si="4"/>
        <v>Suryakant Kumar</v>
      </c>
      <c r="G60" s="49" t="str">
        <f t="shared" si="5"/>
        <v>SF0081161</v>
      </c>
      <c r="H60" s="49" t="str">
        <f t="shared" si="6"/>
        <v>Loan Officer</v>
      </c>
      <c r="I60" s="128" t="s">
        <v>255</v>
      </c>
      <c r="J60" s="128" t="s">
        <v>276</v>
      </c>
      <c r="K60" s="128" t="s">
        <v>293</v>
      </c>
      <c r="L60" s="11">
        <v>354670910</v>
      </c>
      <c r="M60" s="65" t="s">
        <v>325</v>
      </c>
      <c r="N60" s="49">
        <v>42000</v>
      </c>
      <c r="O60" s="49">
        <v>2240</v>
      </c>
      <c r="P60" s="129" t="s">
        <v>139</v>
      </c>
      <c r="Q60" s="83">
        <v>45778</v>
      </c>
      <c r="R60" s="49">
        <v>2240</v>
      </c>
      <c r="S60" s="49">
        <v>0</v>
      </c>
      <c r="T60" s="49">
        <v>0</v>
      </c>
      <c r="U60" s="131">
        <f t="shared" si="0"/>
        <v>2240</v>
      </c>
      <c r="V60" s="125" t="s">
        <v>201</v>
      </c>
      <c r="W60" s="130" t="s">
        <v>439</v>
      </c>
    </row>
    <row r="61" spans="1:23" ht="25.05" customHeight="1" x14ac:dyDescent="0.3">
      <c r="A61" s="64">
        <v>57</v>
      </c>
      <c r="B61" s="60" t="str">
        <f t="shared" si="1"/>
        <v>BH3564</v>
      </c>
      <c r="C61" s="127" t="str">
        <f t="shared" si="2"/>
        <v>Ashthawan</v>
      </c>
      <c r="D61" s="41" t="str">
        <f t="shared" si="3"/>
        <v>FN25-26-02781</v>
      </c>
      <c r="E61" s="65">
        <v>45979</v>
      </c>
      <c r="F61" s="38" t="str">
        <f t="shared" si="4"/>
        <v>Suryakant Kumar</v>
      </c>
      <c r="G61" s="49" t="str">
        <f t="shared" si="5"/>
        <v>SF0081161</v>
      </c>
      <c r="H61" s="49" t="str">
        <f t="shared" si="6"/>
        <v>Loan Officer</v>
      </c>
      <c r="I61" s="128" t="s">
        <v>255</v>
      </c>
      <c r="J61" s="128" t="s">
        <v>277</v>
      </c>
      <c r="K61" s="128" t="s">
        <v>294</v>
      </c>
      <c r="L61" s="11">
        <v>355636982</v>
      </c>
      <c r="M61" s="65" t="s">
        <v>328</v>
      </c>
      <c r="N61" s="49">
        <v>42000</v>
      </c>
      <c r="O61" s="49">
        <v>2240</v>
      </c>
      <c r="P61" s="129" t="s">
        <v>139</v>
      </c>
      <c r="Q61" s="83">
        <v>45603</v>
      </c>
      <c r="R61" s="49">
        <v>2240</v>
      </c>
      <c r="S61" s="49">
        <v>0</v>
      </c>
      <c r="T61" s="49">
        <v>0</v>
      </c>
      <c r="U61" s="131">
        <f t="shared" si="0"/>
        <v>2240</v>
      </c>
      <c r="V61" s="125" t="s">
        <v>201</v>
      </c>
      <c r="W61" s="130" t="s">
        <v>411</v>
      </c>
    </row>
    <row r="62" spans="1:23" ht="25.05" customHeight="1" x14ac:dyDescent="0.3">
      <c r="A62" s="64">
        <v>58</v>
      </c>
      <c r="B62" s="60" t="str">
        <f t="shared" si="1"/>
        <v>BH3564</v>
      </c>
      <c r="C62" s="127" t="str">
        <f t="shared" si="2"/>
        <v>Ashthawan</v>
      </c>
      <c r="D62" s="41" t="str">
        <f t="shared" si="3"/>
        <v>FN25-26-02781</v>
      </c>
      <c r="E62" s="65">
        <v>45979</v>
      </c>
      <c r="F62" s="38" t="str">
        <f t="shared" si="4"/>
        <v>Suryakant Kumar</v>
      </c>
      <c r="G62" s="49" t="str">
        <f t="shared" si="5"/>
        <v>SF0081161</v>
      </c>
      <c r="H62" s="49" t="str">
        <f t="shared" si="6"/>
        <v>Loan Officer</v>
      </c>
      <c r="I62" s="128" t="s">
        <v>255</v>
      </c>
      <c r="J62" s="128" t="s">
        <v>277</v>
      </c>
      <c r="K62" s="128" t="s">
        <v>294</v>
      </c>
      <c r="L62" s="11">
        <v>355636982</v>
      </c>
      <c r="M62" s="65" t="s">
        <v>328</v>
      </c>
      <c r="N62" s="49">
        <v>42000</v>
      </c>
      <c r="O62" s="49">
        <v>2240</v>
      </c>
      <c r="P62" s="129" t="s">
        <v>139</v>
      </c>
      <c r="Q62" s="83">
        <v>45659</v>
      </c>
      <c r="R62" s="49">
        <v>2240</v>
      </c>
      <c r="S62" s="49">
        <v>0</v>
      </c>
      <c r="T62" s="49">
        <v>0</v>
      </c>
      <c r="U62" s="131">
        <f t="shared" si="0"/>
        <v>2240</v>
      </c>
      <c r="V62" s="125" t="s">
        <v>201</v>
      </c>
      <c r="W62" s="130" t="s">
        <v>416</v>
      </c>
    </row>
    <row r="63" spans="1:23" ht="25.05" customHeight="1" x14ac:dyDescent="0.3">
      <c r="A63" s="64">
        <v>59</v>
      </c>
      <c r="B63" s="60" t="str">
        <f t="shared" si="1"/>
        <v>BH3564</v>
      </c>
      <c r="C63" s="127" t="str">
        <f t="shared" si="2"/>
        <v>Ashthawan</v>
      </c>
      <c r="D63" s="41" t="str">
        <f t="shared" si="3"/>
        <v>FN25-26-02781</v>
      </c>
      <c r="E63" s="65">
        <v>45979</v>
      </c>
      <c r="F63" s="38" t="str">
        <f t="shared" si="4"/>
        <v>Suryakant Kumar</v>
      </c>
      <c r="G63" s="49" t="str">
        <f t="shared" si="5"/>
        <v>SF0081161</v>
      </c>
      <c r="H63" s="49" t="str">
        <f t="shared" si="6"/>
        <v>Loan Officer</v>
      </c>
      <c r="I63" s="128" t="s">
        <v>255</v>
      </c>
      <c r="J63" s="128" t="s">
        <v>277</v>
      </c>
      <c r="K63" s="128" t="s">
        <v>294</v>
      </c>
      <c r="L63" s="11">
        <v>355636982</v>
      </c>
      <c r="M63" s="65" t="s">
        <v>328</v>
      </c>
      <c r="N63" s="49">
        <v>42000</v>
      </c>
      <c r="O63" s="49">
        <v>2240</v>
      </c>
      <c r="P63" s="129" t="s">
        <v>139</v>
      </c>
      <c r="Q63" s="83">
        <v>45694</v>
      </c>
      <c r="R63" s="49">
        <v>2240</v>
      </c>
      <c r="S63" s="49">
        <v>0</v>
      </c>
      <c r="T63" s="49">
        <v>0</v>
      </c>
      <c r="U63" s="131">
        <f t="shared" si="0"/>
        <v>2240</v>
      </c>
      <c r="V63" s="125" t="s">
        <v>201</v>
      </c>
      <c r="W63" s="130" t="s">
        <v>432</v>
      </c>
    </row>
    <row r="64" spans="1:23" ht="25.05" customHeight="1" x14ac:dyDescent="0.3">
      <c r="A64" s="64">
        <v>60</v>
      </c>
      <c r="B64" s="60" t="str">
        <f t="shared" si="1"/>
        <v>BH3564</v>
      </c>
      <c r="C64" s="127" t="str">
        <f t="shared" si="2"/>
        <v>Ashthawan</v>
      </c>
      <c r="D64" s="41" t="str">
        <f t="shared" si="3"/>
        <v>FN25-26-02781</v>
      </c>
      <c r="E64" s="65">
        <v>45979</v>
      </c>
      <c r="F64" s="38" t="str">
        <f t="shared" si="4"/>
        <v>Suryakant Kumar</v>
      </c>
      <c r="G64" s="49" t="str">
        <f t="shared" si="5"/>
        <v>SF0081161</v>
      </c>
      <c r="H64" s="49" t="str">
        <f t="shared" si="6"/>
        <v>Loan Officer</v>
      </c>
      <c r="I64" s="128" t="s">
        <v>255</v>
      </c>
      <c r="J64" s="128" t="s">
        <v>277</v>
      </c>
      <c r="K64" s="128" t="s">
        <v>294</v>
      </c>
      <c r="L64" s="11">
        <v>355636982</v>
      </c>
      <c r="M64" s="65" t="s">
        <v>328</v>
      </c>
      <c r="N64" s="49">
        <v>42000</v>
      </c>
      <c r="O64" s="49">
        <v>2240</v>
      </c>
      <c r="P64" s="129" t="s">
        <v>139</v>
      </c>
      <c r="Q64" s="83">
        <v>45722</v>
      </c>
      <c r="R64" s="49">
        <v>2240</v>
      </c>
      <c r="S64" s="49">
        <v>0</v>
      </c>
      <c r="T64" s="49">
        <v>0</v>
      </c>
      <c r="U64" s="131">
        <f t="shared" si="0"/>
        <v>2240</v>
      </c>
      <c r="V64" s="125" t="s">
        <v>201</v>
      </c>
      <c r="W64" s="130" t="s">
        <v>428</v>
      </c>
    </row>
    <row r="65" spans="1:23" ht="25.05" customHeight="1" x14ac:dyDescent="0.3">
      <c r="A65" s="64">
        <v>61</v>
      </c>
      <c r="B65" s="60" t="str">
        <f t="shared" si="1"/>
        <v>BH3564</v>
      </c>
      <c r="C65" s="127" t="str">
        <f t="shared" si="2"/>
        <v>Ashthawan</v>
      </c>
      <c r="D65" s="41" t="str">
        <f t="shared" si="3"/>
        <v>FN25-26-02781</v>
      </c>
      <c r="E65" s="65">
        <v>45979</v>
      </c>
      <c r="F65" s="38" t="str">
        <f t="shared" si="4"/>
        <v>Suryakant Kumar</v>
      </c>
      <c r="G65" s="49" t="str">
        <f t="shared" si="5"/>
        <v>SF0081161</v>
      </c>
      <c r="H65" s="49" t="str">
        <f t="shared" si="6"/>
        <v>Loan Officer</v>
      </c>
      <c r="I65" s="128" t="s">
        <v>255</v>
      </c>
      <c r="J65" s="128" t="s">
        <v>277</v>
      </c>
      <c r="K65" s="128" t="s">
        <v>294</v>
      </c>
      <c r="L65" s="11">
        <v>355636982</v>
      </c>
      <c r="M65" s="65" t="s">
        <v>328</v>
      </c>
      <c r="N65" s="49">
        <v>42000</v>
      </c>
      <c r="O65" s="49">
        <v>2240</v>
      </c>
      <c r="P65" s="129" t="s">
        <v>139</v>
      </c>
      <c r="Q65" s="83">
        <v>45750</v>
      </c>
      <c r="R65" s="49">
        <v>2240</v>
      </c>
      <c r="S65" s="49">
        <v>0</v>
      </c>
      <c r="T65" s="49">
        <v>0</v>
      </c>
      <c r="U65" s="131">
        <f t="shared" si="0"/>
        <v>2240</v>
      </c>
      <c r="V65" s="125" t="s">
        <v>201</v>
      </c>
      <c r="W65" s="130" t="s">
        <v>429</v>
      </c>
    </row>
    <row r="66" spans="1:23" ht="25.05" customHeight="1" x14ac:dyDescent="0.3">
      <c r="A66" s="64">
        <v>62</v>
      </c>
      <c r="B66" s="60" t="str">
        <f t="shared" si="1"/>
        <v>BH3564</v>
      </c>
      <c r="C66" s="127" t="str">
        <f t="shared" si="2"/>
        <v>Ashthawan</v>
      </c>
      <c r="D66" s="41" t="str">
        <f t="shared" si="3"/>
        <v>FN25-26-02781</v>
      </c>
      <c r="E66" s="65">
        <v>45979</v>
      </c>
      <c r="F66" s="38" t="str">
        <f t="shared" si="4"/>
        <v>Suryakant Kumar</v>
      </c>
      <c r="G66" s="49" t="str">
        <f t="shared" si="5"/>
        <v>SF0081161</v>
      </c>
      <c r="H66" s="49" t="str">
        <f t="shared" si="6"/>
        <v>Loan Officer</v>
      </c>
      <c r="I66" s="128" t="s">
        <v>255</v>
      </c>
      <c r="J66" s="128" t="s">
        <v>277</v>
      </c>
      <c r="K66" s="128" t="s">
        <v>294</v>
      </c>
      <c r="L66" s="11">
        <v>355636982</v>
      </c>
      <c r="M66" s="65" t="s">
        <v>328</v>
      </c>
      <c r="N66" s="49">
        <v>42000</v>
      </c>
      <c r="O66" s="49">
        <v>2240</v>
      </c>
      <c r="P66" s="129" t="s">
        <v>139</v>
      </c>
      <c r="Q66" s="83">
        <v>45778</v>
      </c>
      <c r="R66" s="49">
        <v>2240</v>
      </c>
      <c r="S66" s="49">
        <v>0</v>
      </c>
      <c r="T66" s="49">
        <v>0</v>
      </c>
      <c r="U66" s="131">
        <f t="shared" si="0"/>
        <v>2240</v>
      </c>
      <c r="V66" s="125" t="s">
        <v>201</v>
      </c>
      <c r="W66" s="130" t="s">
        <v>439</v>
      </c>
    </row>
    <row r="67" spans="1:23" ht="25.05" customHeight="1" x14ac:dyDescent="0.3">
      <c r="A67" s="64">
        <v>63</v>
      </c>
      <c r="B67" s="60" t="str">
        <f t="shared" si="1"/>
        <v>BH3564</v>
      </c>
      <c r="C67" s="127" t="str">
        <f t="shared" si="2"/>
        <v>Ashthawan</v>
      </c>
      <c r="D67" s="41" t="str">
        <f t="shared" si="3"/>
        <v>FN25-26-02781</v>
      </c>
      <c r="E67" s="65">
        <v>45979</v>
      </c>
      <c r="F67" s="38" t="str">
        <f t="shared" si="4"/>
        <v>Suryakant Kumar</v>
      </c>
      <c r="G67" s="49" t="str">
        <f t="shared" si="5"/>
        <v>SF0081161</v>
      </c>
      <c r="H67" s="49" t="str">
        <f t="shared" si="6"/>
        <v>Loan Officer</v>
      </c>
      <c r="I67" s="128" t="s">
        <v>255</v>
      </c>
      <c r="J67" s="128" t="s">
        <v>278</v>
      </c>
      <c r="K67" s="128" t="s">
        <v>295</v>
      </c>
      <c r="L67" s="11">
        <v>355989112</v>
      </c>
      <c r="M67" s="65" t="s">
        <v>332</v>
      </c>
      <c r="N67" s="49">
        <v>42000</v>
      </c>
      <c r="O67" s="49">
        <v>2240</v>
      </c>
      <c r="P67" s="129" t="s">
        <v>139</v>
      </c>
      <c r="Q67" s="83">
        <v>45603</v>
      </c>
      <c r="R67" s="49">
        <v>2240</v>
      </c>
      <c r="S67" s="49">
        <v>0</v>
      </c>
      <c r="T67" s="49">
        <v>0</v>
      </c>
      <c r="U67" s="131">
        <f t="shared" si="0"/>
        <v>2240</v>
      </c>
      <c r="V67" s="125" t="s">
        <v>201</v>
      </c>
      <c r="W67" s="130" t="s">
        <v>421</v>
      </c>
    </row>
    <row r="68" spans="1:23" ht="25.05" customHeight="1" x14ac:dyDescent="0.3">
      <c r="A68" s="64">
        <v>64</v>
      </c>
      <c r="B68" s="60" t="str">
        <f t="shared" si="1"/>
        <v>BH3564</v>
      </c>
      <c r="C68" s="127" t="str">
        <f t="shared" si="2"/>
        <v>Ashthawan</v>
      </c>
      <c r="D68" s="41" t="str">
        <f t="shared" si="3"/>
        <v>FN25-26-02781</v>
      </c>
      <c r="E68" s="65">
        <v>45979</v>
      </c>
      <c r="F68" s="38" t="str">
        <f t="shared" si="4"/>
        <v>Suryakant Kumar</v>
      </c>
      <c r="G68" s="49" t="str">
        <f t="shared" si="5"/>
        <v>SF0081161</v>
      </c>
      <c r="H68" s="49" t="str">
        <f t="shared" si="6"/>
        <v>Loan Officer</v>
      </c>
      <c r="I68" s="128" t="s">
        <v>255</v>
      </c>
      <c r="J68" s="128" t="s">
        <v>278</v>
      </c>
      <c r="K68" s="128" t="s">
        <v>295</v>
      </c>
      <c r="L68" s="11">
        <v>355989112</v>
      </c>
      <c r="M68" s="65" t="s">
        <v>332</v>
      </c>
      <c r="N68" s="49">
        <v>42000</v>
      </c>
      <c r="O68" s="49">
        <v>2240</v>
      </c>
      <c r="P68" s="129" t="s">
        <v>139</v>
      </c>
      <c r="Q68" s="83">
        <v>45631</v>
      </c>
      <c r="R68" s="49">
        <v>2240</v>
      </c>
      <c r="S68" s="49">
        <v>0</v>
      </c>
      <c r="T68" s="49">
        <v>0</v>
      </c>
      <c r="U68" s="131">
        <f t="shared" si="0"/>
        <v>2240</v>
      </c>
      <c r="V68" s="125" t="s">
        <v>201</v>
      </c>
      <c r="W68" s="130" t="s">
        <v>422</v>
      </c>
    </row>
    <row r="69" spans="1:23" ht="25.05" customHeight="1" x14ac:dyDescent="0.3">
      <c r="A69" s="64">
        <v>65</v>
      </c>
      <c r="B69" s="60" t="str">
        <f t="shared" si="1"/>
        <v>BH3564</v>
      </c>
      <c r="C69" s="127" t="str">
        <f t="shared" si="2"/>
        <v>Ashthawan</v>
      </c>
      <c r="D69" s="41" t="str">
        <f t="shared" si="3"/>
        <v>FN25-26-02781</v>
      </c>
      <c r="E69" s="65">
        <v>45979</v>
      </c>
      <c r="F69" s="38" t="str">
        <f t="shared" si="4"/>
        <v>Suryakant Kumar</v>
      </c>
      <c r="G69" s="49" t="str">
        <f t="shared" si="5"/>
        <v>SF0081161</v>
      </c>
      <c r="H69" s="49" t="str">
        <f t="shared" si="6"/>
        <v>Loan Officer</v>
      </c>
      <c r="I69" s="128" t="s">
        <v>255</v>
      </c>
      <c r="J69" s="128" t="s">
        <v>278</v>
      </c>
      <c r="K69" s="128" t="s">
        <v>295</v>
      </c>
      <c r="L69" s="11">
        <v>355989112</v>
      </c>
      <c r="M69" s="65" t="s">
        <v>332</v>
      </c>
      <c r="N69" s="49">
        <v>42000</v>
      </c>
      <c r="O69" s="49">
        <v>2240</v>
      </c>
      <c r="P69" s="129" t="s">
        <v>139</v>
      </c>
      <c r="Q69" s="83">
        <v>45659</v>
      </c>
      <c r="R69" s="49">
        <v>2240</v>
      </c>
      <c r="S69" s="49">
        <v>0</v>
      </c>
      <c r="T69" s="49">
        <v>0</v>
      </c>
      <c r="U69" s="131">
        <f t="shared" si="0"/>
        <v>2240</v>
      </c>
      <c r="V69" s="125" t="s">
        <v>201</v>
      </c>
      <c r="W69" s="130" t="s">
        <v>423</v>
      </c>
    </row>
    <row r="70" spans="1:23" ht="25.05" customHeight="1" x14ac:dyDescent="0.3">
      <c r="A70" s="64">
        <v>66</v>
      </c>
      <c r="B70" s="60" t="str">
        <f t="shared" si="1"/>
        <v>BH3564</v>
      </c>
      <c r="C70" s="127" t="str">
        <f t="shared" si="2"/>
        <v>Ashthawan</v>
      </c>
      <c r="D70" s="41" t="str">
        <f t="shared" si="3"/>
        <v>FN25-26-02781</v>
      </c>
      <c r="E70" s="65">
        <v>45979</v>
      </c>
      <c r="F70" s="38" t="str">
        <f t="shared" si="4"/>
        <v>Suryakant Kumar</v>
      </c>
      <c r="G70" s="49" t="str">
        <f t="shared" si="5"/>
        <v>SF0081161</v>
      </c>
      <c r="H70" s="49" t="str">
        <f t="shared" si="6"/>
        <v>Loan Officer</v>
      </c>
      <c r="I70" s="128" t="s">
        <v>255</v>
      </c>
      <c r="J70" s="128" t="s">
        <v>278</v>
      </c>
      <c r="K70" s="128" t="s">
        <v>295</v>
      </c>
      <c r="L70" s="11">
        <v>355989112</v>
      </c>
      <c r="M70" s="65" t="s">
        <v>332</v>
      </c>
      <c r="N70" s="49">
        <v>42000</v>
      </c>
      <c r="O70" s="49">
        <v>2240</v>
      </c>
      <c r="P70" s="129" t="s">
        <v>139</v>
      </c>
      <c r="Q70" s="83">
        <v>45694</v>
      </c>
      <c r="R70" s="49">
        <v>2240</v>
      </c>
      <c r="S70" s="49">
        <v>0</v>
      </c>
      <c r="T70" s="49">
        <v>0</v>
      </c>
      <c r="U70" s="131">
        <f t="shared" ref="U70:U133" si="7">IF(AND(ISBLANK(R70),ISBLANK(S70),ISBLANK(T70)),"",R70-(S70+T70))</f>
        <v>2240</v>
      </c>
      <c r="V70" s="125" t="s">
        <v>201</v>
      </c>
      <c r="W70" s="130" t="s">
        <v>424</v>
      </c>
    </row>
    <row r="71" spans="1:23" ht="25.05" customHeight="1" x14ac:dyDescent="0.3">
      <c r="A71" s="64">
        <v>67</v>
      </c>
      <c r="B71" s="60" t="str">
        <f t="shared" ref="B71:B103" si="8">IF(J71&lt;&gt;"", $B$5, "")</f>
        <v>BH3564</v>
      </c>
      <c r="C71" s="127" t="str">
        <f t="shared" ref="C71:C103" si="9">IF(J71&lt;&gt;"", $C$5, "")</f>
        <v>Ashthawan</v>
      </c>
      <c r="D71" s="41" t="str">
        <f t="shared" ref="D71:D134" si="10">IF(J71&lt;&gt;"", $D$5, "")</f>
        <v>FN25-26-02781</v>
      </c>
      <c r="E71" s="65">
        <v>45979</v>
      </c>
      <c r="F71" s="38" t="str">
        <f t="shared" ref="F71:F134" si="11">IF(J71&lt;&gt;"", $F$5, "")</f>
        <v>Suryakant Kumar</v>
      </c>
      <c r="G71" s="49" t="str">
        <f t="shared" ref="G71:G134" si="12">IF(J71&lt;&gt;"", $G$5, "")</f>
        <v>SF0081161</v>
      </c>
      <c r="H71" s="49" t="str">
        <f t="shared" ref="H71:H134" si="13">IF(J71&lt;&gt;"", $H$5, "")</f>
        <v>Loan Officer</v>
      </c>
      <c r="I71" s="128" t="s">
        <v>255</v>
      </c>
      <c r="J71" s="128" t="s">
        <v>278</v>
      </c>
      <c r="K71" s="128" t="s">
        <v>295</v>
      </c>
      <c r="L71" s="11">
        <v>355989112</v>
      </c>
      <c r="M71" s="65" t="s">
        <v>332</v>
      </c>
      <c r="N71" s="49">
        <v>42000</v>
      </c>
      <c r="O71" s="49">
        <v>2240</v>
      </c>
      <c r="P71" s="129" t="s">
        <v>139</v>
      </c>
      <c r="Q71" s="83">
        <v>45718</v>
      </c>
      <c r="R71" s="49">
        <v>2240</v>
      </c>
      <c r="S71" s="49">
        <v>0</v>
      </c>
      <c r="T71" s="49">
        <v>0</v>
      </c>
      <c r="U71" s="131">
        <f t="shared" si="7"/>
        <v>2240</v>
      </c>
      <c r="V71" s="125" t="s">
        <v>201</v>
      </c>
      <c r="W71" s="130" t="s">
        <v>425</v>
      </c>
    </row>
    <row r="72" spans="1:23" ht="25.05" customHeight="1" x14ac:dyDescent="0.3">
      <c r="A72" s="64">
        <v>68</v>
      </c>
      <c r="B72" s="60" t="str">
        <f t="shared" si="8"/>
        <v>BH3564</v>
      </c>
      <c r="C72" s="127" t="str">
        <f t="shared" si="9"/>
        <v>Ashthawan</v>
      </c>
      <c r="D72" s="41" t="str">
        <f t="shared" si="10"/>
        <v>FN25-26-02781</v>
      </c>
      <c r="E72" s="65">
        <v>45979</v>
      </c>
      <c r="F72" s="38" t="str">
        <f t="shared" si="11"/>
        <v>Suryakant Kumar</v>
      </c>
      <c r="G72" s="49" t="str">
        <f t="shared" si="12"/>
        <v>SF0081161</v>
      </c>
      <c r="H72" s="49" t="str">
        <f t="shared" si="13"/>
        <v>Loan Officer</v>
      </c>
      <c r="I72" s="128" t="s">
        <v>255</v>
      </c>
      <c r="J72" s="128" t="s">
        <v>278</v>
      </c>
      <c r="K72" s="128" t="s">
        <v>295</v>
      </c>
      <c r="L72" s="11">
        <v>355989112</v>
      </c>
      <c r="M72" s="65" t="s">
        <v>332</v>
      </c>
      <c r="N72" s="49">
        <v>42000</v>
      </c>
      <c r="O72" s="49">
        <v>2240</v>
      </c>
      <c r="P72" s="129" t="s">
        <v>139</v>
      </c>
      <c r="Q72" s="83">
        <v>45749</v>
      </c>
      <c r="R72" s="49">
        <v>2240</v>
      </c>
      <c r="S72" s="49">
        <v>0</v>
      </c>
      <c r="T72" s="49">
        <v>0</v>
      </c>
      <c r="U72" s="131">
        <f t="shared" si="7"/>
        <v>2240</v>
      </c>
      <c r="V72" s="125" t="s">
        <v>201</v>
      </c>
      <c r="W72" s="130" t="s">
        <v>426</v>
      </c>
    </row>
    <row r="73" spans="1:23" ht="25.05" customHeight="1" x14ac:dyDescent="0.3">
      <c r="A73" s="64">
        <v>69</v>
      </c>
      <c r="B73" s="60" t="str">
        <f t="shared" si="8"/>
        <v>BH3564</v>
      </c>
      <c r="C73" s="127" t="str">
        <f t="shared" si="9"/>
        <v>Ashthawan</v>
      </c>
      <c r="D73" s="41" t="str">
        <f t="shared" si="10"/>
        <v>FN25-26-02781</v>
      </c>
      <c r="E73" s="65">
        <v>45979</v>
      </c>
      <c r="F73" s="38" t="str">
        <f t="shared" si="11"/>
        <v>Suryakant Kumar</v>
      </c>
      <c r="G73" s="49" t="str">
        <f t="shared" si="12"/>
        <v>SF0081161</v>
      </c>
      <c r="H73" s="49" t="str">
        <f t="shared" si="13"/>
        <v>Loan Officer</v>
      </c>
      <c r="I73" s="128" t="s">
        <v>255</v>
      </c>
      <c r="J73" s="128" t="s">
        <v>278</v>
      </c>
      <c r="K73" s="128" t="s">
        <v>295</v>
      </c>
      <c r="L73" s="11">
        <v>355989112</v>
      </c>
      <c r="M73" s="65" t="s">
        <v>332</v>
      </c>
      <c r="N73" s="49">
        <v>42000</v>
      </c>
      <c r="O73" s="49">
        <v>2240</v>
      </c>
      <c r="P73" s="129" t="s">
        <v>139</v>
      </c>
      <c r="Q73" s="83">
        <v>45779</v>
      </c>
      <c r="R73" s="49">
        <v>2240</v>
      </c>
      <c r="S73" s="49">
        <v>0</v>
      </c>
      <c r="T73" s="49">
        <v>0</v>
      </c>
      <c r="U73" s="131">
        <f t="shared" si="7"/>
        <v>2240</v>
      </c>
      <c r="V73" s="125" t="s">
        <v>201</v>
      </c>
      <c r="W73" s="130" t="s">
        <v>427</v>
      </c>
    </row>
    <row r="74" spans="1:23" ht="25.05" customHeight="1" x14ac:dyDescent="0.3">
      <c r="A74" s="64">
        <v>70</v>
      </c>
      <c r="B74" s="60" t="str">
        <f t="shared" si="8"/>
        <v>BH3564</v>
      </c>
      <c r="C74" s="127" t="str">
        <f t="shared" si="9"/>
        <v>Ashthawan</v>
      </c>
      <c r="D74" s="41" t="str">
        <f t="shared" si="10"/>
        <v>FN25-26-02781</v>
      </c>
      <c r="E74" s="65">
        <v>45979</v>
      </c>
      <c r="F74" s="38" t="str">
        <f t="shared" si="11"/>
        <v>Suryakant Kumar</v>
      </c>
      <c r="G74" s="49" t="str">
        <f t="shared" si="12"/>
        <v>SF0081161</v>
      </c>
      <c r="H74" s="49" t="str">
        <f t="shared" si="13"/>
        <v>Loan Officer</v>
      </c>
      <c r="I74" s="128" t="s">
        <v>255</v>
      </c>
      <c r="J74" s="128" t="s">
        <v>280</v>
      </c>
      <c r="K74" s="128" t="s">
        <v>296</v>
      </c>
      <c r="L74" s="11">
        <v>355990561</v>
      </c>
      <c r="M74" s="65" t="s">
        <v>332</v>
      </c>
      <c r="N74" s="49">
        <v>42000</v>
      </c>
      <c r="O74" s="49">
        <v>2240</v>
      </c>
      <c r="P74" s="129" t="s">
        <v>139</v>
      </c>
      <c r="Q74" s="83">
        <v>45603</v>
      </c>
      <c r="R74" s="49">
        <v>2240</v>
      </c>
      <c r="S74" s="49">
        <v>0</v>
      </c>
      <c r="T74" s="49">
        <v>0</v>
      </c>
      <c r="U74" s="131">
        <f t="shared" si="7"/>
        <v>2240</v>
      </c>
      <c r="V74" s="125" t="s">
        <v>201</v>
      </c>
      <c r="W74" s="130" t="s">
        <v>411</v>
      </c>
    </row>
    <row r="75" spans="1:23" ht="25.05" customHeight="1" x14ac:dyDescent="0.3">
      <c r="A75" s="64">
        <v>71</v>
      </c>
      <c r="B75" s="60" t="str">
        <f t="shared" si="8"/>
        <v>BH3564</v>
      </c>
      <c r="C75" s="127" t="str">
        <f t="shared" si="9"/>
        <v>Ashthawan</v>
      </c>
      <c r="D75" s="41" t="str">
        <f t="shared" si="10"/>
        <v>FN25-26-02781</v>
      </c>
      <c r="E75" s="65">
        <v>45979</v>
      </c>
      <c r="F75" s="38" t="str">
        <f t="shared" si="11"/>
        <v>Suryakant Kumar</v>
      </c>
      <c r="G75" s="49" t="str">
        <f t="shared" si="12"/>
        <v>SF0081161</v>
      </c>
      <c r="H75" s="49" t="str">
        <f t="shared" si="13"/>
        <v>Loan Officer</v>
      </c>
      <c r="I75" s="128" t="s">
        <v>255</v>
      </c>
      <c r="J75" s="128" t="s">
        <v>280</v>
      </c>
      <c r="K75" s="128" t="s">
        <v>296</v>
      </c>
      <c r="L75" s="11">
        <v>355990561</v>
      </c>
      <c r="M75" s="65" t="s">
        <v>332</v>
      </c>
      <c r="N75" s="49">
        <v>42000</v>
      </c>
      <c r="O75" s="49">
        <v>2240</v>
      </c>
      <c r="P75" s="129" t="s">
        <v>139</v>
      </c>
      <c r="Q75" s="83">
        <v>45694</v>
      </c>
      <c r="R75" s="49">
        <v>2240</v>
      </c>
      <c r="S75" s="49">
        <v>0</v>
      </c>
      <c r="T75" s="49">
        <v>0</v>
      </c>
      <c r="U75" s="131">
        <f t="shared" si="7"/>
        <v>2240</v>
      </c>
      <c r="V75" s="125" t="s">
        <v>201</v>
      </c>
      <c r="W75" s="130" t="s">
        <v>412</v>
      </c>
    </row>
    <row r="76" spans="1:23" ht="25.05" customHeight="1" x14ac:dyDescent="0.3">
      <c r="A76" s="64">
        <v>72</v>
      </c>
      <c r="B76" s="60" t="str">
        <f t="shared" si="8"/>
        <v>BH3564</v>
      </c>
      <c r="C76" s="127" t="str">
        <f t="shared" si="9"/>
        <v>Ashthawan</v>
      </c>
      <c r="D76" s="41" t="str">
        <f t="shared" si="10"/>
        <v>FN25-26-02781</v>
      </c>
      <c r="E76" s="65">
        <v>45979</v>
      </c>
      <c r="F76" s="38" t="str">
        <f t="shared" si="11"/>
        <v>Suryakant Kumar</v>
      </c>
      <c r="G76" s="49" t="str">
        <f t="shared" si="12"/>
        <v>SF0081161</v>
      </c>
      <c r="H76" s="49" t="str">
        <f t="shared" si="13"/>
        <v>Loan Officer</v>
      </c>
      <c r="I76" s="128" t="s">
        <v>255</v>
      </c>
      <c r="J76" s="128" t="s">
        <v>280</v>
      </c>
      <c r="K76" s="128" t="s">
        <v>296</v>
      </c>
      <c r="L76" s="11">
        <v>355990561</v>
      </c>
      <c r="M76" s="65" t="s">
        <v>332</v>
      </c>
      <c r="N76" s="49">
        <v>42000</v>
      </c>
      <c r="O76" s="49">
        <v>2240</v>
      </c>
      <c r="P76" s="129" t="s">
        <v>139</v>
      </c>
      <c r="Q76" s="83">
        <v>45722</v>
      </c>
      <c r="R76" s="49">
        <v>2240</v>
      </c>
      <c r="S76" s="49">
        <v>0</v>
      </c>
      <c r="T76" s="49">
        <v>0</v>
      </c>
      <c r="U76" s="131">
        <f t="shared" si="7"/>
        <v>2240</v>
      </c>
      <c r="V76" s="125" t="s">
        <v>201</v>
      </c>
      <c r="W76" s="130" t="s">
        <v>413</v>
      </c>
    </row>
    <row r="77" spans="1:23" ht="25.05" customHeight="1" x14ac:dyDescent="0.3">
      <c r="A77" s="64">
        <v>73</v>
      </c>
      <c r="B77" s="60" t="str">
        <f t="shared" si="8"/>
        <v>BH3564</v>
      </c>
      <c r="C77" s="127" t="str">
        <f t="shared" si="9"/>
        <v>Ashthawan</v>
      </c>
      <c r="D77" s="41" t="str">
        <f t="shared" si="10"/>
        <v>FN25-26-02781</v>
      </c>
      <c r="E77" s="65">
        <v>45979</v>
      </c>
      <c r="F77" s="38" t="str">
        <f t="shared" si="11"/>
        <v>Suryakant Kumar</v>
      </c>
      <c r="G77" s="49" t="str">
        <f t="shared" si="12"/>
        <v>SF0081161</v>
      </c>
      <c r="H77" s="49" t="str">
        <f t="shared" si="13"/>
        <v>Loan Officer</v>
      </c>
      <c r="I77" s="128" t="s">
        <v>255</v>
      </c>
      <c r="J77" s="128" t="s">
        <v>280</v>
      </c>
      <c r="K77" s="128" t="s">
        <v>296</v>
      </c>
      <c r="L77" s="11">
        <v>355990561</v>
      </c>
      <c r="M77" s="65" t="s">
        <v>332</v>
      </c>
      <c r="N77" s="49">
        <v>42000</v>
      </c>
      <c r="O77" s="49">
        <v>2240</v>
      </c>
      <c r="P77" s="129" t="s">
        <v>139</v>
      </c>
      <c r="Q77" s="83">
        <v>45750</v>
      </c>
      <c r="R77" s="49">
        <v>2240</v>
      </c>
      <c r="S77" s="49">
        <v>0</v>
      </c>
      <c r="T77" s="49">
        <v>0</v>
      </c>
      <c r="U77" s="131">
        <f t="shared" si="7"/>
        <v>2240</v>
      </c>
      <c r="V77" s="125" t="s">
        <v>201</v>
      </c>
      <c r="W77" s="130" t="s">
        <v>414</v>
      </c>
    </row>
    <row r="78" spans="1:23" ht="25.05" customHeight="1" x14ac:dyDescent="0.3">
      <c r="A78" s="64">
        <v>74</v>
      </c>
      <c r="B78" s="60" t="str">
        <f t="shared" si="8"/>
        <v>BH3564</v>
      </c>
      <c r="C78" s="127" t="str">
        <f t="shared" si="9"/>
        <v>Ashthawan</v>
      </c>
      <c r="D78" s="41" t="str">
        <f t="shared" si="10"/>
        <v>FN25-26-02781</v>
      </c>
      <c r="E78" s="65">
        <v>45979</v>
      </c>
      <c r="F78" s="38" t="str">
        <f t="shared" si="11"/>
        <v>Suryakant Kumar</v>
      </c>
      <c r="G78" s="49" t="str">
        <f t="shared" si="12"/>
        <v>SF0081161</v>
      </c>
      <c r="H78" s="49" t="str">
        <f t="shared" si="13"/>
        <v>Loan Officer</v>
      </c>
      <c r="I78" s="128" t="s">
        <v>255</v>
      </c>
      <c r="J78" s="128" t="s">
        <v>280</v>
      </c>
      <c r="K78" s="128" t="s">
        <v>296</v>
      </c>
      <c r="L78" s="11">
        <v>355990561</v>
      </c>
      <c r="M78" s="65" t="s">
        <v>332</v>
      </c>
      <c r="N78" s="49">
        <v>42000</v>
      </c>
      <c r="O78" s="49">
        <v>2240</v>
      </c>
      <c r="P78" s="129" t="s">
        <v>139</v>
      </c>
      <c r="Q78" s="83">
        <v>45413</v>
      </c>
      <c r="R78" s="49">
        <v>2240</v>
      </c>
      <c r="S78" s="49">
        <v>0</v>
      </c>
      <c r="T78" s="49">
        <v>0</v>
      </c>
      <c r="U78" s="131">
        <f t="shared" si="7"/>
        <v>2240</v>
      </c>
      <c r="V78" s="125" t="s">
        <v>201</v>
      </c>
      <c r="W78" s="130" t="s">
        <v>440</v>
      </c>
    </row>
    <row r="79" spans="1:23" ht="25.05" customHeight="1" x14ac:dyDescent="0.3">
      <c r="A79" s="64">
        <v>75</v>
      </c>
      <c r="B79" s="60" t="str">
        <f t="shared" si="8"/>
        <v>BH3564</v>
      </c>
      <c r="C79" s="127" t="str">
        <f t="shared" si="9"/>
        <v>Ashthawan</v>
      </c>
      <c r="D79" s="41" t="str">
        <f t="shared" si="10"/>
        <v>FN25-26-02781</v>
      </c>
      <c r="E79" s="65">
        <v>45979</v>
      </c>
      <c r="F79" s="38" t="str">
        <f t="shared" si="11"/>
        <v>Suryakant Kumar</v>
      </c>
      <c r="G79" s="49" t="str">
        <f t="shared" si="12"/>
        <v>SF0081161</v>
      </c>
      <c r="H79" s="49" t="str">
        <f t="shared" si="13"/>
        <v>Loan Officer</v>
      </c>
      <c r="I79" s="128" t="s">
        <v>255</v>
      </c>
      <c r="J79" s="128" t="s">
        <v>269</v>
      </c>
      <c r="K79" s="128" t="s">
        <v>287</v>
      </c>
      <c r="L79" s="11">
        <v>358234783</v>
      </c>
      <c r="M79" s="65" t="s">
        <v>339</v>
      </c>
      <c r="N79" s="49">
        <v>30000</v>
      </c>
      <c r="O79" s="49">
        <v>2010</v>
      </c>
      <c r="P79" s="129" t="s">
        <v>139</v>
      </c>
      <c r="Q79" s="83">
        <v>45666</v>
      </c>
      <c r="R79" s="49">
        <v>2010</v>
      </c>
      <c r="S79" s="49">
        <v>0</v>
      </c>
      <c r="T79" s="49">
        <v>0</v>
      </c>
      <c r="U79" s="131">
        <f t="shared" si="7"/>
        <v>2010</v>
      </c>
      <c r="V79" s="125" t="s">
        <v>201</v>
      </c>
      <c r="W79" s="130" t="s">
        <v>441</v>
      </c>
    </row>
    <row r="80" spans="1:23" ht="25.05" customHeight="1" x14ac:dyDescent="0.3">
      <c r="A80" s="64">
        <v>76</v>
      </c>
      <c r="B80" s="60" t="str">
        <f t="shared" si="8"/>
        <v>BH3564</v>
      </c>
      <c r="C80" s="127" t="str">
        <f t="shared" si="9"/>
        <v>Ashthawan</v>
      </c>
      <c r="D80" s="41" t="str">
        <f t="shared" si="10"/>
        <v>FN25-26-02781</v>
      </c>
      <c r="E80" s="65">
        <v>45979</v>
      </c>
      <c r="F80" s="38" t="str">
        <f t="shared" si="11"/>
        <v>Suryakant Kumar</v>
      </c>
      <c r="G80" s="49" t="str">
        <f t="shared" si="12"/>
        <v>SF0081161</v>
      </c>
      <c r="H80" s="49" t="str">
        <f t="shared" si="13"/>
        <v>Loan Officer</v>
      </c>
      <c r="I80" s="128" t="s">
        <v>255</v>
      </c>
      <c r="J80" s="128" t="s">
        <v>269</v>
      </c>
      <c r="K80" s="128" t="s">
        <v>287</v>
      </c>
      <c r="L80" s="11">
        <v>358234783</v>
      </c>
      <c r="M80" s="65" t="s">
        <v>339</v>
      </c>
      <c r="N80" s="49">
        <v>30000</v>
      </c>
      <c r="O80" s="49">
        <v>2010</v>
      </c>
      <c r="P80" s="129" t="s">
        <v>139</v>
      </c>
      <c r="Q80" s="83">
        <v>45701</v>
      </c>
      <c r="R80" s="49">
        <v>2010</v>
      </c>
      <c r="S80" s="49">
        <v>0</v>
      </c>
      <c r="T80" s="49">
        <v>0</v>
      </c>
      <c r="U80" s="131">
        <f t="shared" si="7"/>
        <v>2010</v>
      </c>
      <c r="V80" s="125" t="s">
        <v>201</v>
      </c>
      <c r="W80" s="130" t="s">
        <v>442</v>
      </c>
    </row>
    <row r="81" spans="1:23" ht="25.05" customHeight="1" x14ac:dyDescent="0.3">
      <c r="A81" s="64">
        <v>77</v>
      </c>
      <c r="B81" s="60" t="str">
        <f t="shared" si="8"/>
        <v>BH3564</v>
      </c>
      <c r="C81" s="127" t="str">
        <f t="shared" si="9"/>
        <v>Ashthawan</v>
      </c>
      <c r="D81" s="41" t="str">
        <f t="shared" si="10"/>
        <v>FN25-26-02781</v>
      </c>
      <c r="E81" s="65">
        <v>45979</v>
      </c>
      <c r="F81" s="38" t="str">
        <f t="shared" si="11"/>
        <v>Suryakant Kumar</v>
      </c>
      <c r="G81" s="49" t="str">
        <f t="shared" si="12"/>
        <v>SF0081161</v>
      </c>
      <c r="H81" s="49" t="str">
        <f t="shared" si="13"/>
        <v>Loan Officer</v>
      </c>
      <c r="I81" s="128" t="s">
        <v>255</v>
      </c>
      <c r="J81" s="128" t="s">
        <v>269</v>
      </c>
      <c r="K81" s="128" t="s">
        <v>287</v>
      </c>
      <c r="L81" s="11">
        <v>358234783</v>
      </c>
      <c r="M81" s="65" t="s">
        <v>339</v>
      </c>
      <c r="N81" s="49">
        <v>30000</v>
      </c>
      <c r="O81" s="49">
        <v>2010</v>
      </c>
      <c r="P81" s="129" t="s">
        <v>139</v>
      </c>
      <c r="Q81" s="83">
        <v>45729</v>
      </c>
      <c r="R81" s="49">
        <v>2010</v>
      </c>
      <c r="S81" s="49">
        <v>0</v>
      </c>
      <c r="T81" s="49">
        <v>0</v>
      </c>
      <c r="U81" s="131">
        <f t="shared" si="7"/>
        <v>2010</v>
      </c>
      <c r="V81" s="125" t="s">
        <v>201</v>
      </c>
      <c r="W81" s="130" t="s">
        <v>443</v>
      </c>
    </row>
    <row r="82" spans="1:23" ht="25.05" customHeight="1" x14ac:dyDescent="0.3">
      <c r="A82" s="64">
        <v>78</v>
      </c>
      <c r="B82" s="60" t="str">
        <f t="shared" si="8"/>
        <v>BH3564</v>
      </c>
      <c r="C82" s="127" t="str">
        <f t="shared" si="9"/>
        <v>Ashthawan</v>
      </c>
      <c r="D82" s="41" t="str">
        <f t="shared" si="10"/>
        <v>FN25-26-02781</v>
      </c>
      <c r="E82" s="65">
        <v>45979</v>
      </c>
      <c r="F82" s="38" t="str">
        <f t="shared" si="11"/>
        <v>Suryakant Kumar</v>
      </c>
      <c r="G82" s="49" t="str">
        <f t="shared" si="12"/>
        <v>SF0081161</v>
      </c>
      <c r="H82" s="49" t="str">
        <f t="shared" si="13"/>
        <v>Loan Officer</v>
      </c>
      <c r="I82" s="128" t="s">
        <v>255</v>
      </c>
      <c r="J82" s="128" t="s">
        <v>359</v>
      </c>
      <c r="K82" s="128" t="s">
        <v>282</v>
      </c>
      <c r="L82" s="11">
        <v>353412524</v>
      </c>
      <c r="M82" s="65" t="s">
        <v>297</v>
      </c>
      <c r="N82" s="49">
        <v>42000</v>
      </c>
      <c r="O82" s="49">
        <v>2240</v>
      </c>
      <c r="P82" s="129" t="s">
        <v>139</v>
      </c>
      <c r="Q82" s="83">
        <v>45421</v>
      </c>
      <c r="R82" s="49">
        <v>2240</v>
      </c>
      <c r="S82" s="49">
        <v>0</v>
      </c>
      <c r="T82" s="49">
        <v>0</v>
      </c>
      <c r="U82" s="131">
        <f t="shared" si="7"/>
        <v>2240</v>
      </c>
      <c r="V82" s="125" t="s">
        <v>201</v>
      </c>
      <c r="W82" s="130" t="s">
        <v>395</v>
      </c>
    </row>
    <row r="83" spans="1:23" ht="25.05" customHeight="1" x14ac:dyDescent="0.3">
      <c r="A83" s="64">
        <v>79</v>
      </c>
      <c r="B83" s="60" t="str">
        <f t="shared" si="8"/>
        <v>BH3564</v>
      </c>
      <c r="C83" s="127" t="str">
        <f t="shared" si="9"/>
        <v>Ashthawan</v>
      </c>
      <c r="D83" s="41" t="str">
        <f t="shared" si="10"/>
        <v>FN25-26-02781</v>
      </c>
      <c r="E83" s="65">
        <v>45979</v>
      </c>
      <c r="F83" s="38" t="str">
        <f t="shared" si="11"/>
        <v>Suryakant Kumar</v>
      </c>
      <c r="G83" s="49" t="str">
        <f t="shared" si="12"/>
        <v>SF0081161</v>
      </c>
      <c r="H83" s="49" t="str">
        <f t="shared" si="13"/>
        <v>Loan Officer</v>
      </c>
      <c r="I83" s="128" t="s">
        <v>255</v>
      </c>
      <c r="J83" s="128" t="s">
        <v>359</v>
      </c>
      <c r="K83" s="128" t="s">
        <v>284</v>
      </c>
      <c r="L83" s="11">
        <v>353477338</v>
      </c>
      <c r="M83" s="65" t="s">
        <v>304</v>
      </c>
      <c r="N83" s="49">
        <v>42000</v>
      </c>
      <c r="O83" s="49">
        <v>2240</v>
      </c>
      <c r="P83" s="129" t="s">
        <v>139</v>
      </c>
      <c r="Q83" s="83">
        <v>45449</v>
      </c>
      <c r="R83" s="49">
        <v>2240</v>
      </c>
      <c r="S83" s="49">
        <v>0</v>
      </c>
      <c r="T83" s="49">
        <v>0</v>
      </c>
      <c r="U83" s="131">
        <f t="shared" si="7"/>
        <v>2240</v>
      </c>
      <c r="V83" s="125" t="s">
        <v>201</v>
      </c>
      <c r="W83" s="130" t="s">
        <v>396</v>
      </c>
    </row>
    <row r="84" spans="1:23" ht="25.05" customHeight="1" x14ac:dyDescent="0.3">
      <c r="A84" s="64">
        <v>80</v>
      </c>
      <c r="B84" s="60" t="str">
        <f t="shared" si="8"/>
        <v>BH3564</v>
      </c>
      <c r="C84" s="127" t="str">
        <f t="shared" si="9"/>
        <v>Ashthawan</v>
      </c>
      <c r="D84" s="41" t="str">
        <f t="shared" si="10"/>
        <v>FN25-26-02781</v>
      </c>
      <c r="E84" s="65">
        <v>45979</v>
      </c>
      <c r="F84" s="38" t="str">
        <f t="shared" si="11"/>
        <v>Suryakant Kumar</v>
      </c>
      <c r="G84" s="49" t="str">
        <f t="shared" si="12"/>
        <v>SF0081161</v>
      </c>
      <c r="H84" s="49" t="str">
        <f t="shared" si="13"/>
        <v>Loan Officer</v>
      </c>
      <c r="I84" s="128" t="s">
        <v>255</v>
      </c>
      <c r="J84" s="128" t="s">
        <v>359</v>
      </c>
      <c r="K84" s="128" t="s">
        <v>286</v>
      </c>
      <c r="L84" s="11">
        <v>353814303</v>
      </c>
      <c r="M84" s="65" t="s">
        <v>308</v>
      </c>
      <c r="N84" s="49">
        <v>42000</v>
      </c>
      <c r="O84" s="49">
        <v>2240</v>
      </c>
      <c r="P84" s="129" t="s">
        <v>139</v>
      </c>
      <c r="Q84" s="83">
        <v>45445</v>
      </c>
      <c r="R84" s="49">
        <v>2240</v>
      </c>
      <c r="S84" s="49">
        <v>0</v>
      </c>
      <c r="T84" s="49">
        <v>0</v>
      </c>
      <c r="U84" s="131">
        <f t="shared" si="7"/>
        <v>2240</v>
      </c>
      <c r="V84" s="125" t="s">
        <v>201</v>
      </c>
      <c r="W84" s="130" t="s">
        <v>397</v>
      </c>
    </row>
    <row r="85" spans="1:23" ht="25.05" customHeight="1" x14ac:dyDescent="0.3">
      <c r="A85" s="64">
        <v>81</v>
      </c>
      <c r="B85" s="60" t="str">
        <f t="shared" si="8"/>
        <v>BH3564</v>
      </c>
      <c r="C85" s="127" t="str">
        <f t="shared" si="9"/>
        <v>Ashthawan</v>
      </c>
      <c r="D85" s="41" t="str">
        <f t="shared" si="10"/>
        <v>FN25-26-02781</v>
      </c>
      <c r="E85" s="65">
        <v>45979</v>
      </c>
      <c r="F85" s="38" t="str">
        <f t="shared" si="11"/>
        <v>Suryakant Kumar</v>
      </c>
      <c r="G85" s="49" t="str">
        <f t="shared" si="12"/>
        <v>SF0081161</v>
      </c>
      <c r="H85" s="49" t="str">
        <f t="shared" si="13"/>
        <v>Loan Officer</v>
      </c>
      <c r="I85" s="128" t="s">
        <v>255</v>
      </c>
      <c r="J85" s="128" t="s">
        <v>359</v>
      </c>
      <c r="K85" s="128" t="s">
        <v>287</v>
      </c>
      <c r="L85" s="11">
        <v>353876122</v>
      </c>
      <c r="M85" s="65" t="s">
        <v>312</v>
      </c>
      <c r="N85" s="49">
        <v>42000</v>
      </c>
      <c r="O85" s="49">
        <v>2240</v>
      </c>
      <c r="P85" s="129" t="s">
        <v>139</v>
      </c>
      <c r="Q85" s="83">
        <v>45421</v>
      </c>
      <c r="R85" s="49">
        <v>2240</v>
      </c>
      <c r="S85" s="49">
        <v>0</v>
      </c>
      <c r="T85" s="49">
        <v>0</v>
      </c>
      <c r="U85" s="131">
        <f t="shared" si="7"/>
        <v>2240</v>
      </c>
      <c r="V85" s="125" t="s">
        <v>201</v>
      </c>
      <c r="W85" s="130" t="s">
        <v>395</v>
      </c>
    </row>
    <row r="86" spans="1:23" ht="25.05" customHeight="1" x14ac:dyDescent="0.3">
      <c r="A86" s="64">
        <v>82</v>
      </c>
      <c r="B86" s="60" t="str">
        <f t="shared" si="8"/>
        <v>BH3564</v>
      </c>
      <c r="C86" s="127" t="str">
        <f t="shared" si="9"/>
        <v>Ashthawan</v>
      </c>
      <c r="D86" s="41" t="str">
        <f t="shared" si="10"/>
        <v>FN25-26-02781</v>
      </c>
      <c r="E86" s="65">
        <v>45979</v>
      </c>
      <c r="F86" s="38" t="str">
        <f t="shared" si="11"/>
        <v>Suryakant Kumar</v>
      </c>
      <c r="G86" s="49" t="str">
        <f t="shared" si="12"/>
        <v>SF0081161</v>
      </c>
      <c r="H86" s="49" t="str">
        <f t="shared" si="13"/>
        <v>Loan Officer</v>
      </c>
      <c r="I86" s="128" t="s">
        <v>255</v>
      </c>
      <c r="J86" s="128" t="s">
        <v>258</v>
      </c>
      <c r="K86" s="128" t="s">
        <v>288</v>
      </c>
      <c r="L86" s="11">
        <v>354328590</v>
      </c>
      <c r="M86" s="65" t="s">
        <v>314</v>
      </c>
      <c r="N86" s="49">
        <v>42000</v>
      </c>
      <c r="O86" s="49">
        <v>2240</v>
      </c>
      <c r="P86" s="129" t="s">
        <v>139</v>
      </c>
      <c r="Q86" s="83">
        <v>45449</v>
      </c>
      <c r="R86" s="49">
        <v>2240</v>
      </c>
      <c r="S86" s="49">
        <v>0</v>
      </c>
      <c r="T86" s="49">
        <v>0</v>
      </c>
      <c r="U86" s="131">
        <f t="shared" si="7"/>
        <v>2240</v>
      </c>
      <c r="V86" s="125" t="s">
        <v>201</v>
      </c>
      <c r="W86" s="130" t="s">
        <v>396</v>
      </c>
    </row>
    <row r="87" spans="1:23" ht="25.05" customHeight="1" x14ac:dyDescent="0.3">
      <c r="A87" s="64">
        <v>83</v>
      </c>
      <c r="B87" s="60" t="str">
        <f t="shared" si="8"/>
        <v>BH3564</v>
      </c>
      <c r="C87" s="127" t="str">
        <f t="shared" si="9"/>
        <v>Ashthawan</v>
      </c>
      <c r="D87" s="41" t="str">
        <f t="shared" si="10"/>
        <v>FN25-26-02781</v>
      </c>
      <c r="E87" s="65">
        <v>45979</v>
      </c>
      <c r="F87" s="38" t="str">
        <f t="shared" si="11"/>
        <v>Suryakant Kumar</v>
      </c>
      <c r="G87" s="49" t="str">
        <f t="shared" si="12"/>
        <v>SF0081161</v>
      </c>
      <c r="H87" s="49" t="str">
        <f t="shared" si="13"/>
        <v>Loan Officer</v>
      </c>
      <c r="I87" s="128" t="s">
        <v>255</v>
      </c>
      <c r="J87" s="128" t="s">
        <v>265</v>
      </c>
      <c r="K87" s="128" t="s">
        <v>290</v>
      </c>
      <c r="L87" s="11">
        <v>354328965</v>
      </c>
      <c r="M87" s="65" t="s">
        <v>314</v>
      </c>
      <c r="N87" s="49">
        <v>42000</v>
      </c>
      <c r="O87" s="49">
        <v>2240</v>
      </c>
      <c r="P87" s="129" t="s">
        <v>139</v>
      </c>
      <c r="Q87" s="83">
        <v>45421</v>
      </c>
      <c r="R87" s="49">
        <v>2240</v>
      </c>
      <c r="S87" s="49">
        <v>0</v>
      </c>
      <c r="T87" s="49">
        <v>0</v>
      </c>
      <c r="U87" s="131">
        <f t="shared" si="7"/>
        <v>2240</v>
      </c>
      <c r="V87" s="125" t="s">
        <v>201</v>
      </c>
      <c r="W87" s="130" t="s">
        <v>395</v>
      </c>
    </row>
    <row r="88" spans="1:23" ht="25.05" customHeight="1" x14ac:dyDescent="0.3">
      <c r="A88" s="64">
        <v>84</v>
      </c>
      <c r="B88" s="60" t="str">
        <f t="shared" si="8"/>
        <v>BH3564</v>
      </c>
      <c r="C88" s="127" t="str">
        <f t="shared" si="9"/>
        <v>Ashthawan</v>
      </c>
      <c r="D88" s="41" t="str">
        <f t="shared" si="10"/>
        <v>FN25-26-02781</v>
      </c>
      <c r="E88" s="65">
        <v>45979</v>
      </c>
      <c r="F88" s="38" t="str">
        <f t="shared" si="11"/>
        <v>Suryakant Kumar</v>
      </c>
      <c r="G88" s="49" t="str">
        <f t="shared" si="12"/>
        <v>SF0081161</v>
      </c>
      <c r="H88" s="49" t="str">
        <f t="shared" si="13"/>
        <v>Loan Officer</v>
      </c>
      <c r="I88" s="128" t="s">
        <v>255</v>
      </c>
      <c r="J88" s="128" t="s">
        <v>267</v>
      </c>
      <c r="K88" s="128" t="s">
        <v>291</v>
      </c>
      <c r="L88" s="11">
        <v>354376916</v>
      </c>
      <c r="M88" s="65" t="s">
        <v>318</v>
      </c>
      <c r="N88" s="49">
        <v>42000</v>
      </c>
      <c r="O88" s="49">
        <v>2240</v>
      </c>
      <c r="P88" s="129" t="s">
        <v>139</v>
      </c>
      <c r="Q88" s="83">
        <v>45421</v>
      </c>
      <c r="R88" s="49">
        <v>2240</v>
      </c>
      <c r="S88" s="49">
        <v>0</v>
      </c>
      <c r="T88" s="49">
        <v>0</v>
      </c>
      <c r="U88" s="131">
        <f t="shared" si="7"/>
        <v>2240</v>
      </c>
      <c r="V88" s="125" t="s">
        <v>201</v>
      </c>
      <c r="W88" s="130" t="s">
        <v>395</v>
      </c>
    </row>
    <row r="89" spans="1:23" ht="25.05" customHeight="1" x14ac:dyDescent="0.3">
      <c r="A89" s="64">
        <v>85</v>
      </c>
      <c r="B89" s="60" t="str">
        <f t="shared" si="8"/>
        <v>BH3564</v>
      </c>
      <c r="C89" s="127" t="str">
        <f t="shared" si="9"/>
        <v>Ashthawan</v>
      </c>
      <c r="D89" s="41" t="str">
        <f t="shared" si="10"/>
        <v>FN25-26-02781</v>
      </c>
      <c r="E89" s="65">
        <v>45979</v>
      </c>
      <c r="F89" s="38" t="str">
        <f t="shared" si="11"/>
        <v>Suryakant Kumar</v>
      </c>
      <c r="G89" s="49" t="str">
        <f t="shared" si="12"/>
        <v>SF0081161</v>
      </c>
      <c r="H89" s="49" t="str">
        <f t="shared" si="13"/>
        <v>Loan Officer</v>
      </c>
      <c r="I89" s="128" t="s">
        <v>255</v>
      </c>
      <c r="J89" s="128" t="s">
        <v>269</v>
      </c>
      <c r="K89" s="128" t="s">
        <v>292</v>
      </c>
      <c r="L89" s="11">
        <v>354648757</v>
      </c>
      <c r="M89" s="65" t="s">
        <v>321</v>
      </c>
      <c r="N89" s="49">
        <v>42000</v>
      </c>
      <c r="O89" s="49">
        <v>2240</v>
      </c>
      <c r="P89" s="129" t="s">
        <v>139</v>
      </c>
      <c r="Q89" s="83">
        <v>45445</v>
      </c>
      <c r="R89" s="49">
        <v>2240</v>
      </c>
      <c r="S89" s="49">
        <v>0</v>
      </c>
      <c r="T89" s="49">
        <v>0</v>
      </c>
      <c r="U89" s="131">
        <f t="shared" si="7"/>
        <v>2240</v>
      </c>
      <c r="V89" s="125" t="s">
        <v>201</v>
      </c>
      <c r="W89" s="130" t="s">
        <v>397</v>
      </c>
    </row>
    <row r="90" spans="1:23" ht="25.05" customHeight="1" x14ac:dyDescent="0.3">
      <c r="A90" s="64">
        <v>86</v>
      </c>
      <c r="B90" s="60" t="str">
        <f t="shared" si="8"/>
        <v>BH3564</v>
      </c>
      <c r="C90" s="127" t="str">
        <f t="shared" si="9"/>
        <v>Ashthawan</v>
      </c>
      <c r="D90" s="41" t="str">
        <f t="shared" si="10"/>
        <v>FN25-26-02781</v>
      </c>
      <c r="E90" s="65">
        <v>45979</v>
      </c>
      <c r="F90" s="38" t="str">
        <f t="shared" si="11"/>
        <v>Suryakant Kumar</v>
      </c>
      <c r="G90" s="49" t="str">
        <f t="shared" si="12"/>
        <v>SF0081161</v>
      </c>
      <c r="H90" s="49" t="str">
        <f t="shared" si="13"/>
        <v>Loan Officer</v>
      </c>
      <c r="I90" s="128" t="s">
        <v>255</v>
      </c>
      <c r="J90" s="128" t="s">
        <v>270</v>
      </c>
      <c r="K90" s="128" t="s">
        <v>293</v>
      </c>
      <c r="L90" s="11">
        <v>354670910</v>
      </c>
      <c r="M90" s="65" t="s">
        <v>325</v>
      </c>
      <c r="N90" s="49">
        <v>42000</v>
      </c>
      <c r="O90" s="49">
        <v>2240</v>
      </c>
      <c r="P90" s="129" t="s">
        <v>139</v>
      </c>
      <c r="Q90" s="83">
        <v>45421</v>
      </c>
      <c r="R90" s="49">
        <v>2240</v>
      </c>
      <c r="S90" s="49">
        <v>0</v>
      </c>
      <c r="T90" s="49">
        <v>0</v>
      </c>
      <c r="U90" s="131">
        <f t="shared" si="7"/>
        <v>2240</v>
      </c>
      <c r="V90" s="125" t="s">
        <v>201</v>
      </c>
      <c r="W90" s="130" t="s">
        <v>395</v>
      </c>
    </row>
    <row r="91" spans="1:23" ht="25.05" customHeight="1" x14ac:dyDescent="0.3">
      <c r="A91" s="64">
        <v>87</v>
      </c>
      <c r="B91" s="60" t="str">
        <f t="shared" si="8"/>
        <v>BH3564</v>
      </c>
      <c r="C91" s="127" t="str">
        <f t="shared" si="9"/>
        <v>Ashthawan</v>
      </c>
      <c r="D91" s="41" t="str">
        <f t="shared" si="10"/>
        <v>FN25-26-02781</v>
      </c>
      <c r="E91" s="65">
        <v>45979</v>
      </c>
      <c r="F91" s="38" t="str">
        <f t="shared" si="11"/>
        <v>Suryakant Kumar</v>
      </c>
      <c r="G91" s="49" t="str">
        <f t="shared" si="12"/>
        <v>SF0081161</v>
      </c>
      <c r="H91" s="49" t="str">
        <f t="shared" si="13"/>
        <v>Loan Officer</v>
      </c>
      <c r="I91" s="128" t="s">
        <v>255</v>
      </c>
      <c r="J91" s="128" t="s">
        <v>272</v>
      </c>
      <c r="K91" s="128" t="s">
        <v>294</v>
      </c>
      <c r="L91" s="11">
        <v>355636982</v>
      </c>
      <c r="M91" s="65" t="s">
        <v>328</v>
      </c>
      <c r="N91" s="49">
        <v>42000</v>
      </c>
      <c r="O91" s="49">
        <v>2240</v>
      </c>
      <c r="P91" s="129" t="s">
        <v>139</v>
      </c>
      <c r="Q91" s="83">
        <v>45421</v>
      </c>
      <c r="R91" s="49">
        <v>2240</v>
      </c>
      <c r="S91" s="49">
        <v>0</v>
      </c>
      <c r="T91" s="49">
        <v>0</v>
      </c>
      <c r="U91" s="131">
        <f t="shared" si="7"/>
        <v>2240</v>
      </c>
      <c r="V91" s="125" t="s">
        <v>201</v>
      </c>
      <c r="W91" s="130" t="s">
        <v>395</v>
      </c>
    </row>
    <row r="92" spans="1:23" ht="25.05" customHeight="1" x14ac:dyDescent="0.3">
      <c r="A92" s="64">
        <v>88</v>
      </c>
      <c r="B92" s="60" t="str">
        <f t="shared" si="8"/>
        <v>BH3564</v>
      </c>
      <c r="C92" s="127" t="str">
        <f t="shared" si="9"/>
        <v>Ashthawan</v>
      </c>
      <c r="D92" s="41" t="str">
        <f t="shared" si="10"/>
        <v>FN25-26-02781</v>
      </c>
      <c r="E92" s="65">
        <v>45979</v>
      </c>
      <c r="F92" s="38" t="str">
        <f t="shared" si="11"/>
        <v>Suryakant Kumar</v>
      </c>
      <c r="G92" s="49" t="str">
        <f t="shared" si="12"/>
        <v>SF0081161</v>
      </c>
      <c r="H92" s="49" t="str">
        <f t="shared" si="13"/>
        <v>Loan Officer</v>
      </c>
      <c r="I92" s="128" t="s">
        <v>255</v>
      </c>
      <c r="J92" s="128" t="s">
        <v>273</v>
      </c>
      <c r="K92" s="128" t="s">
        <v>295</v>
      </c>
      <c r="L92" s="11">
        <v>355989112</v>
      </c>
      <c r="M92" s="65" t="s">
        <v>332</v>
      </c>
      <c r="N92" s="49">
        <v>42000</v>
      </c>
      <c r="O92" s="49">
        <v>2240</v>
      </c>
      <c r="P92" s="129" t="s">
        <v>139</v>
      </c>
      <c r="Q92" s="83">
        <v>45449</v>
      </c>
      <c r="R92" s="49">
        <v>2240</v>
      </c>
      <c r="S92" s="49">
        <v>0</v>
      </c>
      <c r="T92" s="49">
        <v>0</v>
      </c>
      <c r="U92" s="131">
        <f t="shared" si="7"/>
        <v>2240</v>
      </c>
      <c r="V92" s="125" t="s">
        <v>201</v>
      </c>
      <c r="W92" s="130" t="s">
        <v>396</v>
      </c>
    </row>
    <row r="93" spans="1:23" ht="25.05" customHeight="1" x14ac:dyDescent="0.3">
      <c r="A93" s="64">
        <v>89</v>
      </c>
      <c r="B93" s="60" t="str">
        <f t="shared" si="8"/>
        <v>BH3564</v>
      </c>
      <c r="C93" s="127" t="str">
        <f t="shared" si="9"/>
        <v>Ashthawan</v>
      </c>
      <c r="D93" s="41" t="str">
        <f t="shared" si="10"/>
        <v>FN25-26-02781</v>
      </c>
      <c r="E93" s="65">
        <v>45979</v>
      </c>
      <c r="F93" s="38" t="str">
        <f t="shared" si="11"/>
        <v>Suryakant Kumar</v>
      </c>
      <c r="G93" s="49" t="str">
        <f t="shared" si="12"/>
        <v>SF0081161</v>
      </c>
      <c r="H93" s="49" t="str">
        <f t="shared" si="13"/>
        <v>Loan Officer</v>
      </c>
      <c r="I93" s="128" t="s">
        <v>255</v>
      </c>
      <c r="J93" s="128" t="s">
        <v>275</v>
      </c>
      <c r="K93" s="128" t="s">
        <v>296</v>
      </c>
      <c r="L93" s="11">
        <v>355990561</v>
      </c>
      <c r="M93" s="65" t="s">
        <v>332</v>
      </c>
      <c r="N93" s="49">
        <v>42000</v>
      </c>
      <c r="O93" s="49">
        <v>2240</v>
      </c>
      <c r="P93" s="129" t="s">
        <v>139</v>
      </c>
      <c r="Q93" s="83">
        <v>45421</v>
      </c>
      <c r="R93" s="49">
        <v>2240</v>
      </c>
      <c r="S93" s="49">
        <v>0</v>
      </c>
      <c r="T93" s="49">
        <v>0</v>
      </c>
      <c r="U93" s="131">
        <f t="shared" si="7"/>
        <v>2240</v>
      </c>
      <c r="V93" s="125" t="s">
        <v>201</v>
      </c>
      <c r="W93" s="130" t="s">
        <v>395</v>
      </c>
    </row>
    <row r="94" spans="1:23" ht="25.05" customHeight="1" x14ac:dyDescent="0.3">
      <c r="A94" s="64">
        <v>90</v>
      </c>
      <c r="B94" s="60" t="str">
        <f t="shared" si="8"/>
        <v>BH3564</v>
      </c>
      <c r="C94" s="127" t="str">
        <f t="shared" si="9"/>
        <v>Ashthawan</v>
      </c>
      <c r="D94" s="41" t="str">
        <f t="shared" si="10"/>
        <v>FN25-26-02781</v>
      </c>
      <c r="E94" s="65">
        <v>45979</v>
      </c>
      <c r="F94" s="38" t="str">
        <f t="shared" si="11"/>
        <v>Suryakant Kumar</v>
      </c>
      <c r="G94" s="49" t="str">
        <f t="shared" si="12"/>
        <v>SF0081161</v>
      </c>
      <c r="H94" s="49" t="str">
        <f t="shared" si="13"/>
        <v>Loan Officer</v>
      </c>
      <c r="I94" s="128" t="s">
        <v>255</v>
      </c>
      <c r="J94" s="128" t="s">
        <v>276</v>
      </c>
      <c r="K94" s="128" t="s">
        <v>284</v>
      </c>
      <c r="L94" s="11">
        <v>353477338</v>
      </c>
      <c r="M94" s="65" t="s">
        <v>304</v>
      </c>
      <c r="N94" s="49">
        <v>42000</v>
      </c>
      <c r="O94" s="49">
        <v>2240</v>
      </c>
      <c r="P94" s="129" t="s">
        <v>139</v>
      </c>
      <c r="Q94" s="83">
        <v>45505</v>
      </c>
      <c r="R94" s="49">
        <v>2240</v>
      </c>
      <c r="S94" s="49">
        <v>0</v>
      </c>
      <c r="T94" s="49">
        <v>0</v>
      </c>
      <c r="U94" s="131">
        <f t="shared" si="7"/>
        <v>2240</v>
      </c>
      <c r="V94" s="125" t="s">
        <v>201</v>
      </c>
      <c r="W94" s="130" t="s">
        <v>398</v>
      </c>
    </row>
    <row r="95" spans="1:23" ht="25.05" customHeight="1" x14ac:dyDescent="0.3">
      <c r="A95" s="64">
        <v>91</v>
      </c>
      <c r="B95" s="60" t="str">
        <f t="shared" si="8"/>
        <v>BH3564</v>
      </c>
      <c r="C95" s="127" t="str">
        <f t="shared" si="9"/>
        <v>Ashthawan</v>
      </c>
      <c r="D95" s="41" t="str">
        <f t="shared" si="10"/>
        <v>FN25-26-02781</v>
      </c>
      <c r="E95" s="65">
        <v>45979</v>
      </c>
      <c r="F95" s="38" t="str">
        <f t="shared" si="11"/>
        <v>Suryakant Kumar</v>
      </c>
      <c r="G95" s="49" t="str">
        <f t="shared" si="12"/>
        <v>SF0081161</v>
      </c>
      <c r="H95" s="49" t="str">
        <f t="shared" si="13"/>
        <v>Loan Officer</v>
      </c>
      <c r="I95" s="128" t="s">
        <v>255</v>
      </c>
      <c r="J95" s="128" t="s">
        <v>277</v>
      </c>
      <c r="K95" s="128" t="s">
        <v>286</v>
      </c>
      <c r="L95" s="11">
        <v>353814303</v>
      </c>
      <c r="M95" s="65" t="s">
        <v>308</v>
      </c>
      <c r="N95" s="49">
        <v>42000</v>
      </c>
      <c r="O95" s="49">
        <v>2240</v>
      </c>
      <c r="P95" s="129" t="s">
        <v>139</v>
      </c>
      <c r="Q95" s="83">
        <v>45508</v>
      </c>
      <c r="R95" s="49">
        <v>2240</v>
      </c>
      <c r="S95" s="49">
        <v>0</v>
      </c>
      <c r="T95" s="49">
        <v>0</v>
      </c>
      <c r="U95" s="131">
        <f t="shared" si="7"/>
        <v>2240</v>
      </c>
      <c r="V95" s="125" t="s">
        <v>201</v>
      </c>
      <c r="W95" s="130" t="s">
        <v>399</v>
      </c>
    </row>
    <row r="96" spans="1:23" ht="25.05" customHeight="1" x14ac:dyDescent="0.3">
      <c r="A96" s="64">
        <v>92</v>
      </c>
      <c r="B96" s="60" t="str">
        <f t="shared" si="8"/>
        <v>BH3564</v>
      </c>
      <c r="C96" s="127" t="str">
        <f t="shared" si="9"/>
        <v>Ashthawan</v>
      </c>
      <c r="D96" s="41" t="str">
        <f t="shared" si="10"/>
        <v>FN25-26-02781</v>
      </c>
      <c r="E96" s="65">
        <v>45979</v>
      </c>
      <c r="F96" s="38" t="str">
        <f t="shared" si="11"/>
        <v>Suryakant Kumar</v>
      </c>
      <c r="G96" s="49" t="str">
        <f t="shared" si="12"/>
        <v>SF0081161</v>
      </c>
      <c r="H96" s="49" t="str">
        <f t="shared" si="13"/>
        <v>Loan Officer</v>
      </c>
      <c r="I96" s="128" t="s">
        <v>255</v>
      </c>
      <c r="J96" s="128" t="s">
        <v>278</v>
      </c>
      <c r="K96" s="128" t="s">
        <v>286</v>
      </c>
      <c r="L96" s="11">
        <v>353814303</v>
      </c>
      <c r="M96" s="65" t="s">
        <v>308</v>
      </c>
      <c r="N96" s="49">
        <v>42000</v>
      </c>
      <c r="O96" s="49">
        <v>2240</v>
      </c>
      <c r="P96" s="129" t="s">
        <v>139</v>
      </c>
      <c r="Q96" s="83">
        <v>45540</v>
      </c>
      <c r="R96" s="49">
        <v>2240</v>
      </c>
      <c r="S96" s="49">
        <v>0</v>
      </c>
      <c r="T96" s="49">
        <v>0</v>
      </c>
      <c r="U96" s="131">
        <f t="shared" si="7"/>
        <v>2240</v>
      </c>
      <c r="V96" s="125" t="s">
        <v>201</v>
      </c>
      <c r="W96" s="130" t="s">
        <v>400</v>
      </c>
    </row>
    <row r="97" spans="1:23" ht="25.05" customHeight="1" x14ac:dyDescent="0.3">
      <c r="A97" s="64">
        <v>93</v>
      </c>
      <c r="B97" s="60" t="str">
        <f t="shared" si="8"/>
        <v>BH3564</v>
      </c>
      <c r="C97" s="127" t="str">
        <f t="shared" si="9"/>
        <v>Ashthawan</v>
      </c>
      <c r="D97" s="41" t="str">
        <f t="shared" si="10"/>
        <v>FN25-26-02781</v>
      </c>
      <c r="E97" s="65">
        <v>45979</v>
      </c>
      <c r="F97" s="38" t="str">
        <f t="shared" si="11"/>
        <v>Suryakant Kumar</v>
      </c>
      <c r="G97" s="49" t="str">
        <f t="shared" si="12"/>
        <v>SF0081161</v>
      </c>
      <c r="H97" s="49" t="str">
        <f t="shared" si="13"/>
        <v>Loan Officer</v>
      </c>
      <c r="I97" s="128" t="s">
        <v>255</v>
      </c>
      <c r="J97" s="128" t="s">
        <v>280</v>
      </c>
      <c r="K97" s="128" t="s">
        <v>288</v>
      </c>
      <c r="L97" s="11">
        <v>354328590</v>
      </c>
      <c r="M97" s="65" t="s">
        <v>314</v>
      </c>
      <c r="N97" s="49">
        <v>42000</v>
      </c>
      <c r="O97" s="49">
        <v>2240</v>
      </c>
      <c r="P97" s="129" t="s">
        <v>139</v>
      </c>
      <c r="Q97" s="83">
        <v>45508</v>
      </c>
      <c r="R97" s="49">
        <v>2240</v>
      </c>
      <c r="S97" s="49">
        <v>0</v>
      </c>
      <c r="T97" s="49">
        <v>0</v>
      </c>
      <c r="U97" s="131">
        <f t="shared" si="7"/>
        <v>2240</v>
      </c>
      <c r="V97" s="125" t="s">
        <v>201</v>
      </c>
      <c r="W97" s="130" t="s">
        <v>399</v>
      </c>
    </row>
    <row r="98" spans="1:23" ht="25.05" customHeight="1" x14ac:dyDescent="0.3">
      <c r="A98" s="64">
        <v>94</v>
      </c>
      <c r="B98" s="60" t="str">
        <f t="shared" si="8"/>
        <v>BH3564</v>
      </c>
      <c r="C98" s="127" t="str">
        <f t="shared" si="9"/>
        <v>Ashthawan</v>
      </c>
      <c r="D98" s="41" t="str">
        <f t="shared" si="10"/>
        <v>FN25-26-02781</v>
      </c>
      <c r="E98" s="65">
        <v>45979</v>
      </c>
      <c r="F98" s="38" t="str">
        <f t="shared" si="11"/>
        <v>Suryakant Kumar</v>
      </c>
      <c r="G98" s="49" t="str">
        <f t="shared" si="12"/>
        <v>SF0081161</v>
      </c>
      <c r="H98" s="49" t="str">
        <f t="shared" si="13"/>
        <v>Loan Officer</v>
      </c>
      <c r="I98" s="128" t="s">
        <v>255</v>
      </c>
      <c r="J98" s="128" t="s">
        <v>265</v>
      </c>
      <c r="K98" s="128" t="s">
        <v>288</v>
      </c>
      <c r="L98" s="11">
        <v>354328590</v>
      </c>
      <c r="M98" s="65" t="s">
        <v>314</v>
      </c>
      <c r="N98" s="49">
        <v>42000</v>
      </c>
      <c r="O98" s="49">
        <v>2240</v>
      </c>
      <c r="P98" s="129" t="s">
        <v>139</v>
      </c>
      <c r="Q98" s="83">
        <v>45540</v>
      </c>
      <c r="R98" s="49">
        <v>2240</v>
      </c>
      <c r="S98" s="49">
        <v>0</v>
      </c>
      <c r="T98" s="49">
        <v>0</v>
      </c>
      <c r="U98" s="131">
        <f t="shared" si="7"/>
        <v>2240</v>
      </c>
      <c r="V98" s="125" t="s">
        <v>201</v>
      </c>
      <c r="W98" s="130" t="s">
        <v>400</v>
      </c>
    </row>
    <row r="99" spans="1:23" ht="25.05" customHeight="1" x14ac:dyDescent="0.3">
      <c r="A99" s="64">
        <v>95</v>
      </c>
      <c r="B99" s="60" t="str">
        <f t="shared" si="8"/>
        <v>BH3564</v>
      </c>
      <c r="C99" s="127" t="str">
        <f t="shared" si="9"/>
        <v>Ashthawan</v>
      </c>
      <c r="D99" s="41" t="str">
        <f t="shared" si="10"/>
        <v>FN25-26-02781</v>
      </c>
      <c r="E99" s="65">
        <v>45979</v>
      </c>
      <c r="F99" s="38" t="s">
        <v>393</v>
      </c>
      <c r="G99" s="49" t="s">
        <v>394</v>
      </c>
      <c r="H99" s="49" t="s">
        <v>382</v>
      </c>
      <c r="I99" s="128" t="s">
        <v>255</v>
      </c>
      <c r="J99" s="128" t="s">
        <v>267</v>
      </c>
      <c r="K99" s="128" t="s">
        <v>292</v>
      </c>
      <c r="L99" s="11">
        <v>354648757</v>
      </c>
      <c r="M99" s="65" t="s">
        <v>321</v>
      </c>
      <c r="N99" s="49">
        <v>42000</v>
      </c>
      <c r="O99" s="49">
        <v>2240</v>
      </c>
      <c r="P99" s="129" t="s">
        <v>139</v>
      </c>
      <c r="Q99" s="83">
        <v>45475</v>
      </c>
      <c r="R99" s="49">
        <v>2240</v>
      </c>
      <c r="S99" s="49">
        <v>0</v>
      </c>
      <c r="T99" s="49">
        <v>0</v>
      </c>
      <c r="U99" s="131">
        <f t="shared" si="7"/>
        <v>2240</v>
      </c>
      <c r="V99" s="125" t="s">
        <v>201</v>
      </c>
      <c r="W99" s="130" t="s">
        <v>401</v>
      </c>
    </row>
    <row r="100" spans="1:23" ht="25.05" customHeight="1" x14ac:dyDescent="0.3">
      <c r="A100" s="64">
        <v>96</v>
      </c>
      <c r="B100" s="60" t="str">
        <f t="shared" si="8"/>
        <v>BH3564</v>
      </c>
      <c r="C100" s="127" t="str">
        <f t="shared" si="9"/>
        <v>Ashthawan</v>
      </c>
      <c r="D100" s="41" t="str">
        <f t="shared" si="10"/>
        <v>FN25-26-02781</v>
      </c>
      <c r="E100" s="65">
        <v>45979</v>
      </c>
      <c r="F100" s="38" t="str">
        <f>IF(J100&lt;&gt;"", $F$5, "")</f>
        <v>Suryakant Kumar</v>
      </c>
      <c r="G100" s="49" t="str">
        <f>IF(J100&lt;&gt;"", $G$5, "")</f>
        <v>SF0081161</v>
      </c>
      <c r="H100" s="49" t="str">
        <f>IF(J100&lt;&gt;"", $H$5, "")</f>
        <v>Loan Officer</v>
      </c>
      <c r="I100" s="128" t="s">
        <v>255</v>
      </c>
      <c r="J100" s="128" t="s">
        <v>267</v>
      </c>
      <c r="K100" s="128" t="s">
        <v>292</v>
      </c>
      <c r="L100" s="11">
        <v>354648757</v>
      </c>
      <c r="M100" s="65" t="s">
        <v>321</v>
      </c>
      <c r="N100" s="49">
        <v>42000</v>
      </c>
      <c r="O100" s="49">
        <v>2240</v>
      </c>
      <c r="P100" s="129" t="s">
        <v>139</v>
      </c>
      <c r="Q100" s="83">
        <v>45506</v>
      </c>
      <c r="R100" s="49">
        <v>2240</v>
      </c>
      <c r="S100" s="49">
        <v>0</v>
      </c>
      <c r="T100" s="49">
        <v>0</v>
      </c>
      <c r="U100" s="131">
        <f t="shared" si="7"/>
        <v>2240</v>
      </c>
      <c r="V100" s="125" t="s">
        <v>201</v>
      </c>
      <c r="W100" s="130" t="s">
        <v>402</v>
      </c>
    </row>
    <row r="101" spans="1:23" ht="25.05" customHeight="1" x14ac:dyDescent="0.3">
      <c r="A101" s="64">
        <v>97</v>
      </c>
      <c r="B101" s="60" t="str">
        <f t="shared" si="8"/>
        <v>BH3564</v>
      </c>
      <c r="C101" s="127" t="str">
        <f t="shared" si="9"/>
        <v>Ashthawan</v>
      </c>
      <c r="D101" s="41" t="str">
        <f t="shared" si="10"/>
        <v>FN25-26-02781</v>
      </c>
      <c r="E101" s="65">
        <v>45979</v>
      </c>
      <c r="F101" s="38" t="str">
        <f t="shared" ref="F101:F119" si="14">IF(J101&lt;&gt;"", $F$5, "")</f>
        <v>Suryakant Kumar</v>
      </c>
      <c r="G101" s="49" t="str">
        <f t="shared" ref="G101:G119" si="15">IF(J101&lt;&gt;"", $G$5, "")</f>
        <v>SF0081161</v>
      </c>
      <c r="H101" s="49" t="str">
        <f t="shared" ref="H101:H119" si="16">IF(J101&lt;&gt;"", $H$5, "")</f>
        <v>Loan Officer</v>
      </c>
      <c r="I101" s="128" t="s">
        <v>255</v>
      </c>
      <c r="J101" s="128" t="s">
        <v>270</v>
      </c>
      <c r="K101" s="128" t="s">
        <v>295</v>
      </c>
      <c r="L101" s="11">
        <v>355989112</v>
      </c>
      <c r="M101" s="65" t="s">
        <v>332</v>
      </c>
      <c r="N101" s="49">
        <v>42000</v>
      </c>
      <c r="O101" s="49">
        <v>2240</v>
      </c>
      <c r="P101" s="129" t="s">
        <v>139</v>
      </c>
      <c r="Q101" s="83">
        <v>45475</v>
      </c>
      <c r="R101" s="49">
        <v>2240</v>
      </c>
      <c r="S101" s="49">
        <v>0</v>
      </c>
      <c r="T101" s="49">
        <v>0</v>
      </c>
      <c r="U101" s="131">
        <f t="shared" si="7"/>
        <v>2240</v>
      </c>
      <c r="V101" s="125" t="s">
        <v>201</v>
      </c>
      <c r="W101" s="130" t="s">
        <v>401</v>
      </c>
    </row>
    <row r="102" spans="1:23" ht="25.05" customHeight="1" x14ac:dyDescent="0.3">
      <c r="A102" s="64">
        <v>98</v>
      </c>
      <c r="B102" s="60" t="str">
        <f t="shared" si="8"/>
        <v>BH3564</v>
      </c>
      <c r="C102" s="127" t="str">
        <f t="shared" si="9"/>
        <v>Ashthawan</v>
      </c>
      <c r="D102" s="41" t="str">
        <f t="shared" si="10"/>
        <v>FN25-26-02781</v>
      </c>
      <c r="E102" s="65">
        <v>45979</v>
      </c>
      <c r="F102" s="38" t="str">
        <f t="shared" si="14"/>
        <v>Suryakant Kumar</v>
      </c>
      <c r="G102" s="49" t="str">
        <f t="shared" si="15"/>
        <v>SF0081161</v>
      </c>
      <c r="H102" s="49" t="str">
        <f t="shared" si="16"/>
        <v>Loan Officer</v>
      </c>
      <c r="I102" s="128" t="s">
        <v>255</v>
      </c>
      <c r="J102" s="128" t="s">
        <v>270</v>
      </c>
      <c r="K102" s="128" t="s">
        <v>295</v>
      </c>
      <c r="L102" s="11">
        <v>355989112</v>
      </c>
      <c r="M102" s="65" t="s">
        <v>332</v>
      </c>
      <c r="N102" s="49">
        <v>42000</v>
      </c>
      <c r="O102" s="49">
        <v>2240</v>
      </c>
      <c r="P102" s="129" t="s">
        <v>139</v>
      </c>
      <c r="Q102" s="83">
        <v>45870</v>
      </c>
      <c r="R102" s="49">
        <v>2240</v>
      </c>
      <c r="S102" s="49">
        <v>0</v>
      </c>
      <c r="T102" s="49">
        <v>0</v>
      </c>
      <c r="U102" s="131">
        <f t="shared" si="7"/>
        <v>2240</v>
      </c>
      <c r="V102" s="125" t="s">
        <v>201</v>
      </c>
      <c r="W102" s="130" t="s">
        <v>398</v>
      </c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0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0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0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0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0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0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0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0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0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0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0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0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0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0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0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0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212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356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355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5.2" x14ac:dyDescent="0.3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7" t="s">
        <v>251</v>
      </c>
      <c r="H5" s="38" t="s">
        <v>250</v>
      </c>
      <c r="I5" s="87">
        <v>225206</v>
      </c>
      <c r="J5" s="38" t="s">
        <v>252</v>
      </c>
      <c r="K5" s="87">
        <v>225206</v>
      </c>
      <c r="L5" s="87" t="s">
        <v>253</v>
      </c>
      <c r="M5" s="38" t="s">
        <v>254</v>
      </c>
      <c r="N5" s="87">
        <v>325531</v>
      </c>
      <c r="O5" s="87" t="s">
        <v>255</v>
      </c>
      <c r="P5" s="87">
        <v>740081</v>
      </c>
      <c r="Q5" s="38" t="s">
        <v>256</v>
      </c>
      <c r="R5" s="38" t="s">
        <v>257</v>
      </c>
      <c r="S5" s="87" t="s">
        <v>258</v>
      </c>
      <c r="T5" s="87" t="s">
        <v>258</v>
      </c>
      <c r="U5" s="87" t="s">
        <v>259</v>
      </c>
      <c r="V5" s="87" t="s">
        <v>260</v>
      </c>
      <c r="W5" s="87">
        <v>541</v>
      </c>
      <c r="X5" s="38" t="s">
        <v>261</v>
      </c>
      <c r="Y5" s="87">
        <v>353412524</v>
      </c>
      <c r="Z5" s="38" t="s">
        <v>282</v>
      </c>
      <c r="AA5" s="116" t="s">
        <v>297</v>
      </c>
      <c r="AB5" s="87">
        <v>42000</v>
      </c>
      <c r="AC5" s="87" t="s">
        <v>298</v>
      </c>
      <c r="AD5" s="87">
        <v>24</v>
      </c>
      <c r="AE5" s="87" t="s">
        <v>299</v>
      </c>
      <c r="AF5" s="87" t="s">
        <v>300</v>
      </c>
      <c r="AG5" s="87" t="s">
        <v>301</v>
      </c>
      <c r="AH5" s="87" t="s">
        <v>302</v>
      </c>
      <c r="AI5" s="116" t="s">
        <v>303</v>
      </c>
      <c r="AJ5" s="87">
        <v>2240</v>
      </c>
      <c r="AK5" s="87">
        <v>2240</v>
      </c>
      <c r="AL5" s="116" t="s">
        <v>342</v>
      </c>
      <c r="AM5" s="87">
        <v>18034.87</v>
      </c>
      <c r="AN5" s="120">
        <v>8845.1299999999992</v>
      </c>
      <c r="AO5" s="120">
        <v>26880</v>
      </c>
      <c r="AP5" s="120">
        <v>23965.13</v>
      </c>
      <c r="AQ5" s="120">
        <v>3352.87</v>
      </c>
      <c r="AR5" s="120">
        <v>27318</v>
      </c>
      <c r="AS5" s="120">
        <v>21350.05</v>
      </c>
      <c r="AT5" s="120">
        <v>3289.95</v>
      </c>
      <c r="AU5" s="120">
        <v>24640</v>
      </c>
      <c r="AV5" s="87">
        <v>23</v>
      </c>
      <c r="AW5" s="87"/>
      <c r="AX5" s="87"/>
      <c r="AY5" s="87"/>
      <c r="AZ5" s="87"/>
      <c r="BA5" s="87"/>
      <c r="BB5" s="87" t="s">
        <v>352</v>
      </c>
      <c r="BC5" s="87"/>
      <c r="BD5" s="87" t="s">
        <v>353</v>
      </c>
      <c r="BE5" s="87">
        <v>42000</v>
      </c>
      <c r="BF5" s="38" t="s">
        <v>258</v>
      </c>
      <c r="BG5" s="87"/>
      <c r="BH5" s="122" t="s">
        <v>354</v>
      </c>
      <c r="BI5" s="38" t="s">
        <v>110</v>
      </c>
      <c r="BJ5" s="88">
        <v>45979</v>
      </c>
      <c r="BK5" s="87"/>
      <c r="BL5" s="38" t="s">
        <v>114</v>
      </c>
      <c r="BM5" s="123" t="s">
        <v>119</v>
      </c>
      <c r="BN5" s="124" t="s">
        <v>199</v>
      </c>
      <c r="BO5" s="87" t="s">
        <v>242</v>
      </c>
      <c r="BP5" s="87">
        <v>11200</v>
      </c>
      <c r="BQ5" s="125" t="s">
        <v>201</v>
      </c>
      <c r="BR5" s="132" t="s">
        <v>392</v>
      </c>
    </row>
    <row r="6" spans="1:70" s="121" customFormat="1" ht="15" customHeight="1" x14ac:dyDescent="0.3">
      <c r="A6" s="87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7" t="s">
        <v>251</v>
      </c>
      <c r="H6" s="38" t="s">
        <v>250</v>
      </c>
      <c r="I6" s="87">
        <v>225206</v>
      </c>
      <c r="J6" s="38" t="s">
        <v>252</v>
      </c>
      <c r="K6" s="87">
        <v>225206</v>
      </c>
      <c r="L6" s="87" t="s">
        <v>253</v>
      </c>
      <c r="M6" s="38" t="s">
        <v>254</v>
      </c>
      <c r="N6" s="87">
        <v>325531</v>
      </c>
      <c r="O6" s="87" t="s">
        <v>255</v>
      </c>
      <c r="P6" s="87">
        <v>684996</v>
      </c>
      <c r="Q6" s="38" t="s">
        <v>262</v>
      </c>
      <c r="R6" s="38" t="s">
        <v>257</v>
      </c>
      <c r="S6" s="87" t="s">
        <v>263</v>
      </c>
      <c r="T6" s="87" t="s">
        <v>263</v>
      </c>
      <c r="U6" s="87" t="s">
        <v>259</v>
      </c>
      <c r="V6" s="87" t="s">
        <v>260</v>
      </c>
      <c r="W6" s="87">
        <v>541</v>
      </c>
      <c r="X6" s="38" t="s">
        <v>264</v>
      </c>
      <c r="Y6" s="87">
        <v>353412632</v>
      </c>
      <c r="Z6" s="38" t="s">
        <v>283</v>
      </c>
      <c r="AA6" s="116" t="s">
        <v>297</v>
      </c>
      <c r="AB6" s="87">
        <v>42000</v>
      </c>
      <c r="AC6" s="87" t="s">
        <v>298</v>
      </c>
      <c r="AD6" s="87">
        <v>24</v>
      </c>
      <c r="AE6" s="87" t="s">
        <v>299</v>
      </c>
      <c r="AF6" s="87" t="s">
        <v>300</v>
      </c>
      <c r="AG6" s="87" t="s">
        <v>301</v>
      </c>
      <c r="AH6" s="87" t="s">
        <v>302</v>
      </c>
      <c r="AI6" s="116" t="s">
        <v>303</v>
      </c>
      <c r="AJ6" s="87">
        <v>2240</v>
      </c>
      <c r="AK6" s="87">
        <v>2240</v>
      </c>
      <c r="AL6" s="116" t="s">
        <v>343</v>
      </c>
      <c r="AM6" s="87">
        <v>19815.259999999998</v>
      </c>
      <c r="AN6" s="120">
        <v>9304.74</v>
      </c>
      <c r="AO6" s="120">
        <v>29120</v>
      </c>
      <c r="AP6" s="120">
        <v>22184.74</v>
      </c>
      <c r="AQ6" s="120">
        <v>2893.26</v>
      </c>
      <c r="AR6" s="120">
        <v>25078</v>
      </c>
      <c r="AS6" s="120">
        <v>19569.66</v>
      </c>
      <c r="AT6" s="120">
        <v>2830.34</v>
      </c>
      <c r="AU6" s="120">
        <v>22400</v>
      </c>
      <c r="AV6" s="87">
        <v>23</v>
      </c>
      <c r="AW6" s="87"/>
      <c r="AX6" s="87"/>
      <c r="AY6" s="87"/>
      <c r="AZ6" s="87"/>
      <c r="BA6" s="87"/>
      <c r="BB6" s="87" t="s">
        <v>352</v>
      </c>
      <c r="BC6" s="87"/>
      <c r="BD6" s="87"/>
      <c r="BE6" s="87">
        <v>0</v>
      </c>
      <c r="BF6" s="38" t="s">
        <v>263</v>
      </c>
      <c r="BG6" s="87"/>
      <c r="BH6" s="122" t="s">
        <v>354</v>
      </c>
      <c r="BI6" s="38" t="s">
        <v>110</v>
      </c>
      <c r="BJ6" s="88">
        <v>45979</v>
      </c>
      <c r="BK6" s="87"/>
      <c r="BL6" s="38" t="s">
        <v>114</v>
      </c>
      <c r="BM6" s="123" t="s">
        <v>119</v>
      </c>
      <c r="BN6" s="124" t="s">
        <v>199</v>
      </c>
      <c r="BO6" s="87" t="s">
        <v>242</v>
      </c>
      <c r="BP6" s="87">
        <v>13440</v>
      </c>
      <c r="BQ6" s="125" t="s">
        <v>201</v>
      </c>
      <c r="BR6" s="132" t="s">
        <v>455</v>
      </c>
    </row>
    <row r="7" spans="1:70" s="121" customFormat="1" ht="15" customHeight="1" x14ac:dyDescent="0.3">
      <c r="A7" s="87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7" t="s">
        <v>251</v>
      </c>
      <c r="H7" s="38" t="s">
        <v>250</v>
      </c>
      <c r="I7" s="87">
        <v>225206</v>
      </c>
      <c r="J7" s="38" t="s">
        <v>252</v>
      </c>
      <c r="K7" s="87">
        <v>225206</v>
      </c>
      <c r="L7" s="87" t="s">
        <v>253</v>
      </c>
      <c r="M7" s="38" t="s">
        <v>254</v>
      </c>
      <c r="N7" s="87">
        <v>325531</v>
      </c>
      <c r="O7" s="87" t="s">
        <v>255</v>
      </c>
      <c r="P7" s="87">
        <v>684996</v>
      </c>
      <c r="Q7" s="38" t="s">
        <v>262</v>
      </c>
      <c r="R7" s="38" t="s">
        <v>257</v>
      </c>
      <c r="S7" s="87" t="s">
        <v>265</v>
      </c>
      <c r="T7" s="87" t="s">
        <v>265</v>
      </c>
      <c r="U7" s="87" t="s">
        <v>259</v>
      </c>
      <c r="V7" s="87" t="s">
        <v>260</v>
      </c>
      <c r="W7" s="87">
        <v>541</v>
      </c>
      <c r="X7" s="38" t="s">
        <v>261</v>
      </c>
      <c r="Y7" s="87">
        <v>353477338</v>
      </c>
      <c r="Z7" s="38" t="s">
        <v>284</v>
      </c>
      <c r="AA7" s="116" t="s">
        <v>304</v>
      </c>
      <c r="AB7" s="87">
        <v>42000</v>
      </c>
      <c r="AC7" s="87" t="s">
        <v>298</v>
      </c>
      <c r="AD7" s="87">
        <v>24</v>
      </c>
      <c r="AE7" s="87" t="s">
        <v>299</v>
      </c>
      <c r="AF7" s="87" t="s">
        <v>300</v>
      </c>
      <c r="AG7" s="87" t="s">
        <v>305</v>
      </c>
      <c r="AH7" s="87" t="s">
        <v>302</v>
      </c>
      <c r="AI7" s="116" t="s">
        <v>303</v>
      </c>
      <c r="AJ7" s="87">
        <v>2240</v>
      </c>
      <c r="AK7" s="87">
        <v>2240</v>
      </c>
      <c r="AL7" s="116" t="s">
        <v>344</v>
      </c>
      <c r="AM7" s="87">
        <v>13177.61</v>
      </c>
      <c r="AN7" s="120">
        <v>6982.39</v>
      </c>
      <c r="AO7" s="120">
        <v>20160</v>
      </c>
      <c r="AP7" s="120">
        <v>28822.39</v>
      </c>
      <c r="AQ7" s="120">
        <v>5169.6099999999997</v>
      </c>
      <c r="AR7" s="120">
        <v>33992</v>
      </c>
      <c r="AS7" s="120">
        <v>26252.41</v>
      </c>
      <c r="AT7" s="120">
        <v>5107.59</v>
      </c>
      <c r="AU7" s="120">
        <v>31360</v>
      </c>
      <c r="AV7" s="87">
        <v>23</v>
      </c>
      <c r="AW7" s="87"/>
      <c r="AX7" s="87"/>
      <c r="AY7" s="87"/>
      <c r="AZ7" s="87"/>
      <c r="BA7" s="87"/>
      <c r="BB7" s="87" t="s">
        <v>352</v>
      </c>
      <c r="BC7" s="87"/>
      <c r="BD7" s="87"/>
      <c r="BE7" s="87">
        <v>0</v>
      </c>
      <c r="BF7" s="38" t="s">
        <v>265</v>
      </c>
      <c r="BG7" s="87"/>
      <c r="BH7" s="122" t="s">
        <v>354</v>
      </c>
      <c r="BI7" s="38" t="s">
        <v>110</v>
      </c>
      <c r="BJ7" s="88">
        <v>45979</v>
      </c>
      <c r="BK7" s="87"/>
      <c r="BL7" s="38" t="s">
        <v>114</v>
      </c>
      <c r="BM7" s="123" t="s">
        <v>119</v>
      </c>
      <c r="BN7" s="124" t="s">
        <v>199</v>
      </c>
      <c r="BO7" s="87" t="s">
        <v>242</v>
      </c>
      <c r="BP7" s="87">
        <v>8960</v>
      </c>
      <c r="BQ7" s="125" t="s">
        <v>201</v>
      </c>
      <c r="BR7" s="132" t="s">
        <v>444</v>
      </c>
    </row>
    <row r="8" spans="1:70" s="121" customFormat="1" ht="15" customHeight="1" x14ac:dyDescent="0.3">
      <c r="A8" s="87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7" t="s">
        <v>251</v>
      </c>
      <c r="H8" s="38" t="s">
        <v>250</v>
      </c>
      <c r="I8" s="87">
        <v>225206</v>
      </c>
      <c r="J8" s="38" t="s">
        <v>252</v>
      </c>
      <c r="K8" s="87">
        <v>225206</v>
      </c>
      <c r="L8" s="87" t="s">
        <v>253</v>
      </c>
      <c r="M8" s="38" t="s">
        <v>254</v>
      </c>
      <c r="N8" s="87">
        <v>325531</v>
      </c>
      <c r="O8" s="87" t="s">
        <v>255</v>
      </c>
      <c r="P8" s="87">
        <v>740081</v>
      </c>
      <c r="Q8" s="38" t="s">
        <v>256</v>
      </c>
      <c r="R8" s="38" t="s">
        <v>257</v>
      </c>
      <c r="S8" s="87" t="s">
        <v>266</v>
      </c>
      <c r="T8" s="87" t="s">
        <v>266</v>
      </c>
      <c r="U8" s="87" t="s">
        <v>259</v>
      </c>
      <c r="V8" s="87" t="s">
        <v>260</v>
      </c>
      <c r="W8" s="87">
        <v>541</v>
      </c>
      <c r="X8" s="38" t="s">
        <v>264</v>
      </c>
      <c r="Y8" s="87">
        <v>353487656</v>
      </c>
      <c r="Z8" s="38" t="s">
        <v>285</v>
      </c>
      <c r="AA8" s="116" t="s">
        <v>306</v>
      </c>
      <c r="AB8" s="87">
        <v>42000</v>
      </c>
      <c r="AC8" s="87" t="s">
        <v>298</v>
      </c>
      <c r="AD8" s="87">
        <v>24</v>
      </c>
      <c r="AE8" s="87" t="s">
        <v>299</v>
      </c>
      <c r="AF8" s="87" t="s">
        <v>300</v>
      </c>
      <c r="AG8" s="87" t="s">
        <v>307</v>
      </c>
      <c r="AH8" s="87" t="s">
        <v>302</v>
      </c>
      <c r="AI8" s="116" t="s">
        <v>303</v>
      </c>
      <c r="AJ8" s="87">
        <v>2240</v>
      </c>
      <c r="AK8" s="87">
        <v>2240</v>
      </c>
      <c r="AL8" s="116" t="s">
        <v>345</v>
      </c>
      <c r="AM8" s="87">
        <v>33228.74</v>
      </c>
      <c r="AN8" s="120">
        <v>11571.26</v>
      </c>
      <c r="AO8" s="120">
        <v>44800</v>
      </c>
      <c r="AP8" s="120">
        <v>8771.26</v>
      </c>
      <c r="AQ8" s="120">
        <v>488.74</v>
      </c>
      <c r="AR8" s="120">
        <v>9260</v>
      </c>
      <c r="AS8" s="120">
        <v>6291.63</v>
      </c>
      <c r="AT8" s="120">
        <v>428.37</v>
      </c>
      <c r="AU8" s="120">
        <v>6720</v>
      </c>
      <c r="AV8" s="87">
        <v>23</v>
      </c>
      <c r="AW8" s="87"/>
      <c r="AX8" s="87"/>
      <c r="AY8" s="87"/>
      <c r="AZ8" s="87"/>
      <c r="BA8" s="87"/>
      <c r="BB8" s="87" t="s">
        <v>352</v>
      </c>
      <c r="BC8" s="87"/>
      <c r="BD8" s="87"/>
      <c r="BE8" s="87">
        <v>0</v>
      </c>
      <c r="BF8" s="38" t="s">
        <v>266</v>
      </c>
      <c r="BG8" s="87"/>
      <c r="BH8" s="122" t="s">
        <v>354</v>
      </c>
      <c r="BI8" s="38" t="s">
        <v>110</v>
      </c>
      <c r="BJ8" s="88">
        <v>45979</v>
      </c>
      <c r="BK8" s="87"/>
      <c r="BL8" s="38" t="s">
        <v>114</v>
      </c>
      <c r="BM8" s="123" t="s">
        <v>119</v>
      </c>
      <c r="BN8" s="124" t="s">
        <v>199</v>
      </c>
      <c r="BO8" s="87" t="s">
        <v>243</v>
      </c>
      <c r="BP8" s="87"/>
      <c r="BQ8" s="125"/>
      <c r="BR8" s="126" t="s">
        <v>370</v>
      </c>
    </row>
    <row r="9" spans="1:70" s="121" customFormat="1" ht="15" customHeight="1" x14ac:dyDescent="0.3">
      <c r="A9" s="87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7" t="s">
        <v>251</v>
      </c>
      <c r="H9" s="38" t="s">
        <v>250</v>
      </c>
      <c r="I9" s="87">
        <v>225206</v>
      </c>
      <c r="J9" s="38" t="s">
        <v>252</v>
      </c>
      <c r="K9" s="87">
        <v>225206</v>
      </c>
      <c r="L9" s="87" t="s">
        <v>253</v>
      </c>
      <c r="M9" s="38" t="s">
        <v>254</v>
      </c>
      <c r="N9" s="87">
        <v>325531</v>
      </c>
      <c r="O9" s="87" t="s">
        <v>255</v>
      </c>
      <c r="P9" s="87">
        <v>684996</v>
      </c>
      <c r="Q9" s="38" t="s">
        <v>262</v>
      </c>
      <c r="R9" s="38" t="s">
        <v>257</v>
      </c>
      <c r="S9" s="87" t="s">
        <v>267</v>
      </c>
      <c r="T9" s="87" t="s">
        <v>267</v>
      </c>
      <c r="U9" s="87" t="s">
        <v>268</v>
      </c>
      <c r="V9" s="87" t="s">
        <v>260</v>
      </c>
      <c r="W9" s="87">
        <v>541</v>
      </c>
      <c r="X9" s="38" t="s">
        <v>264</v>
      </c>
      <c r="Y9" s="87">
        <v>353814303</v>
      </c>
      <c r="Z9" s="38" t="s">
        <v>286</v>
      </c>
      <c r="AA9" s="116" t="s">
        <v>308</v>
      </c>
      <c r="AB9" s="87">
        <v>42000</v>
      </c>
      <c r="AC9" s="87" t="s">
        <v>298</v>
      </c>
      <c r="AD9" s="87">
        <v>24</v>
      </c>
      <c r="AE9" s="87" t="s">
        <v>299</v>
      </c>
      <c r="AF9" s="87" t="s">
        <v>309</v>
      </c>
      <c r="AG9" s="87" t="s">
        <v>310</v>
      </c>
      <c r="AH9" s="87" t="s">
        <v>302</v>
      </c>
      <c r="AI9" s="116" t="s">
        <v>311</v>
      </c>
      <c r="AJ9" s="87">
        <v>2240</v>
      </c>
      <c r="AK9" s="87">
        <v>2240</v>
      </c>
      <c r="AL9" s="116" t="s">
        <v>346</v>
      </c>
      <c r="AM9" s="87">
        <v>11252.71</v>
      </c>
      <c r="AN9" s="120">
        <v>6387.29</v>
      </c>
      <c r="AO9" s="120">
        <v>17640</v>
      </c>
      <c r="AP9" s="120">
        <v>30747.29</v>
      </c>
      <c r="AQ9" s="120">
        <v>5824.71</v>
      </c>
      <c r="AR9" s="120">
        <v>36572</v>
      </c>
      <c r="AS9" s="120">
        <v>25980.32</v>
      </c>
      <c r="AT9" s="120">
        <v>5659.68</v>
      </c>
      <c r="AU9" s="120">
        <v>31640</v>
      </c>
      <c r="AV9" s="87">
        <v>22</v>
      </c>
      <c r="AW9" s="87"/>
      <c r="AX9" s="87"/>
      <c r="AY9" s="87"/>
      <c r="AZ9" s="87"/>
      <c r="BA9" s="87"/>
      <c r="BB9" s="87" t="s">
        <v>352</v>
      </c>
      <c r="BC9" s="87"/>
      <c r="BD9" s="87"/>
      <c r="BE9" s="87">
        <v>0</v>
      </c>
      <c r="BF9" s="38" t="s">
        <v>267</v>
      </c>
      <c r="BG9" s="87"/>
      <c r="BH9" s="122" t="s">
        <v>354</v>
      </c>
      <c r="BI9" s="38" t="s">
        <v>110</v>
      </c>
      <c r="BJ9" s="88">
        <v>45979</v>
      </c>
      <c r="BK9" s="87"/>
      <c r="BL9" s="38" t="s">
        <v>114</v>
      </c>
      <c r="BM9" s="123" t="s">
        <v>119</v>
      </c>
      <c r="BN9" s="124" t="s">
        <v>199</v>
      </c>
      <c r="BO9" s="87" t="s">
        <v>242</v>
      </c>
      <c r="BP9" s="87">
        <v>24640</v>
      </c>
      <c r="BQ9" s="125" t="s">
        <v>201</v>
      </c>
      <c r="BR9" s="132" t="s">
        <v>445</v>
      </c>
    </row>
    <row r="10" spans="1:70" s="121" customFormat="1" ht="15" customHeight="1" x14ac:dyDescent="0.3">
      <c r="A10" s="87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7" t="s">
        <v>251</v>
      </c>
      <c r="H10" s="38" t="s">
        <v>250</v>
      </c>
      <c r="I10" s="87">
        <v>225206</v>
      </c>
      <c r="J10" s="38" t="s">
        <v>252</v>
      </c>
      <c r="K10" s="87">
        <v>225206</v>
      </c>
      <c r="L10" s="87" t="s">
        <v>253</v>
      </c>
      <c r="M10" s="38" t="s">
        <v>254</v>
      </c>
      <c r="N10" s="87">
        <v>325531</v>
      </c>
      <c r="O10" s="87" t="s">
        <v>255</v>
      </c>
      <c r="P10" s="87">
        <v>740081</v>
      </c>
      <c r="Q10" s="38" t="s">
        <v>256</v>
      </c>
      <c r="R10" s="38" t="s">
        <v>257</v>
      </c>
      <c r="S10" s="87" t="s">
        <v>269</v>
      </c>
      <c r="T10" s="87" t="s">
        <v>269</v>
      </c>
      <c r="U10" s="87" t="s">
        <v>259</v>
      </c>
      <c r="V10" s="87" t="s">
        <v>260</v>
      </c>
      <c r="W10" s="87">
        <v>541</v>
      </c>
      <c r="X10" s="38" t="s">
        <v>264</v>
      </c>
      <c r="Y10" s="87">
        <v>353876122</v>
      </c>
      <c r="Z10" s="38" t="s">
        <v>287</v>
      </c>
      <c r="AA10" s="116" t="s">
        <v>312</v>
      </c>
      <c r="AB10" s="87">
        <v>42000</v>
      </c>
      <c r="AC10" s="87" t="s">
        <v>298</v>
      </c>
      <c r="AD10" s="87">
        <v>24</v>
      </c>
      <c r="AE10" s="87" t="s">
        <v>299</v>
      </c>
      <c r="AF10" s="87" t="s">
        <v>309</v>
      </c>
      <c r="AG10" s="87" t="s">
        <v>313</v>
      </c>
      <c r="AH10" s="87" t="s">
        <v>302</v>
      </c>
      <c r="AI10" s="116" t="s">
        <v>311</v>
      </c>
      <c r="AJ10" s="87">
        <v>2240</v>
      </c>
      <c r="AK10" s="87">
        <v>2240</v>
      </c>
      <c r="AL10" s="116" t="s">
        <v>344</v>
      </c>
      <c r="AM10" s="87">
        <v>17292.810000000001</v>
      </c>
      <c r="AN10" s="120">
        <v>8747.19</v>
      </c>
      <c r="AO10" s="120">
        <v>26040</v>
      </c>
      <c r="AP10" s="120">
        <v>24707.19</v>
      </c>
      <c r="AQ10" s="120">
        <v>3372.81</v>
      </c>
      <c r="AR10" s="120">
        <v>28080</v>
      </c>
      <c r="AS10" s="120">
        <v>20028.830000000002</v>
      </c>
      <c r="AT10" s="120">
        <v>3211.17</v>
      </c>
      <c r="AU10" s="120">
        <v>23240</v>
      </c>
      <c r="AV10" s="87">
        <v>22</v>
      </c>
      <c r="AW10" s="87"/>
      <c r="AX10" s="87"/>
      <c r="AY10" s="87"/>
      <c r="AZ10" s="87"/>
      <c r="BA10" s="87"/>
      <c r="BB10" s="87" t="s">
        <v>352</v>
      </c>
      <c r="BC10" s="87"/>
      <c r="BD10" s="87" t="s">
        <v>353</v>
      </c>
      <c r="BE10" s="87">
        <v>42000</v>
      </c>
      <c r="BF10" s="38" t="s">
        <v>269</v>
      </c>
      <c r="BG10" s="87"/>
      <c r="BH10" s="122" t="s">
        <v>354</v>
      </c>
      <c r="BI10" s="38" t="s">
        <v>110</v>
      </c>
      <c r="BJ10" s="88">
        <v>45979</v>
      </c>
      <c r="BK10" s="87"/>
      <c r="BL10" s="38" t="s">
        <v>114</v>
      </c>
      <c r="BM10" s="123" t="s">
        <v>119</v>
      </c>
      <c r="BN10" s="124" t="s">
        <v>199</v>
      </c>
      <c r="BO10" s="87" t="s">
        <v>242</v>
      </c>
      <c r="BP10" s="87">
        <v>8960</v>
      </c>
      <c r="BQ10" s="125" t="s">
        <v>201</v>
      </c>
      <c r="BR10" s="132" t="s">
        <v>446</v>
      </c>
    </row>
    <row r="11" spans="1:70" s="121" customFormat="1" ht="15" customHeight="1" x14ac:dyDescent="0.3">
      <c r="A11" s="87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7" t="s">
        <v>251</v>
      </c>
      <c r="H11" s="38" t="s">
        <v>250</v>
      </c>
      <c r="I11" s="87">
        <v>225206</v>
      </c>
      <c r="J11" s="38" t="s">
        <v>252</v>
      </c>
      <c r="K11" s="87">
        <v>225206</v>
      </c>
      <c r="L11" s="87" t="s">
        <v>253</v>
      </c>
      <c r="M11" s="38" t="s">
        <v>254</v>
      </c>
      <c r="N11" s="87">
        <v>325531</v>
      </c>
      <c r="O11" s="87" t="s">
        <v>255</v>
      </c>
      <c r="P11" s="87">
        <v>684996</v>
      </c>
      <c r="Q11" s="38" t="s">
        <v>262</v>
      </c>
      <c r="R11" s="38" t="s">
        <v>257</v>
      </c>
      <c r="S11" s="87" t="s">
        <v>270</v>
      </c>
      <c r="T11" s="87" t="s">
        <v>270</v>
      </c>
      <c r="U11" s="87" t="s">
        <v>259</v>
      </c>
      <c r="V11" s="87" t="s">
        <v>260</v>
      </c>
      <c r="W11" s="87">
        <v>541</v>
      </c>
      <c r="X11" s="38" t="s">
        <v>264</v>
      </c>
      <c r="Y11" s="87">
        <v>354328590</v>
      </c>
      <c r="Z11" s="38" t="s">
        <v>288</v>
      </c>
      <c r="AA11" s="116" t="s">
        <v>314</v>
      </c>
      <c r="AB11" s="87">
        <v>42000</v>
      </c>
      <c r="AC11" s="87" t="s">
        <v>298</v>
      </c>
      <c r="AD11" s="87">
        <v>24</v>
      </c>
      <c r="AE11" s="87" t="s">
        <v>299</v>
      </c>
      <c r="AF11" s="87" t="s">
        <v>315</v>
      </c>
      <c r="AG11" s="87" t="s">
        <v>316</v>
      </c>
      <c r="AH11" s="87" t="s">
        <v>302</v>
      </c>
      <c r="AI11" s="116" t="s">
        <v>317</v>
      </c>
      <c r="AJ11" s="87">
        <v>2240</v>
      </c>
      <c r="AK11" s="87">
        <v>2240</v>
      </c>
      <c r="AL11" s="116" t="s">
        <v>347</v>
      </c>
      <c r="AM11" s="87">
        <v>11275.71</v>
      </c>
      <c r="AN11" s="120">
        <v>6564.29</v>
      </c>
      <c r="AO11" s="120">
        <v>17840</v>
      </c>
      <c r="AP11" s="120">
        <v>30724.29</v>
      </c>
      <c r="AQ11" s="120">
        <v>5756.71</v>
      </c>
      <c r="AR11" s="120">
        <v>36481</v>
      </c>
      <c r="AS11" s="120">
        <v>23757.32</v>
      </c>
      <c r="AT11" s="120">
        <v>5442.68</v>
      </c>
      <c r="AU11" s="120">
        <v>29200</v>
      </c>
      <c r="AV11" s="87">
        <v>21</v>
      </c>
      <c r="AW11" s="87"/>
      <c r="AX11" s="87"/>
      <c r="AY11" s="87"/>
      <c r="AZ11" s="87"/>
      <c r="BA11" s="87"/>
      <c r="BB11" s="87" t="s">
        <v>352</v>
      </c>
      <c r="BC11" s="87"/>
      <c r="BD11" s="87"/>
      <c r="BE11" s="87">
        <v>0</v>
      </c>
      <c r="BF11" s="38" t="s">
        <v>270</v>
      </c>
      <c r="BG11" s="87"/>
      <c r="BH11" s="122" t="s">
        <v>354</v>
      </c>
      <c r="BI11" s="38" t="s">
        <v>110</v>
      </c>
      <c r="BJ11" s="88">
        <v>45979</v>
      </c>
      <c r="BK11" s="87"/>
      <c r="BL11" s="38" t="s">
        <v>114</v>
      </c>
      <c r="BM11" s="123" t="s">
        <v>119</v>
      </c>
      <c r="BN11" s="124" t="s">
        <v>199</v>
      </c>
      <c r="BO11" s="87" t="s">
        <v>242</v>
      </c>
      <c r="BP11" s="87">
        <v>20160</v>
      </c>
      <c r="BQ11" s="125" t="s">
        <v>201</v>
      </c>
      <c r="BR11" s="132" t="s">
        <v>447</v>
      </c>
    </row>
    <row r="12" spans="1:70" s="121" customFormat="1" ht="15" customHeight="1" x14ac:dyDescent="0.3">
      <c r="A12" s="87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7" t="s">
        <v>251</v>
      </c>
      <c r="H12" s="38" t="s">
        <v>250</v>
      </c>
      <c r="I12" s="87">
        <v>225206</v>
      </c>
      <c r="J12" s="38" t="s">
        <v>252</v>
      </c>
      <c r="K12" s="87">
        <v>225206</v>
      </c>
      <c r="L12" s="87" t="s">
        <v>253</v>
      </c>
      <c r="M12" s="38" t="s">
        <v>254</v>
      </c>
      <c r="N12" s="87">
        <v>325531</v>
      </c>
      <c r="O12" s="87" t="s">
        <v>255</v>
      </c>
      <c r="P12" s="87">
        <v>740081</v>
      </c>
      <c r="Q12" s="38" t="s">
        <v>256</v>
      </c>
      <c r="R12" s="38" t="s">
        <v>257</v>
      </c>
      <c r="S12" s="87" t="s">
        <v>271</v>
      </c>
      <c r="T12" s="87" t="s">
        <v>271</v>
      </c>
      <c r="U12" s="87" t="s">
        <v>259</v>
      </c>
      <c r="V12" s="87" t="s">
        <v>260</v>
      </c>
      <c r="W12" s="87">
        <v>541</v>
      </c>
      <c r="X12" s="38" t="s">
        <v>264</v>
      </c>
      <c r="Y12" s="87">
        <v>354328677</v>
      </c>
      <c r="Z12" s="38" t="s">
        <v>289</v>
      </c>
      <c r="AA12" s="116" t="s">
        <v>314</v>
      </c>
      <c r="AB12" s="87">
        <v>23000</v>
      </c>
      <c r="AC12" s="87" t="s">
        <v>298</v>
      </c>
      <c r="AD12" s="87">
        <v>18</v>
      </c>
      <c r="AE12" s="87" t="s">
        <v>299</v>
      </c>
      <c r="AF12" s="87" t="s">
        <v>315</v>
      </c>
      <c r="AG12" s="87" t="s">
        <v>316</v>
      </c>
      <c r="AH12" s="87" t="s">
        <v>302</v>
      </c>
      <c r="AI12" s="116" t="s">
        <v>317</v>
      </c>
      <c r="AJ12" s="87">
        <v>1550</v>
      </c>
      <c r="AK12" s="87">
        <v>1550</v>
      </c>
      <c r="AL12" s="116" t="s">
        <v>348</v>
      </c>
      <c r="AM12" s="87">
        <v>7769.68</v>
      </c>
      <c r="AN12" s="120">
        <v>3030.32</v>
      </c>
      <c r="AO12" s="120">
        <v>10800</v>
      </c>
      <c r="AP12" s="120">
        <v>15230.32</v>
      </c>
      <c r="AQ12" s="120">
        <v>2016.68</v>
      </c>
      <c r="AR12" s="120">
        <v>17247</v>
      </c>
      <c r="AS12" s="120">
        <v>15230.32</v>
      </c>
      <c r="AT12" s="120">
        <v>2016.68</v>
      </c>
      <c r="AU12" s="120">
        <v>17247</v>
      </c>
      <c r="AV12" s="87">
        <v>22</v>
      </c>
      <c r="AW12" s="87"/>
      <c r="AX12" s="87"/>
      <c r="AY12" s="87"/>
      <c r="AZ12" s="87"/>
      <c r="BA12" s="87"/>
      <c r="BB12" s="87" t="s">
        <v>352</v>
      </c>
      <c r="BC12" s="87"/>
      <c r="BD12" s="87" t="s">
        <v>353</v>
      </c>
      <c r="BE12" s="87">
        <v>23000</v>
      </c>
      <c r="BF12" s="38" t="s">
        <v>271</v>
      </c>
      <c r="BG12" s="87"/>
      <c r="BH12" s="122" t="s">
        <v>354</v>
      </c>
      <c r="BI12" s="38" t="s">
        <v>110</v>
      </c>
      <c r="BJ12" s="88">
        <v>45979</v>
      </c>
      <c r="BK12" s="87"/>
      <c r="BL12" s="38" t="s">
        <v>115</v>
      </c>
      <c r="BM12" s="123"/>
      <c r="BN12" s="124" t="s">
        <v>199</v>
      </c>
      <c r="BO12" s="87" t="s">
        <v>243</v>
      </c>
      <c r="BP12" s="87"/>
      <c r="BQ12" s="125"/>
      <c r="BR12" s="126" t="s">
        <v>383</v>
      </c>
    </row>
    <row r="13" spans="1:70" s="121" customFormat="1" ht="15" customHeight="1" x14ac:dyDescent="0.3">
      <c r="A13" s="87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7" t="s">
        <v>251</v>
      </c>
      <c r="H13" s="38" t="s">
        <v>250</v>
      </c>
      <c r="I13" s="87">
        <v>225206</v>
      </c>
      <c r="J13" s="38" t="s">
        <v>252</v>
      </c>
      <c r="K13" s="87">
        <v>225206</v>
      </c>
      <c r="L13" s="87" t="s">
        <v>253</v>
      </c>
      <c r="M13" s="38" t="s">
        <v>254</v>
      </c>
      <c r="N13" s="87">
        <v>325531</v>
      </c>
      <c r="O13" s="87" t="s">
        <v>255</v>
      </c>
      <c r="P13" s="87">
        <v>684996</v>
      </c>
      <c r="Q13" s="38" t="s">
        <v>262</v>
      </c>
      <c r="R13" s="38" t="s">
        <v>257</v>
      </c>
      <c r="S13" s="87" t="s">
        <v>272</v>
      </c>
      <c r="T13" s="87" t="s">
        <v>272</v>
      </c>
      <c r="U13" s="87" t="s">
        <v>259</v>
      </c>
      <c r="V13" s="87" t="s">
        <v>260</v>
      </c>
      <c r="W13" s="87">
        <v>541</v>
      </c>
      <c r="X13" s="38" t="s">
        <v>264</v>
      </c>
      <c r="Y13" s="87">
        <v>354328965</v>
      </c>
      <c r="Z13" s="38" t="s">
        <v>290</v>
      </c>
      <c r="AA13" s="116" t="s">
        <v>314</v>
      </c>
      <c r="AB13" s="87">
        <v>42000</v>
      </c>
      <c r="AC13" s="87" t="s">
        <v>298</v>
      </c>
      <c r="AD13" s="87">
        <v>24</v>
      </c>
      <c r="AE13" s="87" t="s">
        <v>299</v>
      </c>
      <c r="AF13" s="87" t="s">
        <v>315</v>
      </c>
      <c r="AG13" s="87" t="s">
        <v>316</v>
      </c>
      <c r="AH13" s="87" t="s">
        <v>302</v>
      </c>
      <c r="AI13" s="116" t="s">
        <v>317</v>
      </c>
      <c r="AJ13" s="87">
        <v>2240</v>
      </c>
      <c r="AK13" s="87">
        <v>2240</v>
      </c>
      <c r="AL13" s="116" t="s">
        <v>349</v>
      </c>
      <c r="AM13" s="87">
        <v>14553</v>
      </c>
      <c r="AN13" s="120">
        <v>7847</v>
      </c>
      <c r="AO13" s="120">
        <v>22400</v>
      </c>
      <c r="AP13" s="120">
        <v>27447</v>
      </c>
      <c r="AQ13" s="120">
        <v>4474</v>
      </c>
      <c r="AR13" s="120">
        <v>31921</v>
      </c>
      <c r="AS13" s="120">
        <v>20480.03</v>
      </c>
      <c r="AT13" s="120">
        <v>4159.97</v>
      </c>
      <c r="AU13" s="120">
        <v>24640</v>
      </c>
      <c r="AV13" s="87">
        <v>21</v>
      </c>
      <c r="AW13" s="87"/>
      <c r="AX13" s="87"/>
      <c r="AY13" s="87"/>
      <c r="AZ13" s="87"/>
      <c r="BA13" s="87"/>
      <c r="BB13" s="87" t="s">
        <v>352</v>
      </c>
      <c r="BC13" s="87"/>
      <c r="BD13" s="87" t="s">
        <v>353</v>
      </c>
      <c r="BE13" s="87">
        <v>42000</v>
      </c>
      <c r="BF13" s="38" t="s">
        <v>272</v>
      </c>
      <c r="BG13" s="87"/>
      <c r="BH13" s="122" t="s">
        <v>354</v>
      </c>
      <c r="BI13" s="38" t="s">
        <v>110</v>
      </c>
      <c r="BJ13" s="88">
        <v>45979</v>
      </c>
      <c r="BK13" s="87"/>
      <c r="BL13" s="38" t="s">
        <v>114</v>
      </c>
      <c r="BM13" s="123" t="s">
        <v>119</v>
      </c>
      <c r="BN13" s="124" t="s">
        <v>199</v>
      </c>
      <c r="BO13" s="87" t="s">
        <v>242</v>
      </c>
      <c r="BP13" s="87">
        <v>13440</v>
      </c>
      <c r="BQ13" s="125" t="s">
        <v>201</v>
      </c>
      <c r="BR13" s="132" t="s">
        <v>448</v>
      </c>
    </row>
    <row r="14" spans="1:70" s="121" customFormat="1" ht="15" customHeight="1" x14ac:dyDescent="0.3">
      <c r="A14" s="87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7" t="s">
        <v>251</v>
      </c>
      <c r="H14" s="38" t="s">
        <v>250</v>
      </c>
      <c r="I14" s="87">
        <v>225206</v>
      </c>
      <c r="J14" s="38" t="s">
        <v>252</v>
      </c>
      <c r="K14" s="87">
        <v>225206</v>
      </c>
      <c r="L14" s="87" t="s">
        <v>253</v>
      </c>
      <c r="M14" s="38" t="s">
        <v>254</v>
      </c>
      <c r="N14" s="87">
        <v>325531</v>
      </c>
      <c r="O14" s="87" t="s">
        <v>255</v>
      </c>
      <c r="P14" s="87">
        <v>740081</v>
      </c>
      <c r="Q14" s="38" t="s">
        <v>256</v>
      </c>
      <c r="R14" s="38" t="s">
        <v>257</v>
      </c>
      <c r="S14" s="87" t="s">
        <v>273</v>
      </c>
      <c r="T14" s="87" t="s">
        <v>273</v>
      </c>
      <c r="U14" s="87" t="s">
        <v>259</v>
      </c>
      <c r="V14" s="87" t="s">
        <v>260</v>
      </c>
      <c r="W14" s="87">
        <v>541</v>
      </c>
      <c r="X14" s="38" t="s">
        <v>264</v>
      </c>
      <c r="Y14" s="87">
        <v>354376916</v>
      </c>
      <c r="Z14" s="38" t="s">
        <v>291</v>
      </c>
      <c r="AA14" s="116" t="s">
        <v>318</v>
      </c>
      <c r="AB14" s="87">
        <v>42000</v>
      </c>
      <c r="AC14" s="87" t="s">
        <v>298</v>
      </c>
      <c r="AD14" s="87">
        <v>24</v>
      </c>
      <c r="AE14" s="87" t="s">
        <v>299</v>
      </c>
      <c r="AF14" s="87" t="s">
        <v>319</v>
      </c>
      <c r="AG14" s="87" t="s">
        <v>320</v>
      </c>
      <c r="AH14" s="87" t="s">
        <v>302</v>
      </c>
      <c r="AI14" s="116" t="s">
        <v>317</v>
      </c>
      <c r="AJ14" s="87">
        <v>2240</v>
      </c>
      <c r="AK14" s="87">
        <v>2240</v>
      </c>
      <c r="AL14" s="116" t="s">
        <v>347</v>
      </c>
      <c r="AM14" s="87">
        <v>18077.61</v>
      </c>
      <c r="AN14" s="120">
        <v>8722.39</v>
      </c>
      <c r="AO14" s="120">
        <v>26800</v>
      </c>
      <c r="AP14" s="120">
        <v>23922.39</v>
      </c>
      <c r="AQ14" s="120">
        <v>3413.61</v>
      </c>
      <c r="AR14" s="120">
        <v>27336</v>
      </c>
      <c r="AS14" s="120">
        <v>17129.310000000001</v>
      </c>
      <c r="AT14" s="120">
        <v>3110.69</v>
      </c>
      <c r="AU14" s="120">
        <v>20240</v>
      </c>
      <c r="AV14" s="87">
        <v>21</v>
      </c>
      <c r="AW14" s="87"/>
      <c r="AX14" s="87"/>
      <c r="AY14" s="87"/>
      <c r="AZ14" s="87"/>
      <c r="BA14" s="87"/>
      <c r="BB14" s="87" t="s">
        <v>352</v>
      </c>
      <c r="BC14" s="87"/>
      <c r="BD14" s="87"/>
      <c r="BE14" s="87">
        <v>0</v>
      </c>
      <c r="BF14" s="38" t="s">
        <v>273</v>
      </c>
      <c r="BG14" s="87"/>
      <c r="BH14" s="122" t="s">
        <v>354</v>
      </c>
      <c r="BI14" s="38" t="s">
        <v>110</v>
      </c>
      <c r="BJ14" s="88">
        <v>45979</v>
      </c>
      <c r="BK14" s="87"/>
      <c r="BL14" s="38" t="s">
        <v>114</v>
      </c>
      <c r="BM14" s="123" t="s">
        <v>119</v>
      </c>
      <c r="BN14" s="124" t="s">
        <v>199</v>
      </c>
      <c r="BO14" s="87" t="s">
        <v>242</v>
      </c>
      <c r="BP14" s="87">
        <v>13440</v>
      </c>
      <c r="BQ14" s="125" t="s">
        <v>201</v>
      </c>
      <c r="BR14" s="132" t="s">
        <v>449</v>
      </c>
    </row>
    <row r="15" spans="1:70" s="121" customFormat="1" ht="15" customHeight="1" x14ac:dyDescent="0.3">
      <c r="A15" s="87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7" t="s">
        <v>251</v>
      </c>
      <c r="H15" s="38" t="s">
        <v>250</v>
      </c>
      <c r="I15" s="87">
        <v>225206</v>
      </c>
      <c r="J15" s="38" t="s">
        <v>252</v>
      </c>
      <c r="K15" s="87">
        <v>225206</v>
      </c>
      <c r="L15" s="87" t="s">
        <v>253</v>
      </c>
      <c r="M15" s="38" t="s">
        <v>254</v>
      </c>
      <c r="N15" s="87">
        <v>325531</v>
      </c>
      <c r="O15" s="87" t="s">
        <v>255</v>
      </c>
      <c r="P15" s="87">
        <v>453487</v>
      </c>
      <c r="Q15" s="38" t="s">
        <v>274</v>
      </c>
      <c r="R15" s="38" t="s">
        <v>257</v>
      </c>
      <c r="S15" s="87" t="s">
        <v>275</v>
      </c>
      <c r="T15" s="87" t="s">
        <v>275</v>
      </c>
      <c r="U15" s="87" t="s">
        <v>259</v>
      </c>
      <c r="V15" s="87" t="s">
        <v>260</v>
      </c>
      <c r="W15" s="87">
        <v>541</v>
      </c>
      <c r="X15" s="38" t="s">
        <v>264</v>
      </c>
      <c r="Y15" s="87">
        <v>354648757</v>
      </c>
      <c r="Z15" s="38" t="s">
        <v>292</v>
      </c>
      <c r="AA15" s="116" t="s">
        <v>321</v>
      </c>
      <c r="AB15" s="87">
        <v>42000</v>
      </c>
      <c r="AC15" s="87" t="s">
        <v>298</v>
      </c>
      <c r="AD15" s="87">
        <v>24</v>
      </c>
      <c r="AE15" s="87" t="s">
        <v>299</v>
      </c>
      <c r="AF15" s="87" t="s">
        <v>322</v>
      </c>
      <c r="AG15" s="87" t="s">
        <v>323</v>
      </c>
      <c r="AH15" s="87" t="s">
        <v>302</v>
      </c>
      <c r="AI15" s="116" t="s">
        <v>324</v>
      </c>
      <c r="AJ15" s="87">
        <v>2240</v>
      </c>
      <c r="AK15" s="87">
        <v>2240</v>
      </c>
      <c r="AL15" s="116" t="s">
        <v>347</v>
      </c>
      <c r="AM15" s="87">
        <v>9801.66</v>
      </c>
      <c r="AN15" s="120">
        <v>6718.34</v>
      </c>
      <c r="AO15" s="120">
        <v>16520</v>
      </c>
      <c r="AP15" s="120">
        <v>32198.34</v>
      </c>
      <c r="AQ15" s="120">
        <v>5858.66</v>
      </c>
      <c r="AR15" s="120">
        <v>38057</v>
      </c>
      <c r="AS15" s="120">
        <v>22938.74</v>
      </c>
      <c r="AT15" s="120">
        <v>5341.26</v>
      </c>
      <c r="AU15" s="120">
        <v>28280</v>
      </c>
      <c r="AV15" s="87">
        <v>20</v>
      </c>
      <c r="AW15" s="87"/>
      <c r="AX15" s="87"/>
      <c r="AY15" s="87"/>
      <c r="AZ15" s="87"/>
      <c r="BA15" s="87"/>
      <c r="BB15" s="87" t="s">
        <v>352</v>
      </c>
      <c r="BC15" s="87"/>
      <c r="BD15" s="87" t="s">
        <v>353</v>
      </c>
      <c r="BE15" s="87">
        <v>42000</v>
      </c>
      <c r="BF15" s="38" t="s">
        <v>275</v>
      </c>
      <c r="BG15" s="87"/>
      <c r="BH15" s="122" t="s">
        <v>354</v>
      </c>
      <c r="BI15" s="38" t="s">
        <v>110</v>
      </c>
      <c r="BJ15" s="88">
        <v>45979</v>
      </c>
      <c r="BK15" s="87"/>
      <c r="BL15" s="38" t="s">
        <v>114</v>
      </c>
      <c r="BM15" s="123" t="s">
        <v>119</v>
      </c>
      <c r="BN15" s="124" t="s">
        <v>199</v>
      </c>
      <c r="BO15" s="87" t="s">
        <v>242</v>
      </c>
      <c r="BP15" s="87">
        <v>22400</v>
      </c>
      <c r="BQ15" s="125" t="s">
        <v>201</v>
      </c>
      <c r="BR15" s="132" t="s">
        <v>450</v>
      </c>
    </row>
    <row r="16" spans="1:70" s="121" customFormat="1" ht="15" customHeight="1" x14ac:dyDescent="0.3">
      <c r="A16" s="87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7" t="s">
        <v>251</v>
      </c>
      <c r="H16" s="38" t="s">
        <v>250</v>
      </c>
      <c r="I16" s="87">
        <v>225206</v>
      </c>
      <c r="J16" s="38" t="s">
        <v>252</v>
      </c>
      <c r="K16" s="87">
        <v>225206</v>
      </c>
      <c r="L16" s="87" t="s">
        <v>253</v>
      </c>
      <c r="M16" s="38" t="s">
        <v>254</v>
      </c>
      <c r="N16" s="87">
        <v>325531</v>
      </c>
      <c r="O16" s="87" t="s">
        <v>255</v>
      </c>
      <c r="P16" s="87">
        <v>684996</v>
      </c>
      <c r="Q16" s="38" t="s">
        <v>262</v>
      </c>
      <c r="R16" s="38" t="s">
        <v>257</v>
      </c>
      <c r="S16" s="87" t="s">
        <v>276</v>
      </c>
      <c r="T16" s="87" t="s">
        <v>276</v>
      </c>
      <c r="U16" s="87" t="s">
        <v>259</v>
      </c>
      <c r="V16" s="87" t="s">
        <v>260</v>
      </c>
      <c r="W16" s="87">
        <v>541</v>
      </c>
      <c r="X16" s="38" t="s">
        <v>264</v>
      </c>
      <c r="Y16" s="87">
        <v>354670910</v>
      </c>
      <c r="Z16" s="38" t="s">
        <v>293</v>
      </c>
      <c r="AA16" s="116" t="s">
        <v>325</v>
      </c>
      <c r="AB16" s="87">
        <v>42000</v>
      </c>
      <c r="AC16" s="87" t="s">
        <v>298</v>
      </c>
      <c r="AD16" s="87">
        <v>24</v>
      </c>
      <c r="AE16" s="87" t="s">
        <v>299</v>
      </c>
      <c r="AF16" s="87" t="s">
        <v>326</v>
      </c>
      <c r="AG16" s="87" t="s">
        <v>327</v>
      </c>
      <c r="AH16" s="87" t="s">
        <v>302</v>
      </c>
      <c r="AI16" s="116" t="s">
        <v>317</v>
      </c>
      <c r="AJ16" s="87">
        <v>2240</v>
      </c>
      <c r="AK16" s="87">
        <v>2240</v>
      </c>
      <c r="AL16" s="116" t="s">
        <v>350</v>
      </c>
      <c r="AM16" s="87">
        <v>13687.29</v>
      </c>
      <c r="AN16" s="120">
        <v>6472.71</v>
      </c>
      <c r="AO16" s="120">
        <v>20160</v>
      </c>
      <c r="AP16" s="120">
        <v>28312.71</v>
      </c>
      <c r="AQ16" s="120">
        <v>4923.29</v>
      </c>
      <c r="AR16" s="120">
        <v>33236</v>
      </c>
      <c r="AS16" s="120">
        <v>22215.11</v>
      </c>
      <c r="AT16" s="120">
        <v>4664.8900000000003</v>
      </c>
      <c r="AU16" s="120">
        <v>26880</v>
      </c>
      <c r="AV16" s="87">
        <v>21</v>
      </c>
      <c r="AW16" s="87"/>
      <c r="AX16" s="87"/>
      <c r="AY16" s="87"/>
      <c r="AZ16" s="87"/>
      <c r="BA16" s="87"/>
      <c r="BB16" s="87" t="s">
        <v>352</v>
      </c>
      <c r="BC16" s="87"/>
      <c r="BD16" s="87" t="s">
        <v>353</v>
      </c>
      <c r="BE16" s="87">
        <v>42000</v>
      </c>
      <c r="BF16" s="38" t="s">
        <v>276</v>
      </c>
      <c r="BG16" s="87"/>
      <c r="BH16" s="122" t="s">
        <v>354</v>
      </c>
      <c r="BI16" s="38" t="s">
        <v>110</v>
      </c>
      <c r="BJ16" s="88">
        <v>45979</v>
      </c>
      <c r="BK16" s="87"/>
      <c r="BL16" s="38" t="s">
        <v>114</v>
      </c>
      <c r="BM16" s="123" t="s">
        <v>119</v>
      </c>
      <c r="BN16" s="124" t="s">
        <v>199</v>
      </c>
      <c r="BO16" s="87" t="s">
        <v>242</v>
      </c>
      <c r="BP16" s="87">
        <v>15680</v>
      </c>
      <c r="BQ16" s="125" t="s">
        <v>201</v>
      </c>
      <c r="BR16" s="132" t="s">
        <v>451</v>
      </c>
    </row>
    <row r="17" spans="1:70" s="121" customFormat="1" ht="15" customHeight="1" x14ac:dyDescent="0.3">
      <c r="A17" s="87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7" t="s">
        <v>251</v>
      </c>
      <c r="H17" s="38" t="s">
        <v>250</v>
      </c>
      <c r="I17" s="87">
        <v>225206</v>
      </c>
      <c r="J17" s="38" t="s">
        <v>252</v>
      </c>
      <c r="K17" s="87">
        <v>225206</v>
      </c>
      <c r="L17" s="87" t="s">
        <v>253</v>
      </c>
      <c r="M17" s="38" t="s">
        <v>254</v>
      </c>
      <c r="N17" s="87">
        <v>325531</v>
      </c>
      <c r="O17" s="87" t="s">
        <v>255</v>
      </c>
      <c r="P17" s="87">
        <v>740081</v>
      </c>
      <c r="Q17" s="38" t="s">
        <v>256</v>
      </c>
      <c r="R17" s="38" t="s">
        <v>257</v>
      </c>
      <c r="S17" s="87" t="s">
        <v>277</v>
      </c>
      <c r="T17" s="87" t="s">
        <v>277</v>
      </c>
      <c r="U17" s="87" t="s">
        <v>259</v>
      </c>
      <c r="V17" s="87" t="s">
        <v>260</v>
      </c>
      <c r="W17" s="87">
        <v>0</v>
      </c>
      <c r="X17" s="38" t="s">
        <v>261</v>
      </c>
      <c r="Y17" s="87">
        <v>355636982</v>
      </c>
      <c r="Z17" s="38" t="s">
        <v>294</v>
      </c>
      <c r="AA17" s="116" t="s">
        <v>328</v>
      </c>
      <c r="AB17" s="87">
        <v>42000</v>
      </c>
      <c r="AC17" s="87" t="s">
        <v>298</v>
      </c>
      <c r="AD17" s="87">
        <v>24</v>
      </c>
      <c r="AE17" s="87" t="s">
        <v>299</v>
      </c>
      <c r="AF17" s="87" t="s">
        <v>329</v>
      </c>
      <c r="AG17" s="87" t="s">
        <v>330</v>
      </c>
      <c r="AH17" s="87" t="s">
        <v>302</v>
      </c>
      <c r="AI17" s="116" t="s">
        <v>331</v>
      </c>
      <c r="AJ17" s="87">
        <v>2240</v>
      </c>
      <c r="AK17" s="87">
        <v>2240</v>
      </c>
      <c r="AL17" s="116" t="s">
        <v>346</v>
      </c>
      <c r="AM17" s="87">
        <v>14987.57</v>
      </c>
      <c r="AN17" s="120">
        <v>7372.43</v>
      </c>
      <c r="AO17" s="120">
        <v>22360</v>
      </c>
      <c r="AP17" s="120">
        <v>27012.43</v>
      </c>
      <c r="AQ17" s="120">
        <v>4437.57</v>
      </c>
      <c r="AR17" s="120">
        <v>31450</v>
      </c>
      <c r="AS17" s="120">
        <v>16453.02</v>
      </c>
      <c r="AT17" s="120">
        <v>3746.98</v>
      </c>
      <c r="AU17" s="120">
        <v>20200</v>
      </c>
      <c r="AV17" s="87">
        <v>19</v>
      </c>
      <c r="AW17" s="87"/>
      <c r="AX17" s="87"/>
      <c r="AY17" s="87"/>
      <c r="AZ17" s="87"/>
      <c r="BA17" s="87"/>
      <c r="BB17" s="87" t="s">
        <v>352</v>
      </c>
      <c r="BC17" s="87"/>
      <c r="BD17" s="87" t="s">
        <v>353</v>
      </c>
      <c r="BE17" s="87">
        <v>42000</v>
      </c>
      <c r="BF17" s="38" t="s">
        <v>277</v>
      </c>
      <c r="BG17" s="87"/>
      <c r="BH17" s="122" t="s">
        <v>354</v>
      </c>
      <c r="BI17" s="38" t="s">
        <v>110</v>
      </c>
      <c r="BJ17" s="88">
        <v>45979</v>
      </c>
      <c r="BK17" s="87"/>
      <c r="BL17" s="38" t="s">
        <v>114</v>
      </c>
      <c r="BM17" s="123" t="s">
        <v>119</v>
      </c>
      <c r="BN17" s="124" t="s">
        <v>199</v>
      </c>
      <c r="BO17" s="87" t="s">
        <v>242</v>
      </c>
      <c r="BP17" s="87">
        <v>17920</v>
      </c>
      <c r="BQ17" s="125" t="s">
        <v>201</v>
      </c>
      <c r="BR17" s="132" t="s">
        <v>452</v>
      </c>
    </row>
    <row r="18" spans="1:70" s="121" customFormat="1" ht="15" customHeight="1" x14ac:dyDescent="0.3">
      <c r="A18" s="87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7" t="s">
        <v>251</v>
      </c>
      <c r="H18" s="38" t="s">
        <v>250</v>
      </c>
      <c r="I18" s="87">
        <v>225206</v>
      </c>
      <c r="J18" s="38" t="s">
        <v>252</v>
      </c>
      <c r="K18" s="87">
        <v>225206</v>
      </c>
      <c r="L18" s="87" t="s">
        <v>253</v>
      </c>
      <c r="M18" s="38" t="s">
        <v>254</v>
      </c>
      <c r="N18" s="87">
        <v>325531</v>
      </c>
      <c r="O18" s="87" t="s">
        <v>255</v>
      </c>
      <c r="P18" s="87">
        <v>684996</v>
      </c>
      <c r="Q18" s="38" t="s">
        <v>262</v>
      </c>
      <c r="R18" s="38" t="s">
        <v>257</v>
      </c>
      <c r="S18" s="87" t="s">
        <v>278</v>
      </c>
      <c r="T18" s="87" t="s">
        <v>278</v>
      </c>
      <c r="U18" s="87" t="s">
        <v>259</v>
      </c>
      <c r="V18" s="87" t="s">
        <v>260</v>
      </c>
      <c r="W18" s="87">
        <v>0</v>
      </c>
      <c r="X18" s="38" t="s">
        <v>279</v>
      </c>
      <c r="Y18" s="87">
        <v>355989112</v>
      </c>
      <c r="Z18" s="38" t="s">
        <v>295</v>
      </c>
      <c r="AA18" s="116" t="s">
        <v>332</v>
      </c>
      <c r="AB18" s="87">
        <v>42000</v>
      </c>
      <c r="AC18" s="87" t="s">
        <v>298</v>
      </c>
      <c r="AD18" s="87">
        <v>24</v>
      </c>
      <c r="AE18" s="87" t="s">
        <v>299</v>
      </c>
      <c r="AF18" s="87" t="s">
        <v>333</v>
      </c>
      <c r="AG18" s="87" t="s">
        <v>334</v>
      </c>
      <c r="AH18" s="87" t="s">
        <v>302</v>
      </c>
      <c r="AI18" s="116" t="s">
        <v>335</v>
      </c>
      <c r="AJ18" s="87">
        <v>2240</v>
      </c>
      <c r="AK18" s="87">
        <v>2240</v>
      </c>
      <c r="AL18" s="116" t="s">
        <v>351</v>
      </c>
      <c r="AM18" s="87">
        <v>2525.3200000000002</v>
      </c>
      <c r="AN18" s="120">
        <v>1954.68</v>
      </c>
      <c r="AO18" s="120">
        <v>4480</v>
      </c>
      <c r="AP18" s="120">
        <v>39474.68</v>
      </c>
      <c r="AQ18" s="120">
        <v>10149.32</v>
      </c>
      <c r="AR18" s="120">
        <v>49624</v>
      </c>
      <c r="AS18" s="120">
        <v>26676.38</v>
      </c>
      <c r="AT18" s="120">
        <v>9163.6200000000008</v>
      </c>
      <c r="AU18" s="120">
        <v>35840</v>
      </c>
      <c r="AV18" s="87">
        <v>18</v>
      </c>
      <c r="AW18" s="87"/>
      <c r="AX18" s="87"/>
      <c r="AY18" s="87"/>
      <c r="AZ18" s="87"/>
      <c r="BA18" s="87"/>
      <c r="BB18" s="87" t="s">
        <v>352</v>
      </c>
      <c r="BC18" s="87"/>
      <c r="BD18" s="87" t="s">
        <v>353</v>
      </c>
      <c r="BE18" s="87">
        <v>42000</v>
      </c>
      <c r="BF18" s="38" t="s">
        <v>278</v>
      </c>
      <c r="BG18" s="87"/>
      <c r="BH18" s="122" t="s">
        <v>354</v>
      </c>
      <c r="BI18" s="38" t="s">
        <v>110</v>
      </c>
      <c r="BJ18" s="88">
        <v>45979</v>
      </c>
      <c r="BK18" s="87"/>
      <c r="BL18" s="38" t="s">
        <v>114</v>
      </c>
      <c r="BM18" s="123" t="s">
        <v>119</v>
      </c>
      <c r="BN18" s="124" t="s">
        <v>199</v>
      </c>
      <c r="BO18" s="87" t="s">
        <v>242</v>
      </c>
      <c r="BP18" s="87">
        <v>24640</v>
      </c>
      <c r="BQ18" s="125" t="s">
        <v>201</v>
      </c>
      <c r="BR18" s="132" t="s">
        <v>453</v>
      </c>
    </row>
    <row r="19" spans="1:70" s="121" customFormat="1" ht="15" customHeight="1" x14ac:dyDescent="0.3">
      <c r="A19" s="87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7" t="s">
        <v>251</v>
      </c>
      <c r="H19" s="38" t="s">
        <v>250</v>
      </c>
      <c r="I19" s="87">
        <v>225206</v>
      </c>
      <c r="J19" s="38" t="s">
        <v>252</v>
      </c>
      <c r="K19" s="87">
        <v>225206</v>
      </c>
      <c r="L19" s="87" t="s">
        <v>253</v>
      </c>
      <c r="M19" s="38" t="s">
        <v>254</v>
      </c>
      <c r="N19" s="87">
        <v>325531</v>
      </c>
      <c r="O19" s="87" t="s">
        <v>255</v>
      </c>
      <c r="P19" s="87">
        <v>684996</v>
      </c>
      <c r="Q19" s="38" t="s">
        <v>262</v>
      </c>
      <c r="R19" s="38" t="s">
        <v>257</v>
      </c>
      <c r="S19" s="87" t="s">
        <v>280</v>
      </c>
      <c r="T19" s="87" t="s">
        <v>280</v>
      </c>
      <c r="U19" s="87" t="s">
        <v>259</v>
      </c>
      <c r="V19" s="87" t="s">
        <v>260</v>
      </c>
      <c r="W19" s="87">
        <v>0</v>
      </c>
      <c r="X19" s="38" t="s">
        <v>261</v>
      </c>
      <c r="Y19" s="87">
        <v>355990561</v>
      </c>
      <c r="Z19" s="38" t="s">
        <v>296</v>
      </c>
      <c r="AA19" s="116" t="s">
        <v>332</v>
      </c>
      <c r="AB19" s="87">
        <v>42000</v>
      </c>
      <c r="AC19" s="87" t="s">
        <v>298</v>
      </c>
      <c r="AD19" s="87">
        <v>24</v>
      </c>
      <c r="AE19" s="87" t="s">
        <v>299</v>
      </c>
      <c r="AF19" s="87" t="s">
        <v>333</v>
      </c>
      <c r="AG19" s="87" t="s">
        <v>334</v>
      </c>
      <c r="AH19" s="87" t="s">
        <v>302</v>
      </c>
      <c r="AI19" s="116" t="s">
        <v>335</v>
      </c>
      <c r="AJ19" s="87">
        <v>2240</v>
      </c>
      <c r="AK19" s="87">
        <v>2240</v>
      </c>
      <c r="AL19" s="116" t="s">
        <v>346</v>
      </c>
      <c r="AM19" s="87">
        <v>12886.88</v>
      </c>
      <c r="AN19" s="120">
        <v>6993.12</v>
      </c>
      <c r="AO19" s="120">
        <v>19880</v>
      </c>
      <c r="AP19" s="120">
        <v>29113.119999999999</v>
      </c>
      <c r="AQ19" s="120">
        <v>5110.88</v>
      </c>
      <c r="AR19" s="120">
        <v>34224</v>
      </c>
      <c r="AS19" s="120">
        <v>16314.82</v>
      </c>
      <c r="AT19" s="120">
        <v>4125.18</v>
      </c>
      <c r="AU19" s="120">
        <v>20440</v>
      </c>
      <c r="AV19" s="87">
        <v>18</v>
      </c>
      <c r="AW19" s="87"/>
      <c r="AX19" s="87"/>
      <c r="AY19" s="87"/>
      <c r="AZ19" s="87"/>
      <c r="BA19" s="87"/>
      <c r="BB19" s="87" t="s">
        <v>352</v>
      </c>
      <c r="BC19" s="87"/>
      <c r="BD19" s="87" t="s">
        <v>353</v>
      </c>
      <c r="BE19" s="87">
        <v>42000</v>
      </c>
      <c r="BF19" s="38" t="s">
        <v>280</v>
      </c>
      <c r="BG19" s="87"/>
      <c r="BH19" s="122" t="s">
        <v>354</v>
      </c>
      <c r="BI19" s="38" t="s">
        <v>110</v>
      </c>
      <c r="BJ19" s="88">
        <v>45979</v>
      </c>
      <c r="BK19" s="87"/>
      <c r="BL19" s="38" t="s">
        <v>114</v>
      </c>
      <c r="BM19" s="123" t="s">
        <v>119</v>
      </c>
      <c r="BN19" s="124" t="s">
        <v>199</v>
      </c>
      <c r="BO19" s="87" t="s">
        <v>242</v>
      </c>
      <c r="BP19" s="87">
        <v>15680</v>
      </c>
      <c r="BQ19" s="125" t="s">
        <v>201</v>
      </c>
      <c r="BR19" s="132" t="s">
        <v>454</v>
      </c>
    </row>
    <row r="20" spans="1:70" s="121" customFormat="1" ht="15" customHeight="1" x14ac:dyDescent="0.3">
      <c r="A20" s="87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7" t="s">
        <v>251</v>
      </c>
      <c r="H20" s="38" t="s">
        <v>250</v>
      </c>
      <c r="I20" s="87">
        <v>225206</v>
      </c>
      <c r="J20" s="38" t="s">
        <v>252</v>
      </c>
      <c r="K20" s="87">
        <v>225206</v>
      </c>
      <c r="L20" s="87" t="s">
        <v>253</v>
      </c>
      <c r="M20" s="38" t="s">
        <v>254</v>
      </c>
      <c r="N20" s="87">
        <v>325531</v>
      </c>
      <c r="O20" s="87" t="s">
        <v>255</v>
      </c>
      <c r="P20" s="87">
        <v>740081</v>
      </c>
      <c r="Q20" s="38" t="s">
        <v>256</v>
      </c>
      <c r="R20" s="38" t="s">
        <v>281</v>
      </c>
      <c r="S20" s="87" t="s">
        <v>266</v>
      </c>
      <c r="T20" s="87" t="s">
        <v>266</v>
      </c>
      <c r="U20" s="87" t="s">
        <v>259</v>
      </c>
      <c r="V20" s="87" t="s">
        <v>260</v>
      </c>
      <c r="W20" s="87">
        <v>0</v>
      </c>
      <c r="X20" s="38" t="s">
        <v>264</v>
      </c>
      <c r="Y20" s="87">
        <v>356698114</v>
      </c>
      <c r="Z20" s="38" t="s">
        <v>285</v>
      </c>
      <c r="AA20" s="116" t="s">
        <v>336</v>
      </c>
      <c r="AB20" s="87">
        <v>40000</v>
      </c>
      <c r="AC20" s="87" t="s">
        <v>298</v>
      </c>
      <c r="AD20" s="87">
        <v>18</v>
      </c>
      <c r="AE20" s="87" t="s">
        <v>337</v>
      </c>
      <c r="AF20" s="87" t="s">
        <v>300</v>
      </c>
      <c r="AG20" s="87" t="s">
        <v>307</v>
      </c>
      <c r="AH20" s="87" t="s">
        <v>302</v>
      </c>
      <c r="AI20" s="116" t="s">
        <v>338</v>
      </c>
      <c r="AJ20" s="87">
        <v>2690</v>
      </c>
      <c r="AK20" s="87">
        <v>2690</v>
      </c>
      <c r="AL20" s="116" t="s">
        <v>345</v>
      </c>
      <c r="AM20" s="87">
        <v>29947.48</v>
      </c>
      <c r="AN20" s="120">
        <v>7712.52</v>
      </c>
      <c r="AO20" s="120">
        <v>37660</v>
      </c>
      <c r="AP20" s="120">
        <v>10052.52</v>
      </c>
      <c r="AQ20" s="120">
        <v>543.48</v>
      </c>
      <c r="AR20" s="120">
        <v>10596</v>
      </c>
      <c r="AS20" s="120">
        <v>7586.16</v>
      </c>
      <c r="AT20" s="120">
        <v>483.84</v>
      </c>
      <c r="AU20" s="120">
        <v>8070</v>
      </c>
      <c r="AV20" s="87">
        <v>17</v>
      </c>
      <c r="AW20" s="87"/>
      <c r="AX20" s="87"/>
      <c r="AY20" s="87"/>
      <c r="AZ20" s="87"/>
      <c r="BA20" s="87"/>
      <c r="BB20" s="87" t="s">
        <v>352</v>
      </c>
      <c r="BC20" s="87"/>
      <c r="BD20" s="87" t="s">
        <v>353</v>
      </c>
      <c r="BE20" s="87">
        <v>40000</v>
      </c>
      <c r="BF20" s="38" t="s">
        <v>266</v>
      </c>
      <c r="BG20" s="87"/>
      <c r="BH20" s="122" t="s">
        <v>354</v>
      </c>
      <c r="BI20" s="38" t="s">
        <v>110</v>
      </c>
      <c r="BJ20" s="88">
        <v>45979</v>
      </c>
      <c r="BK20" s="87"/>
      <c r="BL20" s="38" t="s">
        <v>114</v>
      </c>
      <c r="BM20" s="123" t="s">
        <v>119</v>
      </c>
      <c r="BN20" s="124" t="s">
        <v>199</v>
      </c>
      <c r="BO20" s="87" t="s">
        <v>243</v>
      </c>
      <c r="BP20" s="87"/>
      <c r="BQ20" s="125"/>
      <c r="BR20" s="126" t="s">
        <v>371</v>
      </c>
    </row>
    <row r="21" spans="1:70" s="121" customFormat="1" ht="15" customHeight="1" x14ac:dyDescent="0.3">
      <c r="A21" s="87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7" t="s">
        <v>251</v>
      </c>
      <c r="H21" s="38" t="s">
        <v>250</v>
      </c>
      <c r="I21" s="87">
        <v>225206</v>
      </c>
      <c r="J21" s="38" t="s">
        <v>252</v>
      </c>
      <c r="K21" s="87">
        <v>225206</v>
      </c>
      <c r="L21" s="87" t="s">
        <v>253</v>
      </c>
      <c r="M21" s="38" t="s">
        <v>254</v>
      </c>
      <c r="N21" s="87">
        <v>325531</v>
      </c>
      <c r="O21" s="87" t="s">
        <v>255</v>
      </c>
      <c r="P21" s="87">
        <v>740081</v>
      </c>
      <c r="Q21" s="38" t="s">
        <v>256</v>
      </c>
      <c r="R21" s="38" t="s">
        <v>281</v>
      </c>
      <c r="S21" s="87" t="s">
        <v>269</v>
      </c>
      <c r="T21" s="87" t="s">
        <v>269</v>
      </c>
      <c r="U21" s="87" t="s">
        <v>259</v>
      </c>
      <c r="V21" s="87" t="s">
        <v>260</v>
      </c>
      <c r="W21" s="87">
        <v>0</v>
      </c>
      <c r="X21" s="38" t="s">
        <v>264</v>
      </c>
      <c r="Y21" s="87">
        <v>358234783</v>
      </c>
      <c r="Z21" s="38" t="s">
        <v>287</v>
      </c>
      <c r="AA21" s="116" t="s">
        <v>339</v>
      </c>
      <c r="AB21" s="87">
        <v>30000</v>
      </c>
      <c r="AC21" s="87" t="s">
        <v>298</v>
      </c>
      <c r="AD21" s="87">
        <v>18</v>
      </c>
      <c r="AE21" s="87" t="s">
        <v>340</v>
      </c>
      <c r="AF21" s="87" t="s">
        <v>309</v>
      </c>
      <c r="AG21" s="87" t="s">
        <v>313</v>
      </c>
      <c r="AH21" s="87" t="s">
        <v>302</v>
      </c>
      <c r="AI21" s="116" t="s">
        <v>341</v>
      </c>
      <c r="AJ21" s="87">
        <v>2010</v>
      </c>
      <c r="AK21" s="87">
        <v>2010</v>
      </c>
      <c r="AL21" s="116" t="s">
        <v>343</v>
      </c>
      <c r="AM21" s="87">
        <v>2543.5300000000002</v>
      </c>
      <c r="AN21" s="120">
        <v>1476.47</v>
      </c>
      <c r="AO21" s="120">
        <v>4020</v>
      </c>
      <c r="AP21" s="120">
        <v>27456.47</v>
      </c>
      <c r="AQ21" s="120">
        <v>5031.53</v>
      </c>
      <c r="AR21" s="120">
        <v>32488</v>
      </c>
      <c r="AS21" s="120">
        <v>17720.55</v>
      </c>
      <c r="AT21" s="120">
        <v>4389.45</v>
      </c>
      <c r="AU21" s="120">
        <v>22110</v>
      </c>
      <c r="AV21" s="87">
        <v>13</v>
      </c>
      <c r="AW21" s="87"/>
      <c r="AX21" s="87"/>
      <c r="AY21" s="87"/>
      <c r="AZ21" s="87"/>
      <c r="BA21" s="87"/>
      <c r="BB21" s="87" t="s">
        <v>352</v>
      </c>
      <c r="BC21" s="87"/>
      <c r="BD21" s="87" t="s">
        <v>353</v>
      </c>
      <c r="BE21" s="87">
        <v>30000</v>
      </c>
      <c r="BF21" s="38" t="s">
        <v>269</v>
      </c>
      <c r="BG21" s="87"/>
      <c r="BH21" s="122" t="s">
        <v>354</v>
      </c>
      <c r="BI21" s="38" t="s">
        <v>110</v>
      </c>
      <c r="BJ21" s="88">
        <v>45979</v>
      </c>
      <c r="BK21" s="87"/>
      <c r="BL21" s="38" t="s">
        <v>114</v>
      </c>
      <c r="BM21" s="123" t="s">
        <v>119</v>
      </c>
      <c r="BN21" s="124" t="s">
        <v>199</v>
      </c>
      <c r="BO21" s="87" t="s">
        <v>242</v>
      </c>
      <c r="BP21" s="87">
        <v>8040</v>
      </c>
      <c r="BQ21" s="125" t="s">
        <v>201</v>
      </c>
      <c r="BR21" s="126" t="s">
        <v>456</v>
      </c>
    </row>
    <row r="22" spans="1:70" s="121" customFormat="1" ht="15" customHeight="1" x14ac:dyDescent="0.3">
      <c r="A22" s="87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7" t="s">
        <v>251</v>
      </c>
      <c r="H22" s="38" t="s">
        <v>250</v>
      </c>
      <c r="I22" s="87">
        <v>225206</v>
      </c>
      <c r="J22" s="38" t="s">
        <v>252</v>
      </c>
      <c r="K22" s="87">
        <v>225206</v>
      </c>
      <c r="L22" s="87" t="s">
        <v>253</v>
      </c>
      <c r="M22" s="38" t="s">
        <v>254</v>
      </c>
      <c r="N22" s="87">
        <v>325531</v>
      </c>
      <c r="O22" s="87" t="s">
        <v>255</v>
      </c>
      <c r="P22" s="87">
        <v>684996</v>
      </c>
      <c r="Q22" s="38" t="s">
        <v>262</v>
      </c>
      <c r="R22" s="38" t="s">
        <v>257</v>
      </c>
      <c r="S22" s="87" t="s">
        <v>357</v>
      </c>
      <c r="T22" s="87" t="s">
        <v>357</v>
      </c>
      <c r="U22" s="87" t="s">
        <v>358</v>
      </c>
      <c r="V22" s="87" t="s">
        <v>260</v>
      </c>
      <c r="W22" s="87">
        <v>541</v>
      </c>
      <c r="X22" s="38" t="s">
        <v>261</v>
      </c>
      <c r="Y22" s="87">
        <v>351243717</v>
      </c>
      <c r="Z22" s="38" t="s">
        <v>360</v>
      </c>
      <c r="AA22" s="116" t="s">
        <v>361</v>
      </c>
      <c r="AB22" s="87">
        <v>44040</v>
      </c>
      <c r="AC22" s="87" t="s">
        <v>298</v>
      </c>
      <c r="AD22" s="87">
        <v>24</v>
      </c>
      <c r="AE22" s="87" t="s">
        <v>299</v>
      </c>
      <c r="AF22" s="87" t="s">
        <v>362</v>
      </c>
      <c r="AG22" s="87" t="s">
        <v>363</v>
      </c>
      <c r="AH22" s="87" t="s">
        <v>364</v>
      </c>
      <c r="AI22" s="116" t="s">
        <v>365</v>
      </c>
      <c r="AJ22" s="87">
        <v>1694</v>
      </c>
      <c r="AK22" s="87">
        <v>2400</v>
      </c>
      <c r="AL22" s="116" t="s">
        <v>369</v>
      </c>
      <c r="AM22" s="87">
        <v>18796.080000000002</v>
      </c>
      <c r="AN22" s="120">
        <v>9297.92</v>
      </c>
      <c r="AO22" s="120">
        <v>28094</v>
      </c>
      <c r="AP22" s="120">
        <v>25243.919999999998</v>
      </c>
      <c r="AQ22" s="120">
        <v>3556.08</v>
      </c>
      <c r="AR22" s="120">
        <v>28800</v>
      </c>
      <c r="AS22" s="120">
        <v>25243.919999999998</v>
      </c>
      <c r="AT22" s="120">
        <v>3556.08</v>
      </c>
      <c r="AU22" s="120">
        <v>28800</v>
      </c>
      <c r="AV22" s="87">
        <v>31</v>
      </c>
      <c r="AW22" s="87"/>
      <c r="AX22" s="87"/>
      <c r="AY22" s="87"/>
      <c r="AZ22" s="87"/>
      <c r="BA22" s="87"/>
      <c r="BB22" s="87" t="s">
        <v>352</v>
      </c>
      <c r="BC22" s="87"/>
      <c r="BD22" s="87"/>
      <c r="BE22" s="87">
        <v>0</v>
      </c>
      <c r="BF22" s="38" t="s">
        <v>357</v>
      </c>
      <c r="BG22" s="87"/>
      <c r="BH22" s="122" t="s">
        <v>354</v>
      </c>
      <c r="BI22" s="38" t="s">
        <v>110</v>
      </c>
      <c r="BJ22" s="88">
        <v>45979</v>
      </c>
      <c r="BK22" s="87"/>
      <c r="BL22" s="38" t="s">
        <v>114</v>
      </c>
      <c r="BM22" s="123" t="s">
        <v>119</v>
      </c>
      <c r="BN22" s="124" t="s">
        <v>200</v>
      </c>
      <c r="BO22" s="87" t="s">
        <v>244</v>
      </c>
      <c r="BP22" s="87"/>
      <c r="BQ22" s="125"/>
      <c r="BR22" s="126" t="s">
        <v>384</v>
      </c>
    </row>
    <row r="23" spans="1:70" s="121" customFormat="1" ht="15" customHeight="1" x14ac:dyDescent="0.3">
      <c r="A23" s="87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7" t="s">
        <v>251</v>
      </c>
      <c r="H23" s="38" t="s">
        <v>250</v>
      </c>
      <c r="I23" s="87">
        <v>225206</v>
      </c>
      <c r="J23" s="38" t="s">
        <v>252</v>
      </c>
      <c r="K23" s="87">
        <v>225206</v>
      </c>
      <c r="L23" s="87" t="s">
        <v>253</v>
      </c>
      <c r="M23" s="38" t="s">
        <v>254</v>
      </c>
      <c r="N23" s="87">
        <v>325531</v>
      </c>
      <c r="O23" s="87" t="s">
        <v>255</v>
      </c>
      <c r="P23" s="87">
        <v>740081</v>
      </c>
      <c r="Q23" s="38" t="s">
        <v>256</v>
      </c>
      <c r="R23" s="38" t="s">
        <v>257</v>
      </c>
      <c r="S23" s="87" t="s">
        <v>359</v>
      </c>
      <c r="T23" s="87" t="s">
        <v>359</v>
      </c>
      <c r="U23" s="87" t="s">
        <v>358</v>
      </c>
      <c r="V23" s="87" t="s">
        <v>260</v>
      </c>
      <c r="W23" s="87">
        <v>541</v>
      </c>
      <c r="X23" s="38" t="s">
        <v>261</v>
      </c>
      <c r="Y23" s="87">
        <v>353181183</v>
      </c>
      <c r="Z23" s="38" t="s">
        <v>360</v>
      </c>
      <c r="AA23" s="116" t="s">
        <v>366</v>
      </c>
      <c r="AB23" s="87">
        <v>42000</v>
      </c>
      <c r="AC23" s="87" t="s">
        <v>298</v>
      </c>
      <c r="AD23" s="87">
        <v>24</v>
      </c>
      <c r="AE23" s="87" t="s">
        <v>299</v>
      </c>
      <c r="AF23" s="87" t="s">
        <v>367</v>
      </c>
      <c r="AG23" s="87" t="s">
        <v>368</v>
      </c>
      <c r="AH23" s="87" t="s">
        <v>302</v>
      </c>
      <c r="AI23" s="116" t="s">
        <v>303</v>
      </c>
      <c r="AJ23" s="87">
        <v>2240</v>
      </c>
      <c r="AK23" s="87">
        <v>2240</v>
      </c>
      <c r="AL23" s="116" t="s">
        <v>369</v>
      </c>
      <c r="AM23" s="87">
        <v>7393.98</v>
      </c>
      <c r="AN23" s="120">
        <v>3806.02</v>
      </c>
      <c r="AO23" s="120">
        <v>11200</v>
      </c>
      <c r="AP23" s="120">
        <v>34606.019999999997</v>
      </c>
      <c r="AQ23" s="120">
        <v>7605.98</v>
      </c>
      <c r="AR23" s="120">
        <v>42212</v>
      </c>
      <c r="AS23" s="120">
        <v>32758.47</v>
      </c>
      <c r="AT23" s="120">
        <v>7561.53</v>
      </c>
      <c r="AU23" s="120">
        <v>40320</v>
      </c>
      <c r="AV23" s="87">
        <v>23</v>
      </c>
      <c r="AW23" s="87"/>
      <c r="AX23" s="87"/>
      <c r="AY23" s="87"/>
      <c r="AZ23" s="87"/>
      <c r="BA23" s="87"/>
      <c r="BB23" s="87" t="s">
        <v>352</v>
      </c>
      <c r="BC23" s="87"/>
      <c r="BD23" s="87"/>
      <c r="BE23" s="87">
        <v>0</v>
      </c>
      <c r="BF23" s="38" t="s">
        <v>359</v>
      </c>
      <c r="BG23" s="87"/>
      <c r="BH23" s="122" t="s">
        <v>354</v>
      </c>
      <c r="BI23" s="38" t="s">
        <v>110</v>
      </c>
      <c r="BJ23" s="88">
        <v>45979</v>
      </c>
      <c r="BK23" s="87"/>
      <c r="BL23" s="38" t="s">
        <v>114</v>
      </c>
      <c r="BM23" s="123" t="s">
        <v>119</v>
      </c>
      <c r="BN23" s="124" t="s">
        <v>200</v>
      </c>
      <c r="BO23" s="87" t="s">
        <v>244</v>
      </c>
      <c r="BP23" s="87"/>
      <c r="BQ23" s="125"/>
      <c r="BR23" s="126" t="s">
        <v>385</v>
      </c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2025-11-19T09:53:13Z</dcterms:modified>
</cp:coreProperties>
</file>