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B48247A7-D0BD-45F3-9E98-0326A8B949A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<sst xmlns="http://schemas.openxmlformats.org/spreadsheetml/2006/main" count="352" uniqueCount="302">
  <si>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</si>
  <si>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</si>
  <si>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</si>
  <si>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</si>
  <si>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</si>
  <si>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</si>
  <si>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</si>
  <si>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</si>
  <si>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</si>
  <si>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</si>
  <si>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</si>
  <si>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</si>
  <si>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</si>
  <si>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</si>
  <si>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</si>
  <si>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</si>
  <si>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</si>
  <si>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</si>
  <si>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</si>
  <si>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</si>
  <si>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</si>
  <si>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</si>
  <si>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</si>
  <si>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</si>
  <si>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</si>
  <si>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</si>
  <si>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</si>
  <si>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</si>
  <si>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</si>
  <si>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</si>
  <si>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</si>
  <si>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</si>
  <si>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</si>
  <si>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</si>
  <si>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</si>
  <si>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</si>
  <si>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</si>
  <si>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</si>
  <si>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</si>
  <si>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</si>
  <si>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</si>
  <si>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</si>
  <si>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</si>
  <si>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</si>
  <si>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</si>
  <si>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</si>
  <si>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</si>
  <si>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</si>
  <si>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</si>
  <si>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</si>
  <si>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</si>
  <si>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</si>
  <si>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</si>
  <si>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</si>
  <si>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</si>
  <si>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</si>
  <si>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</si>
  <si>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</si>
  <si>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</si>
  <si>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</si>
  <si>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</si>
  <si>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</si>
  <si>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</si>
  <si>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</si>
  <si>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</si>
  <si>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</si>
  <si>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</si>
  <si>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</si>
  <si>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</si>
  <si>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</si>
  <si>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</si>
  <si>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</si>
  <si>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</si>
  <si>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</si>
  <si>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</si>
  <si>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</si>
  <si>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</si>
  <si>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</si>
  <si>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</si>
  <si>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</si>
  <si>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</si>
  <si>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</si>
  <si>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</si>
  <si>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</si>
  <si>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</si>
  <si>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</si>
  <si>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</si>
  <si>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</si>
  <si>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</si>
  <si>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</si>
  <si>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</si>
  <si>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</si>
  <si>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</si>
  <si>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</si>
  <si>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</si>
  <si>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</si>
  <si>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</si>
  <si>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</si>
  <si>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</si>
  <si>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</si>
  <si>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</si>
  <si>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</si>
  <si>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</si>
  <si>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</si>
  <si>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</si>
  <si>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</si>
  <si>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</si>
  <si>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</si>
  <si>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</si>
  <si>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</si>
  <si>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</si>
  <si>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</si>
  <si>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</si>
  <si>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</si>
  <si>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</si>
  <si>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</si>
  <si>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</si>
  <si>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</si>
  <si>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</si>
  <si>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</si>
  <si>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</si>
  <si>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</si>
  <si>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</si>
  <si>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</si>
  <si>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</si>
  <si>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</si>
  <si>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</si>
  <si>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</si>
  <si>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</si>
  <si>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</si>
  <si>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</si>
  <si>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</si>
  <si>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</si>
  <si>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</si>
  <si>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</si>
  <si>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</si>
  <si>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</si>
  <si>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</si>
  <si>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</si>
  <si>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</si>
  <si>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</si>
  <si>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</si>
  <si>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</si>
  <si>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</si>
  <si>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</si>
  <si>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</si>
  <si>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</si>
  <si>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</si>
  <si>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</si>
  <si>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</si>
  <si>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</si>
  <si>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</si>
  <si>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</si>
  <si>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</si>
  <si>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</si>
  <si>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</si>
  <si>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</si>
  <si>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</si>
  <si>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</si>
  <si>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</si>
  <si>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</si>
  <si>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</si>
  <si>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</si>
  <si>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</si>
  <si>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</si>
  <si>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</si>
  <si>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</si>
  <si>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</si>
  <si>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</si>
  <si>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</si>
  <si>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</si>
  <si>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</si>
  <si>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</si>
  <si>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</si>
  <si>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</si>
  <si>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</si>
  <si>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</si>
  <si>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</si>
  <si>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</si>
  <si>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</si>
  <si>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</si>
  <si>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</si>
  <si>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</si>
  <si>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</si>
  <si>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</si>
  <si>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</si>
  <si>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</si>
  <si>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</si>
  <si>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</si>
  <si>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</si>
  <si>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</si>
  <si>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</si>
  <si>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</si>
  <si>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</si>
  <si>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</si>
  <si>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</si>
  <si>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</si>
  <si>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</si>
  <si>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</si>
  <si>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</si>
  <si>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</si>
  <si>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</si>
  <si>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</si>
  <si>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</si>
  <si>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</si>
  <si>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</si>
  <si>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</si>
  <si>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</si>
  <si>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</si>
  <si>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</si>
  <si>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</si>
  <si>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</si>
  <si>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</si>
  <si>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</si>
  <si>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</si>
  <si>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</si>
  <si>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</si>
  <si>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</si>
  <si>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</si>
  <si>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</si>
  <si>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</si>
  <si>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</si>
  <si>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</si>
  <si>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</si>
  <si>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</si>
  <si>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</si>
  <si>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</si>
  <si>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</si>
  <si>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</si>
  <si>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</si>
  <si>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</si>
  <si>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</si>
  <si>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</si>
  <si>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</si>
  <si>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</si>
  <si>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</si>
  <si>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</si>
  <si>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</si>
  <si>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</si>
  <si>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</si>
  <si>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</si>
  <si>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</si>
  <si>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</si>
  <si>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</si>
  <si>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</si>
  <si>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</si>
  <si>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</si>
  <si>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</si>
  <si>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</si>
  <si>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</si>
  <si>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BM</t>
  </si>
  <si>
    <t>Vivek Singh/SF0090494</t>
  </si>
  <si>
    <t>Saket Nath Thakur/SF0062081</t>
  </si>
  <si>
    <t>Completed-Report Submitted</t>
  </si>
  <si>
    <t>G-1</t>
  </si>
  <si>
    <t>G-2</t>
  </si>
  <si>
    <t>Dileep Kumar/SF0081511</t>
  </si>
  <si>
    <t>Santosh swarnkar/SF0032531</t>
  </si>
  <si>
    <t>North</t>
  </si>
  <si>
    <t>Bihar-2</t>
  </si>
  <si>
    <t>Patna</t>
  </si>
  <si>
    <t>Lakhisarai</t>
  </si>
  <si>
    <t>Barbigha</t>
  </si>
  <si>
    <t>BH2817</t>
  </si>
  <si>
    <t>Kazi Fatu Chak</t>
  </si>
  <si>
    <t>SF0097109</t>
  </si>
  <si>
    <t>Jitendra Kumar</t>
  </si>
  <si>
    <t>690105</t>
  </si>
  <si>
    <t>1185614</t>
  </si>
  <si>
    <t>Chetana</t>
  </si>
  <si>
    <t>SID951376023682</t>
  </si>
  <si>
    <t>GENERAL</t>
  </si>
  <si>
    <t>HINDU</t>
  </si>
  <si>
    <t>Animal Husbandry &amp; Poultry</t>
  </si>
  <si>
    <t>RIMA DEVI</t>
  </si>
  <si>
    <t>12-Jul-2023</t>
  </si>
  <si>
    <t>Tue</t>
  </si>
  <si>
    <t>2</t>
  </si>
  <si>
    <t>1 Yrs</t>
  </si>
  <si>
    <t>19 Jan 2021</t>
  </si>
  <si>
    <t>&lt;= 2 Years</t>
  </si>
  <si>
    <t>07-Sep-2023</t>
  </si>
  <si>
    <t>10-Jun-2025</t>
  </si>
  <si>
    <t>Open</t>
  </si>
  <si>
    <t/>
  </si>
  <si>
    <t>9955316476</t>
  </si>
  <si>
    <t>Randhir Kumar/SF0059879</t>
  </si>
  <si>
    <t>Ashthawan</t>
  </si>
  <si>
    <t>Rs.555003 fraud amount of Previous BM Munna Kumar/SF0036048.</t>
  </si>
  <si>
    <t>Rupesh Kumar</t>
  </si>
  <si>
    <t>SF0095871</t>
  </si>
  <si>
    <t>LO</t>
  </si>
  <si>
    <t>Dhananjay Kumar</t>
  </si>
  <si>
    <t>SF0066791</t>
  </si>
  <si>
    <t>Credit Assistant</t>
  </si>
  <si>
    <t>Nitish Kumar</t>
  </si>
  <si>
    <t>SF0095802</t>
  </si>
  <si>
    <t>1.Staff Nitish Kumar/SF0095802 had collected the advance EMI of Rs 8340 on dated-07-06-2025 but only Rs.2780 posted in Fimo and Rest amount not posted in Fimo.
2.He abscond from June-2025 month but he had updated the loan card in the month of July and Aug-2025.</t>
  </si>
  <si>
    <t>MFIN</t>
  </si>
  <si>
    <t>Suspended-Not Working</t>
  </si>
  <si>
    <t>Borrower complain to MFIN that she paid EMI regularely but showing od,After verification it is identified that staff Nitish Kumar/SF0095802 collected advance EMI amount Rs. 8340/- but only 2780 posted in Fimo. Total fraud amount is-5560.</t>
  </si>
  <si>
    <t>FN25-26-02803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</si>
</sst>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45964</v>
      </c>
      <c r="H5" s="106" t="s">
        <v>298</v>
      </c>
      <c r="I5" s="61">
        <v>45966</v>
      </c>
      <c r="J5" s="74" t="str">
        <f>IF('Physical Cash at Safe'!D28="Yes",'Physical Cash at Safe'!E28,IF('Borrower Wise Details'!D5&lt;&gt;"",'Borrower Wise Details'!D5,""))</f>
        <v>FN25-26-02803</v>
      </c>
      <c r="K5" s="81">
        <v>1</v>
      </c>
      <c r="L5" s="82">
        <v>8340</v>
      </c>
      <c r="M5" s="82">
        <v>0</v>
      </c>
      <c r="N5" s="82" t="s">
        <v>256</v>
      </c>
      <c r="O5" s="82" t="s">
        <v>257</v>
      </c>
      <c r="P5" s="82" t="s">
        <v>251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SF0095802</v>
      </c>
      <c r="U5" s="77" t="s">
        <v>299</v>
      </c>
      <c r="V5" s="61">
        <v>45837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253</v>
      </c>
      <c r="Z5" s="61">
        <v>45966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5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>SF0095802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8340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8340</v>
      </c>
      <c r="O5" s="69">
        <f>IF('Fraud Investigation Report'!AD5="", "", 'Fraud Investigation Report'!AD5)</f>
        <v>2780</v>
      </c>
      <c r="P5" s="125">
        <f>IF(AND(N5="", O5=""), "", IF(O5="", N5, N5 - IF(ISNUMBER(O5), O5, 0)))</f>
        <v>5560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5" sqref="D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263</v>
      </c>
      <c r="B4" s="41" t="s">
        <v>262</v>
      </c>
      <c r="C4" s="41" t="s">
        <v>287</v>
      </c>
      <c r="D4" s="41" t="s">
        <v>261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259</v>
      </c>
      <c r="B6" s="18">
        <v>45965</v>
      </c>
      <c r="C6" s="18">
        <v>45964</v>
      </c>
      <c r="D6" s="18">
        <v>45965</v>
      </c>
      <c r="E6" s="19">
        <v>0.75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613759</v>
      </c>
      <c r="C18" s="23">
        <f>B18</f>
        <v>613759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613759</v>
      </c>
      <c r="D19" s="30" t="s">
        <v>76</v>
      </c>
      <c r="E19" s="31">
        <f>SUM(E10:E18)</f>
        <v>0</v>
      </c>
    </row>
    <row r="20" spans="1:5" ht="30" customHeight="1" x14ac:dyDescent="0.3">
      <c r="A20" s="149" t="s">
        <v>97</v>
      </c>
      <c r="B20" s="150"/>
      <c r="C20" s="32">
        <v>58756</v>
      </c>
      <c r="D20" s="33" t="s">
        <v>91</v>
      </c>
      <c r="E20" s="34">
        <v>0</v>
      </c>
    </row>
    <row r="21" spans="1:5" ht="30" customHeight="1" x14ac:dyDescent="0.3">
      <c r="A21" s="151" t="s">
        <v>88</v>
      </c>
      <c r="B21" s="152"/>
      <c r="C21" s="34">
        <v>42444</v>
      </c>
      <c r="D21" s="33" t="s">
        <v>89</v>
      </c>
      <c r="E21" s="34">
        <v>101200</v>
      </c>
    </row>
    <row r="22" spans="1:5" ht="30" customHeight="1" x14ac:dyDescent="0.3">
      <c r="A22" s="151" t="s">
        <v>77</v>
      </c>
      <c r="B22" s="152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51" t="s">
        <v>79</v>
      </c>
      <c r="B23" s="152"/>
      <c r="C23" s="52">
        <f>(C19+C21)-(E20+E21)-E19</f>
        <v>555003</v>
      </c>
      <c r="D23" s="53" t="s">
        <v>215</v>
      </c>
      <c r="E23" s="34"/>
    </row>
    <row r="24" spans="1:5" ht="82.5" customHeight="1" x14ac:dyDescent="0.3">
      <c r="A24" s="33" t="s">
        <v>80</v>
      </c>
      <c r="B24" s="136" t="s">
        <v>288</v>
      </c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6"/>
      <c r="B30" s="126"/>
      <c r="C30" s="127">
        <f>A30-B30</f>
        <v>0</v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9" t="s">
        <v>248</v>
      </c>
      <c r="E32" s="160"/>
    </row>
    <row r="33" spans="1:5" ht="18" customHeight="1" x14ac:dyDescent="0.3">
      <c r="A33" s="37" t="s">
        <v>83</v>
      </c>
      <c r="B33" s="130" t="s">
        <v>255</v>
      </c>
      <c r="C33" s="39" t="s">
        <v>84</v>
      </c>
      <c r="D33" s="153" t="s">
        <v>254</v>
      </c>
      <c r="E33" s="154"/>
    </row>
    <row r="34" spans="1:5" ht="27.6" x14ac:dyDescent="0.3">
      <c r="A34" s="39" t="s">
        <v>220</v>
      </c>
      <c r="B34" s="131" t="s">
        <v>289</v>
      </c>
      <c r="C34" s="39" t="s">
        <v>221</v>
      </c>
      <c r="D34" s="155" t="s">
        <v>292</v>
      </c>
      <c r="E34" s="156"/>
    </row>
    <row r="35" spans="1:5" ht="27.6" x14ac:dyDescent="0.3">
      <c r="A35" s="39" t="s">
        <v>222</v>
      </c>
      <c r="B35" s="131" t="s">
        <v>290</v>
      </c>
      <c r="C35" s="39" t="s">
        <v>224</v>
      </c>
      <c r="D35" s="155" t="s">
        <v>293</v>
      </c>
      <c r="E35" s="156"/>
    </row>
    <row r="36" spans="1:5" ht="25.5" customHeight="1" x14ac:dyDescent="0.3">
      <c r="A36" s="39" t="s">
        <v>223</v>
      </c>
      <c r="B36" s="38" t="s">
        <v>291</v>
      </c>
      <c r="C36" s="39" t="s">
        <v>225</v>
      </c>
      <c r="D36" s="157" t="s">
        <v>250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110" zoomScaleNormal="11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8" t="str">
        <f>IF('Loan Outstanding Report'!$H$5="", "", 'Loan Outstanding Report'!$H$5)</f>
        <v>Barbigha</v>
      </c>
      <c r="D5" s="41" t="s">
        <v>301</v>
      </c>
      <c r="E5" s="65">
        <v>45966</v>
      </c>
      <c r="F5" s="134" t="s">
        <v>295</v>
      </c>
      <c r="G5" s="133" t="s">
        <v>296</v>
      </c>
      <c r="H5" s="49" t="s">
        <v>294</v>
      </c>
      <c r="I5" s="119" t="s">
        <v>267</v>
      </c>
      <c r="J5" s="119" t="s">
        <v>270</v>
      </c>
      <c r="K5" s="119" t="s">
        <v>274</v>
      </c>
      <c r="L5" s="11">
        <v>352128541</v>
      </c>
      <c r="M5" s="65" t="s">
        <v>275</v>
      </c>
      <c r="N5" s="123">
        <v>52000</v>
      </c>
      <c r="O5" s="123">
        <v>2780</v>
      </c>
      <c r="P5" s="120" t="s">
        <v>141</v>
      </c>
      <c r="Q5" s="80">
        <v>45815</v>
      </c>
      <c r="R5" s="123">
        <v>8340</v>
      </c>
      <c r="S5" s="123">
        <v>2780</v>
      </c>
      <c r="T5" s="123">
        <v>0</v>
      </c>
      <c r="U5" s="124">
        <f t="shared" ref="U5" si="0">IF(AND(ISBLANK(R5),ISBLANK(S5),ISBLANK(T5)),"",R5-(S5+T5))</f>
        <v>5560</v>
      </c>
      <c r="V5" s="116" t="s">
        <v>201</v>
      </c>
      <c r="W5" s="121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45965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45965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260</v>
      </c>
      <c r="E5" s="38" t="s">
        <v>261</v>
      </c>
      <c r="F5" s="38" t="s">
        <v>262</v>
      </c>
      <c r="G5" s="84" t="s">
        <v>263</v>
      </c>
      <c r="H5" s="38" t="s">
        <v>262</v>
      </c>
      <c r="I5" s="84">
        <v>17055</v>
      </c>
      <c r="J5" s="38" t="s">
        <v>264</v>
      </c>
      <c r="K5" s="84">
        <v>17055</v>
      </c>
      <c r="L5" s="84" t="s">
        <v>265</v>
      </c>
      <c r="M5" s="38" t="s">
        <v>266</v>
      </c>
      <c r="N5" s="84">
        <v>24425</v>
      </c>
      <c r="O5" s="84" t="s">
        <v>267</v>
      </c>
      <c r="P5" s="84">
        <v>39483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352128541</v>
      </c>
      <c r="Z5" s="38" t="s">
        <v>274</v>
      </c>
      <c r="AA5" s="107" t="s">
        <v>275</v>
      </c>
      <c r="AB5" s="84">
        <v>52000</v>
      </c>
      <c r="AC5" s="107" t="s">
        <v>276</v>
      </c>
      <c r="AD5" s="84">
        <v>24</v>
      </c>
      <c r="AE5" s="84" t="s">
        <v>277</v>
      </c>
      <c r="AF5" s="84" t="s">
        <v>278</v>
      </c>
      <c r="AG5" s="107" t="s">
        <v>279</v>
      </c>
      <c r="AH5" s="84" t="s">
        <v>280</v>
      </c>
      <c r="AI5" s="107" t="s">
        <v>281</v>
      </c>
      <c r="AJ5" s="84">
        <v>2780</v>
      </c>
      <c r="AK5" s="84">
        <v>2780</v>
      </c>
      <c r="AL5" s="107" t="s">
        <v>282</v>
      </c>
      <c r="AM5" s="84">
        <v>45271.79</v>
      </c>
      <c r="AN5" s="111">
        <v>15888.21</v>
      </c>
      <c r="AO5" s="111">
        <v>61160</v>
      </c>
      <c r="AP5" s="111">
        <v>6728.21</v>
      </c>
      <c r="AQ5" s="111">
        <v>225.79</v>
      </c>
      <c r="AR5" s="111">
        <v>6954</v>
      </c>
      <c r="AS5" s="111">
        <v>2641.75</v>
      </c>
      <c r="AT5" s="111">
        <v>138.25</v>
      </c>
      <c r="AU5" s="111">
        <v>2780</v>
      </c>
      <c r="AV5" s="84">
        <v>23</v>
      </c>
      <c r="AW5" s="84"/>
      <c r="AX5" s="84"/>
      <c r="AY5" s="107"/>
      <c r="AZ5" s="84"/>
      <c r="BA5" s="84"/>
      <c r="BB5" s="84" t="s">
        <v>283</v>
      </c>
      <c r="BC5" s="84" t="s">
        <v>284</v>
      </c>
      <c r="BD5" s="107"/>
      <c r="BE5" s="84">
        <v>0</v>
      </c>
      <c r="BF5" s="38" t="s">
        <v>270</v>
      </c>
      <c r="BG5" s="84" t="s">
        <v>285</v>
      </c>
      <c r="BH5" s="113" t="s">
        <v>286</v>
      </c>
      <c r="BI5" s="38" t="s">
        <v>110</v>
      </c>
      <c r="BJ5" s="85">
        <v>45966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8340</v>
      </c>
      <c r="BQ5" s="116" t="s">
        <v>201</v>
      </c>
      <c r="BR5" s="132" t="s">
        <v>297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2025-11-05T12:31:33Z</dcterms:modified>
</cp:coreProperties>
</file>