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5593.SSFL\Downloads\"/>
    </mc:Choice>
  </mc:AlternateContent>
  <xr:revisionPtr revIDLastSave="0" documentId="13_ncr:1_{EC2C455E-2ABB-4736-82F2-1B867569D90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<sst xmlns="http://schemas.openxmlformats.org/spreadsheetml/2006/main" count="349" uniqueCount="293">
  <si>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</si>
  <si>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</si>
  <si>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</si>
  <si>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</si>
  <si>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</si>
  <si>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</si>
  <si>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</si>
  <si>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</si>
  <si>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</si>
  <si>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</si>
  <si>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</si>
  <si>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</si>
  <si>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</si>
  <si>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</si>
  <si>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</si>
  <si>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</si>
  <si>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</si>
  <si>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</si>
  <si>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</si>
  <si>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</si>
  <si>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</si>
  <si>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</si>
  <si>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</si>
  <si>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</si>
  <si>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</si>
  <si>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</si>
  <si>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</si>
  <si>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</si>
  <si>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</si>
  <si>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</si>
  <si>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</si>
  <si>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</si>
  <si>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</si>
  <si>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</si>
  <si>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</si>
  <si>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</si>
  <si>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</si>
  <si>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</si>
  <si>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</si>
  <si>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</si>
  <si>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</si>
  <si>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</si>
  <si>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</si>
  <si>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</si>
  <si>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</si>
  <si>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</si>
  <si>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</si>
  <si>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</si>
  <si>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</si>
  <si>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</si>
  <si>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</si>
  <si>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</si>
  <si>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</si>
  <si>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</si>
  <si>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</si>
  <si>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</si>
  <si>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</si>
  <si>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</si>
  <si>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</si>
  <si>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</si>
  <si>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</si>
  <si>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</si>
  <si>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</si>
  <si>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</si>
  <si>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</si>
  <si>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</si>
  <si>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</si>
  <si>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</si>
  <si>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</si>
  <si>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</si>
  <si>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</si>
  <si>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</si>
  <si>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</si>
  <si>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</si>
  <si>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</si>
  <si>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</si>
  <si>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</si>
  <si>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</si>
  <si>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</si>
  <si>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</si>
  <si>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</si>
  <si>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</si>
  <si>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</si>
  <si>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</si>
  <si>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</si>
  <si>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</si>
  <si>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</si>
  <si>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</si>
  <si>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</si>
  <si>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</si>
  <si>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</si>
  <si>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</si>
  <si>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</si>
  <si>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</si>
  <si>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</si>
  <si>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</si>
  <si>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</si>
  <si>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</si>
  <si>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</si>
  <si>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</si>
  <si>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</si>
  <si>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</si>
  <si>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</si>
  <si>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</si>
  <si>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</si>
  <si>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</si>
  <si>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</si>
  <si>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</si>
  <si>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</si>
  <si>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</si>
  <si>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</si>
  <si>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</si>
  <si>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</si>
  <si>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</si>
  <si>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</si>
  <si>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</si>
  <si>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</si>
  <si>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</si>
  <si>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</si>
  <si>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</si>
  <si>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</si>
  <si>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</si>
  <si>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</si>
  <si>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</si>
  <si>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</si>
  <si>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</si>
  <si>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</si>
  <si>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</si>
  <si>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</si>
  <si>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</si>
  <si>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</si>
  <si>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</si>
  <si>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</si>
  <si>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</si>
  <si>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</si>
  <si>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</si>
  <si>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</si>
  <si>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</si>
  <si>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</si>
  <si>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</si>
  <si>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</si>
  <si>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</si>
  <si>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</si>
  <si>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</si>
  <si>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</si>
  <si>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</si>
  <si>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</si>
  <si>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</si>
  <si>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</si>
  <si>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</si>
  <si>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</si>
  <si>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</si>
  <si>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</si>
  <si>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</si>
  <si>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</si>
  <si>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</si>
  <si>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</si>
  <si>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</si>
  <si>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</si>
  <si>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</si>
  <si>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</si>
  <si>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</si>
  <si>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</si>
  <si>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</si>
  <si>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</si>
  <si>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</si>
  <si>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</si>
  <si>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</si>
  <si>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</si>
  <si>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</si>
  <si>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</si>
  <si>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</si>
  <si>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</si>
  <si>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</si>
  <si>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</si>
  <si>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</si>
  <si>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</si>
  <si>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</si>
  <si>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</si>
  <si>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</si>
  <si>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</si>
  <si>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</si>
  <si>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</si>
  <si>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</si>
  <si>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</si>
  <si>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</si>
  <si>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</si>
  <si>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</si>
  <si>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</si>
  <si>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</si>
  <si>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</si>
  <si>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</si>
  <si>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</si>
  <si>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</si>
  <si>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</si>
  <si>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</si>
  <si>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</si>
  <si>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</si>
  <si>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</si>
  <si>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</si>
  <si>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</si>
  <si>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</si>
  <si>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</si>
  <si>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</si>
  <si>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</si>
  <si>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</si>
  <si>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</si>
  <si>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</si>
  <si>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</si>
  <si>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</si>
  <si>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</si>
  <si>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</si>
  <si>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</si>
  <si>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</si>
  <si>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</si>
  <si>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</si>
  <si>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</si>
  <si>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</si>
  <si>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</si>
  <si>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</si>
  <si>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</si>
  <si>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</si>
  <si>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</si>
  <si>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</si>
  <si>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</si>
  <si>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</si>
  <si>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</si>
  <si>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</si>
  <si>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</si>
  <si>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</si>
  <si>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</si>
  <si>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</si>
  <si>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</si>
  <si>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</si>
  <si>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</si>
  <si>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</si>
  <si>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</si>
  <si>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</si>
  <si>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</si>
  <si>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</si>
  <si>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</si>
  <si>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</si>
  <si>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</si>
  <si>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</si>
  <si>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</si>
  <si>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05-Nov-2025</t>
  </si>
  <si>
    <t>Report generation date &amp; time: Thursday, November 6, 2025 3:41 PM</t>
  </si>
  <si>
    <t>East</t>
  </si>
  <si>
    <t>Chhattisgarh</t>
  </si>
  <si>
    <t>CH-2</t>
  </si>
  <si>
    <t>Champa</t>
  </si>
  <si>
    <t>Katghora</t>
  </si>
  <si>
    <t>CH2889</t>
  </si>
  <si>
    <t>Gursiya</t>
  </si>
  <si>
    <t xml:space="preserve">Podi Uparoda </t>
  </si>
  <si>
    <t>SF0098531</t>
  </si>
  <si>
    <t>Chirag Tanwar</t>
  </si>
  <si>
    <t>548001</t>
  </si>
  <si>
    <t>GITA</t>
  </si>
  <si>
    <t>Chetana</t>
  </si>
  <si>
    <t>SSF3790161</t>
  </si>
  <si>
    <t>OBC</t>
  </si>
  <si>
    <t>HINDU</t>
  </si>
  <si>
    <t>Agriculture &amp; Farming</t>
  </si>
  <si>
    <t>REKHA JAISWAL</t>
  </si>
  <si>
    <t>9617816247</t>
  </si>
  <si>
    <t>21-Apr-2023</t>
  </si>
  <si>
    <t>Fri</t>
  </si>
  <si>
    <t>1</t>
  </si>
  <si>
    <t>2.55 Yrs</t>
  </si>
  <si>
    <t>21 Apr 2023</t>
  </si>
  <si>
    <t>&gt; 2 to 4 Years</t>
  </si>
  <si>
    <t>10-Jun-2023</t>
  </si>
  <si>
    <t>02-May-2025</t>
  </si>
  <si>
    <t>Vishal Kumar Poddar/SF0055593</t>
  </si>
  <si>
    <t>Avadhraj  RAJ</t>
  </si>
  <si>
    <t>SF0068501</t>
  </si>
  <si>
    <t>Loan Officer</t>
  </si>
  <si>
    <t>351453126</t>
  </si>
  <si>
    <t>FN25-26-02826</t>
  </si>
  <si>
    <t>No Action Taken</t>
  </si>
  <si>
    <t>CSS</t>
  </si>
  <si>
    <t>NO VP</t>
  </si>
  <si>
    <t>Terminated</t>
  </si>
  <si>
    <t>Completed-Report Submitted</t>
  </si>
  <si>
    <t>Deependra Shrivastava/SF0002115</t>
  </si>
  <si>
    <t>Sourabh Kumar Jain/SF0010374</t>
  </si>
  <si>
    <t>Naresh Shrivas/SF0038102</t>
  </si>
  <si>
    <t>As per the complaint, the IA team verified the field and observed that Loan officer Avadhraj  RAJ/SF0068501 had embezzled 1 Borrower’s Loan Installments, amount total of Rs. 6750/- and now Rs. 6750/- is pending for recovery from alleged employee.</t>
  </si>
  <si>
    <t>As per Loan Card, Borrower REKHA JAISWAL, LAN-351453126 Paid her EMI Rs.2250/- on 31-Jan-25 ,But LO Avadhraj  RAJ/SF0068501 Not Posted In FIMO.
Note-As per BM Ravi Kumar Suryavanshi/SF0047425, Borrower Rekha jaiswal and Other Evidence available in branch, its confirm 02 Diff. sign used by LO Avadharaj RAJ/SF0068501 </t>
  </si>
  <si>
    <t>As per Loan Card, Borrower REKHA JAISWAL, LAN-351453126 Paid her EMI Rs.2250/- on 10-Feb-25 ,But LO Avadhraj  RAJ/SF0068501 Not Posted In FIMO.
Note-As per BM Ravi Kumar Suryavanshi/SF0047425, Borrower Rekha jaiswal and Other Evidence available in branch, its confirm 02 Diff. sign used by LO Avadharaj RAJ/SF0068501 </t>
  </si>
  <si>
    <t>As per Loan Card, Borrower REKHA JAISWAL, LAN-351453126 Paid her EMI Rs.2250/- on 25-Mar-25 ,But LO Avadhraj  RAJ/SF0068501 Not Posted In FIMO.
Note-As per BM Ravi Kumar Suryavanshi/SF0047425, Borrower Rekha jaiswal and Other Evidence available in branch, its confirm 02 Diff. sign used by LO Avadharaj RAJ/SF0068501 </t>
  </si>
  <si>
    <t xml:space="preserve">As per Loan Card, Borrower REKHA JAISWAL, LAN-351453126 Paid her 03 EMI Rs.2250/- on 31-Jan-25,10-Feb-25 and 25-Mar-25 ,But LO Avadhraj  RAJ/SF0068501 Total Rs.6750/- not accounted in FIMO.
Note-As per BM Ravi Kumar Suryavanshi/SF0047425, Borrower Rekha jaiswal and Other Evidence available in branch, its confirm 02 Diff. sign used by LO Avadharaj RAJ/SF0068501.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</si>
</sst>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4" sqref="B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CH2889</v>
      </c>
      <c r="D5" s="63" t="str">
        <f>IF('Physical Cash at Safe'!D28="Yes", 'Physical Cash at Safe'!B4, 'Borrower Wise Details'!C5)</f>
        <v>Gursiya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45966</v>
      </c>
      <c r="H5" s="107" t="s">
        <v>281</v>
      </c>
      <c r="I5" s="61">
        <v>45967</v>
      </c>
      <c r="J5" s="74" t="str">
        <f>IF('Physical Cash at Safe'!D28="Yes",'Physical Cash at Safe'!E28,IF('Borrower Wise Details'!D5&lt;&gt;"",'Borrower Wise Details'!D5,""))</f>
        <v>FN25-26-02826</v>
      </c>
      <c r="K5" s="81">
        <v>1</v>
      </c>
      <c r="L5" s="82">
        <v>6750</v>
      </c>
      <c r="M5" s="82">
        <v>0</v>
      </c>
      <c r="N5" s="82" t="s">
        <v>287</v>
      </c>
      <c r="O5" s="82" t="s">
        <v>286</v>
      </c>
      <c r="P5" s="82" t="s">
        <v>282</v>
      </c>
      <c r="Q5" s="82" t="s">
        <v>285</v>
      </c>
      <c r="R5" s="75" t="str">
        <f>IF('Physical Cash at Safe'!$D$28="Yes", 'Physical Cash at Safe'!$A$28, IF('Borrower Wise Details'!F5&lt;&gt;"", 'Borrower Wise Details'!F5, ""))</f>
        <v>Avadhraj  RAJ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SF0068501</v>
      </c>
      <c r="U5" s="77" t="s">
        <v>283</v>
      </c>
      <c r="V5" s="61">
        <v>45782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284</v>
      </c>
      <c r="Z5" s="61">
        <v>45966</v>
      </c>
      <c r="AA5" s="61">
        <v>45966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6750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45967</v>
      </c>
      <c r="AH5" s="70" t="s">
        <v>288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4" sqref="E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CH2889</v>
      </c>
      <c r="C5" s="50" t="str">
        <f>IF('Fraud Investigation Report'!D5="", "", 'Fraud Investigation Report'!D5)</f>
        <v>Gursiya</v>
      </c>
      <c r="D5" s="68" t="str">
        <f>IF(OR('Fraud Investigation Report'!R5="", 'Fraud Investigation Report'!R5=0), "", 'Fraud Investigation Report'!R5)</f>
        <v>Avadhraj  RAJ</v>
      </c>
      <c r="E5" s="68" t="str">
        <f>IF(OR('Fraud Investigation Report'!T5="", 'Fraud Investigation Report'!T5=0), "", 'Fraud Investigation Report'!T5)</f>
        <v>SF0068501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FN25-26-02826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6750</v>
      </c>
      <c r="Q5" s="49"/>
      <c r="R5" s="84" t="s">
        <v>280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218</v>
      </c>
      <c r="B34" s="38"/>
      <c r="C34" s="39" t="s">
        <v>219</v>
      </c>
      <c r="D34" s="151"/>
      <c r="E34" s="152"/>
    </row>
    <row r="35" spans="1:5" ht="27.6" x14ac:dyDescent="0.3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CH2889</v>
      </c>
      <c r="C5" s="119" t="str">
        <f>IF('Loan Outstanding Report'!$H$5="", "", 'Loan Outstanding Report'!$H$5)</f>
        <v>Gursiya</v>
      </c>
      <c r="D5" s="41" t="s">
        <v>279</v>
      </c>
      <c r="E5" s="65">
        <v>45966</v>
      </c>
      <c r="F5" s="38" t="s">
        <v>275</v>
      </c>
      <c r="G5" s="49" t="s">
        <v>276</v>
      </c>
      <c r="H5" s="49" t="s">
        <v>277</v>
      </c>
      <c r="I5" s="120" t="s">
        <v>257</v>
      </c>
      <c r="J5" s="120" t="s">
        <v>260</v>
      </c>
      <c r="K5" s="120" t="s">
        <v>264</v>
      </c>
      <c r="L5" s="11" t="s">
        <v>278</v>
      </c>
      <c r="M5" s="65" t="s">
        <v>266</v>
      </c>
      <c r="N5" s="124">
        <v>42000</v>
      </c>
      <c r="O5" s="124">
        <v>2250</v>
      </c>
      <c r="P5" s="121" t="s">
        <v>139</v>
      </c>
      <c r="Q5" s="80">
        <v>45688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289</v>
      </c>
    </row>
    <row r="6" spans="1:23" ht="25.05" customHeight="1" x14ac:dyDescent="0.3">
      <c r="A6" s="64">
        <v>2</v>
      </c>
      <c r="B6" s="60" t="str">
        <f>IF(J6&lt;&gt;"", $B$5, "")</f>
        <v>CH2889</v>
      </c>
      <c r="C6" s="119" t="str">
        <f>IF(J6&lt;&gt;"", $C$5, "")</f>
        <v>Gursiya</v>
      </c>
      <c r="D6" s="41" t="str">
        <f>IF(J6&lt;&gt;"", $D$5, "")</f>
        <v>FN25-26-02826</v>
      </c>
      <c r="E6" s="65">
        <v>45966</v>
      </c>
      <c r="F6" s="38" t="str">
        <f>IF(J6&lt;&gt;"", $F$5, "")</f>
        <v>Avadhraj  RAJ</v>
      </c>
      <c r="G6" s="49" t="str">
        <f>IF(J6&lt;&gt;"", $G$5, "")</f>
        <v>SF0068501</v>
      </c>
      <c r="H6" s="49" t="str">
        <f>IF(J6&lt;&gt;"", $H$5, "")</f>
        <v>Loan Officer</v>
      </c>
      <c r="I6" s="120" t="s">
        <v>257</v>
      </c>
      <c r="J6" s="120" t="s">
        <v>260</v>
      </c>
      <c r="K6" s="120" t="s">
        <v>264</v>
      </c>
      <c r="L6" s="11" t="s">
        <v>278</v>
      </c>
      <c r="M6" s="65" t="s">
        <v>266</v>
      </c>
      <c r="N6" s="124">
        <v>42000</v>
      </c>
      <c r="O6" s="124">
        <v>2250</v>
      </c>
      <c r="P6" s="121" t="s">
        <v>139</v>
      </c>
      <c r="Q6" s="80">
        <v>45698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202</v>
      </c>
      <c r="W6" s="122" t="s">
        <v>290</v>
      </c>
    </row>
    <row r="7" spans="1:23" ht="25.05" customHeight="1" x14ac:dyDescent="0.3">
      <c r="A7" s="64">
        <v>3</v>
      </c>
      <c r="B7" s="60" t="str">
        <f t="shared" ref="B7:B70" si="2">IF(J7&lt;&gt;"", $B$5, "")</f>
        <v>CH2889</v>
      </c>
      <c r="C7" s="119" t="str">
        <f t="shared" ref="C7:C70" si="3">IF(J7&lt;&gt;"", $C$5, "")</f>
        <v>Gursiya</v>
      </c>
      <c r="D7" s="41" t="str">
        <f t="shared" ref="D7:D70" si="4">IF(J7&lt;&gt;"", $D$5, "")</f>
        <v>FN25-26-02826</v>
      </c>
      <c r="E7" s="65">
        <v>45966</v>
      </c>
      <c r="F7" s="38" t="str">
        <f t="shared" ref="F7:F70" si="5">IF(J7&lt;&gt;"", $F$5, "")</f>
        <v>Avadhraj  RAJ</v>
      </c>
      <c r="G7" s="49" t="str">
        <f t="shared" ref="G7:G70" si="6">IF(J7&lt;&gt;"", $G$5, "")</f>
        <v>SF0068501</v>
      </c>
      <c r="H7" s="49" t="str">
        <f t="shared" ref="H7:H70" si="7">IF(J7&lt;&gt;"", $H$5, "")</f>
        <v>Loan Officer</v>
      </c>
      <c r="I7" s="120" t="s">
        <v>257</v>
      </c>
      <c r="J7" s="120" t="s">
        <v>260</v>
      </c>
      <c r="K7" s="120" t="s">
        <v>264</v>
      </c>
      <c r="L7" s="11" t="s">
        <v>278</v>
      </c>
      <c r="M7" s="65" t="s">
        <v>266</v>
      </c>
      <c r="N7" s="124">
        <v>42000</v>
      </c>
      <c r="O7" s="124">
        <v>2250</v>
      </c>
      <c r="P7" s="121" t="s">
        <v>139</v>
      </c>
      <c r="Q7" s="80">
        <v>45741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202</v>
      </c>
      <c r="W7" s="122" t="s">
        <v>291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28541</v>
      </c>
      <c r="J5" s="38" t="s">
        <v>254</v>
      </c>
      <c r="K5" s="84">
        <v>28541</v>
      </c>
      <c r="L5" s="84" t="s">
        <v>255</v>
      </c>
      <c r="M5" s="38" t="s">
        <v>256</v>
      </c>
      <c r="N5" s="84">
        <v>42386</v>
      </c>
      <c r="O5" s="84" t="s">
        <v>257</v>
      </c>
      <c r="P5" s="84">
        <v>62720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351453126</v>
      </c>
      <c r="Z5" s="38" t="s">
        <v>264</v>
      </c>
      <c r="AA5" s="108" t="s">
        <v>266</v>
      </c>
      <c r="AB5" s="84">
        <v>42000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2250</v>
      </c>
      <c r="AK5" s="84">
        <v>2250</v>
      </c>
      <c r="AL5" s="108" t="s">
        <v>273</v>
      </c>
      <c r="AM5" s="84">
        <v>35416.559999999998</v>
      </c>
      <c r="AN5" s="112">
        <v>12521.44</v>
      </c>
      <c r="AO5" s="112">
        <v>47938</v>
      </c>
      <c r="AP5" s="112">
        <v>6583.44</v>
      </c>
      <c r="AQ5" s="112">
        <v>166.56</v>
      </c>
      <c r="AR5" s="112">
        <v>6750</v>
      </c>
      <c r="AS5" s="112">
        <v>6583.44</v>
      </c>
      <c r="AT5" s="112">
        <v>166.56</v>
      </c>
      <c r="AU5" s="112">
        <v>6750</v>
      </c>
      <c r="AV5" s="84">
        <v>29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 t="s">
        <v>265</v>
      </c>
      <c r="BH5" s="114" t="s">
        <v>274</v>
      </c>
      <c r="BI5" s="38" t="s">
        <v>110</v>
      </c>
      <c r="BJ5" s="85">
        <v>45966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6750</v>
      </c>
      <c r="BQ5" s="117" t="s">
        <v>202</v>
      </c>
      <c r="BR5" s="130" t="s">
        <v>292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2025-11-06T11:34:59Z</dcterms:modified>
</cp:coreProperties>
</file>