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richhaka(Nimapada)-FN25-26-02832\"/>
    </mc:Choice>
  </mc:AlternateContent>
  <xr:revisionPtr revIDLastSave="0" documentId="13_ncr:1_{C7A93546-37E6-4D9B-BAAA-0C98F43D37D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909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<sst xmlns="http://schemas.openxmlformats.org/spreadsheetml/2006/main" count="335" uniqueCount="290">
  <si>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</si>
  <si>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</si>
  <si>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</si>
  <si>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</si>
  <si>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</si>
  <si>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</si>
  <si>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</si>
  <si>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</si>
  <si>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</si>
  <si>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</si>
  <si>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</si>
  <si>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</si>
  <si>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</si>
  <si>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</si>
  <si>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</si>
  <si>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</si>
  <si>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</si>
  <si>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</si>
  <si>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</si>
  <si>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</si>
  <si>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</si>
  <si>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</si>
  <si>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</si>
  <si>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</si>
  <si>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</si>
  <si>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</si>
  <si>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</si>
  <si>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</si>
  <si>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</si>
  <si>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</si>
  <si>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</si>
  <si>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</si>
  <si>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</si>
  <si>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</si>
  <si>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</si>
  <si>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</si>
  <si>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</si>
  <si>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</si>
  <si>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</si>
  <si>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</si>
  <si>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</si>
  <si>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</si>
  <si>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</si>
  <si>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</si>
  <si>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</si>
  <si>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</si>
  <si>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</si>
  <si>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</si>
  <si>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</si>
  <si>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</si>
  <si>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</si>
  <si>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</si>
  <si>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</si>
  <si>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</si>
  <si>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</si>
  <si>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</si>
  <si>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</si>
  <si>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</si>
  <si>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</si>
  <si>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</si>
  <si>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</si>
  <si>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</si>
  <si>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</si>
  <si>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</si>
  <si>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</si>
  <si>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</si>
  <si>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</si>
  <si>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</si>
  <si>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</si>
  <si>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</si>
  <si>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</si>
  <si>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</si>
  <si>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</si>
  <si>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</si>
  <si>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</si>
  <si>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</si>
  <si>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</si>
  <si>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</si>
  <si>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</si>
  <si>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</si>
  <si>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</si>
  <si>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</si>
  <si>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</si>
  <si>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</si>
  <si>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</si>
  <si>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</si>
  <si>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</si>
  <si>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</si>
  <si>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</si>
  <si>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</si>
  <si>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</si>
  <si>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</si>
  <si>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</si>
  <si>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</si>
  <si>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</si>
  <si>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</si>
  <si>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</si>
  <si>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</si>
  <si>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</si>
  <si>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</si>
  <si>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</si>
  <si>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</si>
  <si>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</si>
  <si>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</si>
  <si>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</si>
  <si>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</si>
  <si>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</si>
  <si>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</si>
  <si>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</si>
  <si>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</si>
  <si>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</si>
  <si>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</si>
  <si>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</si>
  <si>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</si>
  <si>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</si>
  <si>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</si>
  <si>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</si>
  <si>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</si>
  <si>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</si>
  <si>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</si>
  <si>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</si>
  <si>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</si>
  <si>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</si>
  <si>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</si>
  <si>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</si>
  <si>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</si>
  <si>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</si>
  <si>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</si>
  <si>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</si>
  <si>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</si>
  <si>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</si>
  <si>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</si>
  <si>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</si>
  <si>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</si>
  <si>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</si>
  <si>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</si>
  <si>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</si>
  <si>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</si>
  <si>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</si>
  <si>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</si>
  <si>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</si>
  <si>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</si>
  <si>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</si>
  <si>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</si>
  <si>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</si>
  <si>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</si>
  <si>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</si>
  <si>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</si>
  <si>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</si>
  <si>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</si>
  <si>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</si>
  <si>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</si>
  <si>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</si>
  <si>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</si>
  <si>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</si>
  <si>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</si>
  <si>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</si>
  <si>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</si>
  <si>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</si>
  <si>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</si>
  <si>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</si>
  <si>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</si>
  <si>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</si>
  <si>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</si>
  <si>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</si>
  <si>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</si>
  <si>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</si>
  <si>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</si>
  <si>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</si>
  <si>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</si>
  <si>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</si>
  <si>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</si>
  <si>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</si>
  <si>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</si>
  <si>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</si>
  <si>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</si>
  <si>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</si>
  <si>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</si>
  <si>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</si>
  <si>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</si>
  <si>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</si>
  <si>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</si>
  <si>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</si>
  <si>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</si>
  <si>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</si>
  <si>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</si>
  <si>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</si>
  <si>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</si>
  <si>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</si>
  <si>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</si>
  <si>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</si>
  <si>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</si>
  <si>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</si>
  <si>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</si>
  <si>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</si>
  <si>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</si>
  <si>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</si>
  <si>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</si>
  <si>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</si>
  <si>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</si>
  <si>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</si>
  <si>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</si>
  <si>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</si>
  <si>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</si>
  <si>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</si>
  <si>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</si>
  <si>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</si>
  <si>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</si>
  <si>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</si>
  <si>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</si>
  <si>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</si>
  <si>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</si>
  <si>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</si>
  <si>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</si>
  <si>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</si>
  <si>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</si>
  <si>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</si>
  <si>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</si>
  <si>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</si>
  <si>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</si>
  <si>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</si>
  <si>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</si>
  <si>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</si>
  <si>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</si>
  <si>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</si>
  <si>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</si>
  <si>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</si>
  <si>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</si>
  <si>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</si>
  <si>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</si>
  <si>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</si>
  <si>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</si>
  <si>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</si>
  <si>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</si>
  <si>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</si>
  <si>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</si>
  <si>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</si>
  <si>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</si>
  <si>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</si>
  <si>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</si>
  <si>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</si>
  <si>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</si>
  <si>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</si>
  <si>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</si>
  <si>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</si>
  <si>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</si>
  <si>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</si>
  <si>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</si>
  <si>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</si>
  <si>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</si>
  <si>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</si>
  <si>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Khordha</t>
  </si>
  <si>
    <t>OR2669</t>
  </si>
  <si>
    <t>Charichhaka(Nimapada)</t>
  </si>
  <si>
    <t>Tulamal</t>
  </si>
  <si>
    <t>SF0098077</t>
  </si>
  <si>
    <t>Ramesh Chandra Sahoo</t>
  </si>
  <si>
    <t>554264</t>
  </si>
  <si>
    <t>RAM 554264 G1</t>
  </si>
  <si>
    <t>Chetana</t>
  </si>
  <si>
    <t>SID951374587882</t>
  </si>
  <si>
    <t>OBC</t>
  </si>
  <si>
    <t>HINDU</t>
  </si>
  <si>
    <t>Agriculture &amp; Farming</t>
  </si>
  <si>
    <t>SUREKHA MOHANTY</t>
  </si>
  <si>
    <t>10-Dec-2023</t>
  </si>
  <si>
    <t>09</t>
  </si>
  <si>
    <t>5</t>
  </si>
  <si>
    <t>6.86 Yrs</t>
  </si>
  <si>
    <t>05 Jun 2019</t>
  </si>
  <si>
    <t>&gt; 6 to 10 Years</t>
  </si>
  <si>
    <t>09-Jan-2024</t>
  </si>
  <si>
    <t>09-Oct-2025</t>
  </si>
  <si>
    <t>Open</t>
  </si>
  <si>
    <t>7750019476</t>
  </si>
  <si>
    <t>Soubhagya Samantaray</t>
  </si>
  <si>
    <t>LO/Sujit Patra/SF0042794 has collected Rs.4000/- through Digital mode on dt-12.09.24 from Borrower Surekha Mohanty /354046817 but not posted in FIMO.</t>
  </si>
  <si>
    <t>FN25-26-02832</t>
  </si>
  <si>
    <t>Sujit Patra</t>
  </si>
  <si>
    <t>SF0042794</t>
  </si>
  <si>
    <t>Loan Officer</t>
  </si>
  <si>
    <t>No Action Taken</t>
  </si>
  <si>
    <t>CSS</t>
  </si>
  <si>
    <t>Abhimanyu Raut/SF0013746</t>
  </si>
  <si>
    <t>Bhagaban Swain/SF0097828</t>
  </si>
  <si>
    <t>Santosh Kumar Sahoo/SF0071004</t>
  </si>
  <si>
    <t>Sanjaya Kumar Sahoo/SF0070624</t>
  </si>
  <si>
    <t>Absconding</t>
  </si>
  <si>
    <t>Completed-Report Submitted</t>
  </si>
  <si>
    <t>Post CSS verification we identified a cash misappropriation of Rs.4000/- and there is no recovered &amp; Net fraud is Rs.4000/- against LO/Sujit Patra /SF0042794.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</si>
</sst>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R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OR2669</v>
      </c>
      <c r="D5" s="63" t="str">
        <f>IF('Physical Cash at Safe'!D28="Yes", 'Physical Cash at Safe'!B4, 'Borrower Wise Details'!C5)</f>
        <v>Charichhaka(Nimapada)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45967</v>
      </c>
      <c r="H5" s="107" t="s">
        <v>282</v>
      </c>
      <c r="I5" s="61">
        <v>45968</v>
      </c>
      <c r="J5" s="74" t="str">
        <f>IF('Physical Cash at Safe'!D28="Yes",'Physical Cash at Safe'!E28,IF('Borrower Wise Details'!D5&lt;&gt;"",'Borrower Wise Details'!D5,""))</f>
        <v>FN25-26-02832</v>
      </c>
      <c r="K5" s="81">
        <v>1</v>
      </c>
      <c r="L5" s="82">
        <v>4000</v>
      </c>
      <c r="M5" s="82">
        <v>0</v>
      </c>
      <c r="N5" s="82" t="s">
        <v>283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>Sujit Patra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SF0042794</v>
      </c>
      <c r="U5" s="77" t="s">
        <v>287</v>
      </c>
      <c r="V5" s="61">
        <v>45946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45967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45972</v>
      </c>
      <c r="AH5" s="70" t="s">
        <v>289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Sujit Patra</v>
      </c>
      <c r="E5" s="68" t="str">
        <f>IF(OR('Fraud Investigation Report'!T5="", 'Fraud Investigation Report'!T5=0), "", 'Fraud Investigation Report'!T5)</f>
        <v>SF0042794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4000</v>
      </c>
      <c r="Q5" s="49"/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OR2669</v>
      </c>
      <c r="C5" s="119" t="str">
        <f>IF('Loan Outstanding Report'!$H$5="", "", 'Loan Outstanding Report'!$H$5)</f>
        <v>Charichhaka(Nimapada)</v>
      </c>
      <c r="D5" s="41" t="s">
        <v>277</v>
      </c>
      <c r="E5" s="65">
        <v>45967</v>
      </c>
      <c r="F5" s="38" t="s">
        <v>278</v>
      </c>
      <c r="G5" s="49" t="s">
        <v>279</v>
      </c>
      <c r="H5" s="49" t="s">
        <v>280</v>
      </c>
      <c r="I5" s="120" t="s">
        <v>257</v>
      </c>
      <c r="J5" s="120" t="s">
        <v>260</v>
      </c>
      <c r="K5" s="120" t="s">
        <v>264</v>
      </c>
      <c r="L5" s="11">
        <v>354046817</v>
      </c>
      <c r="M5" s="65" t="s">
        <v>265</v>
      </c>
      <c r="N5" s="124">
        <v>80000</v>
      </c>
      <c r="O5" s="124">
        <v>4270</v>
      </c>
      <c r="P5" s="121" t="s">
        <v>139</v>
      </c>
      <c r="Q5" s="80">
        <v>45547</v>
      </c>
      <c r="R5" s="124">
        <v>4000</v>
      </c>
      <c r="S5" s="124">
        <v>0</v>
      </c>
      <c r="T5" s="124">
        <v>0</v>
      </c>
      <c r="U5" s="125">
        <f t="shared" ref="U5" si="0">IF(AND(ISBLANK(R5),ISBLANK(S5),ISBLANK(T5)),"",R5-(S5+T5))</f>
        <v>4000</v>
      </c>
      <c r="V5" s="117" t="s">
        <v>203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68164</v>
      </c>
      <c r="J5" s="38" t="s">
        <v>254</v>
      </c>
      <c r="K5" s="84">
        <v>68164</v>
      </c>
      <c r="L5" s="84" t="s">
        <v>255</v>
      </c>
      <c r="M5" s="38" t="s">
        <v>256</v>
      </c>
      <c r="N5" s="84">
        <v>109785</v>
      </c>
      <c r="O5" s="84" t="s">
        <v>257</v>
      </c>
      <c r="P5" s="84">
        <v>647831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354046817</v>
      </c>
      <c r="Z5" s="38" t="s">
        <v>264</v>
      </c>
      <c r="AA5" s="108" t="s">
        <v>265</v>
      </c>
      <c r="AB5" s="84">
        <v>80000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4270</v>
      </c>
      <c r="AK5" s="84">
        <v>4270</v>
      </c>
      <c r="AL5" s="108" t="s">
        <v>272</v>
      </c>
      <c r="AM5" s="84">
        <v>67738.44</v>
      </c>
      <c r="AN5" s="112">
        <v>21931.56</v>
      </c>
      <c r="AO5" s="112">
        <v>89670</v>
      </c>
      <c r="AP5" s="112">
        <v>12261.56</v>
      </c>
      <c r="AQ5" s="112">
        <v>512.44000000000005</v>
      </c>
      <c r="AR5" s="112">
        <v>12774</v>
      </c>
      <c r="AS5" s="112">
        <v>4018.05</v>
      </c>
      <c r="AT5" s="112">
        <v>251.95</v>
      </c>
      <c r="AU5" s="112">
        <v>4270</v>
      </c>
      <c r="AV5" s="84">
        <v>22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/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45967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4000</v>
      </c>
      <c r="BQ5" s="117" t="s">
        <v>203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2025-11-11T10:10:48Z</dcterms:modified>
</cp:coreProperties>
</file>