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henkanal-FN25-26-02835\"/>
    </mc:Choice>
  </mc:AlternateContent>
  <xr:revisionPtr revIDLastSave="0" documentId="13_ncr:1_{3A0D6C57-AAB7-4153-A2D7-92975F2E37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<sst xmlns="http://schemas.openxmlformats.org/spreadsheetml/2006/main" count="334" uniqueCount="291">
  <si>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</si>
  <si>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</si>
  <si>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</si>
  <si>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</si>
  <si>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</si>
  <si>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</si>
  <si>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</si>
  <si>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</si>
  <si>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</si>
  <si>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</si>
  <si>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</si>
  <si>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</si>
  <si>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</si>
  <si>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</si>
  <si>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</si>
  <si>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</si>
  <si>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</si>
  <si>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</si>
  <si>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</si>
  <si>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</si>
  <si>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</si>
  <si>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</si>
  <si>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</si>
  <si>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</si>
  <si>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</si>
  <si>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</si>
  <si>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</si>
  <si>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</si>
  <si>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</si>
  <si>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</si>
  <si>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</si>
  <si>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</si>
  <si>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</si>
  <si>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</si>
  <si>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</si>
  <si>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</si>
  <si>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</si>
  <si>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</si>
  <si>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</si>
  <si>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</si>
  <si>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</si>
  <si>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</si>
  <si>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</si>
  <si>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</si>
  <si>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</si>
  <si>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</si>
  <si>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</si>
  <si>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</si>
  <si>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</si>
  <si>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</si>
  <si>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</si>
  <si>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</si>
  <si>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</si>
  <si>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</si>
  <si>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</si>
  <si>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</si>
  <si>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</si>
  <si>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</si>
  <si>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</si>
  <si>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</si>
  <si>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</si>
  <si>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</si>
  <si>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</si>
  <si>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</si>
  <si>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</si>
  <si>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</si>
  <si>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</si>
  <si>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</si>
  <si>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</si>
  <si>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</si>
  <si>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</si>
  <si>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</si>
  <si>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</si>
  <si>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</si>
  <si>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</si>
  <si>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</si>
  <si>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</si>
  <si>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</si>
  <si>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</si>
  <si>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</si>
  <si>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</si>
  <si>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</si>
  <si>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</si>
  <si>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</si>
  <si>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</si>
  <si>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</si>
  <si>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</si>
  <si>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</si>
  <si>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</si>
  <si>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</si>
  <si>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</si>
  <si>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</si>
  <si>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</si>
  <si>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</si>
  <si>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</si>
  <si>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</si>
  <si>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</si>
  <si>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</si>
  <si>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</si>
  <si>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</si>
  <si>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</si>
  <si>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</si>
  <si>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</si>
  <si>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</si>
  <si>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</si>
  <si>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</si>
  <si>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</si>
  <si>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</si>
  <si>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</si>
  <si>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</si>
  <si>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</si>
  <si>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</si>
  <si>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</si>
  <si>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</si>
  <si>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</si>
  <si>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</si>
  <si>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</si>
  <si>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</si>
  <si>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</si>
  <si>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</si>
  <si>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</si>
  <si>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</si>
  <si>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</si>
  <si>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</si>
  <si>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</si>
  <si>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</si>
  <si>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</si>
  <si>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</si>
  <si>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</si>
  <si>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</si>
  <si>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</si>
  <si>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</si>
  <si>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</si>
  <si>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</si>
  <si>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</si>
  <si>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</si>
  <si>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</si>
  <si>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</si>
  <si>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</si>
  <si>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</si>
  <si>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</si>
  <si>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</si>
  <si>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</si>
  <si>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</si>
  <si>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</si>
  <si>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</si>
  <si>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</si>
  <si>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</si>
  <si>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</si>
  <si>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</si>
  <si>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</si>
  <si>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</si>
  <si>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</si>
  <si>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</si>
  <si>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</si>
  <si>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</si>
  <si>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</si>
  <si>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</si>
  <si>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</si>
  <si>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</si>
  <si>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</si>
  <si>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</si>
  <si>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</si>
  <si>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</si>
  <si>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</si>
  <si>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</si>
  <si>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</si>
  <si>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</si>
  <si>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</si>
  <si>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</si>
  <si>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</si>
  <si>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</si>
  <si>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</si>
  <si>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</si>
  <si>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</si>
  <si>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</si>
  <si>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</si>
  <si>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</si>
  <si>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</si>
  <si>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</si>
  <si>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</si>
  <si>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</si>
  <si>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</si>
  <si>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</si>
  <si>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</si>
  <si>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</si>
  <si>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</si>
  <si>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</si>
  <si>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</si>
  <si>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</si>
  <si>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</si>
  <si>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</si>
  <si>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</si>
  <si>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</si>
  <si>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</si>
  <si>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</si>
  <si>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</si>
  <si>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</si>
  <si>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</si>
  <si>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</si>
  <si>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</si>
  <si>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</si>
  <si>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</si>
  <si>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</si>
  <si>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</si>
  <si>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</si>
  <si>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</si>
  <si>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</si>
  <si>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</si>
  <si>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</si>
  <si>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</si>
  <si>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</si>
  <si>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</si>
  <si>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</si>
  <si>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</si>
  <si>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</si>
  <si>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</si>
  <si>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</si>
  <si>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</si>
  <si>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</si>
  <si>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</si>
  <si>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</si>
  <si>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</si>
  <si>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</si>
  <si>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</si>
  <si>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</si>
  <si>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</si>
  <si>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</si>
  <si>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</si>
  <si>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</si>
  <si>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</si>
  <si>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</si>
  <si>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</si>
  <si>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</si>
  <si>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</si>
  <si>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</si>
  <si>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</si>
  <si>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</si>
  <si>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</si>
  <si>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</si>
  <si>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</si>
  <si>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</si>
  <si>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</si>
  <si>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</si>
  <si>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</si>
  <si>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</si>
  <si>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</si>
  <si>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</si>
  <si>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</si>
  <si>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</si>
  <si>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</si>
  <si>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Angul</t>
  </si>
  <si>
    <t>Dhenkanal</t>
  </si>
  <si>
    <t>ORGL0397</t>
  </si>
  <si>
    <t>DakhinaKali</t>
  </si>
  <si>
    <t>SF0100218</t>
  </si>
  <si>
    <t>Smrutiranjan Nayak</t>
  </si>
  <si>
    <t>6115</t>
  </si>
  <si>
    <t>11563</t>
  </si>
  <si>
    <t>Chetana</t>
  </si>
  <si>
    <t>SSF2831488</t>
  </si>
  <si>
    <t>GENERAL</t>
  </si>
  <si>
    <t>HINDU</t>
  </si>
  <si>
    <t>Agriculture &amp; Farming</t>
  </si>
  <si>
    <t>BANAJA NAYAK</t>
  </si>
  <si>
    <t>28-Aug-2023</t>
  </si>
  <si>
    <t>MON</t>
  </si>
  <si>
    <t>1</t>
  </si>
  <si>
    <t>2.21 Yrs</t>
  </si>
  <si>
    <t>28 Aug 2023</t>
  </si>
  <si>
    <t>&gt; 2 to 4 Years</t>
  </si>
  <si>
    <t>02-Oct-2023</t>
  </si>
  <si>
    <t>03-Feb-2025</t>
  </si>
  <si>
    <t>Open</t>
  </si>
  <si>
    <t>30-Jun-2025</t>
  </si>
  <si>
    <t>Equifax</t>
  </si>
  <si>
    <t>Debashis Mahakur/SF0080024</t>
  </si>
  <si>
    <t>Tukuna Behera</t>
  </si>
  <si>
    <t>SF0082505</t>
  </si>
  <si>
    <t>FN25-26-02835</t>
  </si>
  <si>
    <t>Complaint Lodged</t>
  </si>
  <si>
    <t>Rajesh Sahoo/SF0004504</t>
  </si>
  <si>
    <t>Tapan Kumar Parida/SF0096350</t>
  </si>
  <si>
    <t>Santosh Kumar Sahoo/SF0071004</t>
  </si>
  <si>
    <t>Sanjaya kumar sahoo/SF0070624</t>
  </si>
  <si>
    <t>Terminated</t>
  </si>
  <si>
    <t>Completed-Report Submitted</t>
  </si>
  <si>
    <t>As per Loan Card  Evidance CA Tukuna Behera/SF0082505 has collected  Rs.27802/- on 15/08/2024 to LO Tukuna BeheraPreclosure amount Collection but posted 06 EMI Rs.2240/- sum Rs.13440/- on dt- 02/09/2024 ,02/10/2024, 02/11/2024, 02/12/2024,06/01/2025 and 03/02/2025 entry in FIMO but the Rest amount has not remited to branch Rs.14362/-</t>
  </si>
  <si>
    <t>CSS</t>
  </si>
  <si>
    <t>Loan Officer</t>
  </si>
  <si>
    <t>Post verification we have noted preclose misappropriation of Rs.14362/-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</si>
</sst>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ORGL0397</v>
      </c>
      <c r="D5" s="63" t="str">
        <f>IF('Physical Cash at Safe'!D28="Yes", 'Physical Cash at Safe'!B4, 'Borrower Wise Details'!C5)</f>
        <v>Dhenkanal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45967</v>
      </c>
      <c r="H5" s="107" t="s">
        <v>288</v>
      </c>
      <c r="I5" s="61">
        <v>45968</v>
      </c>
      <c r="J5" s="74" t="str">
        <f>IF('Physical Cash at Safe'!D28="Yes",'Physical Cash at Safe'!E28,IF('Borrower Wise Details'!D5&lt;&gt;"",'Borrower Wise Details'!D5,""))</f>
        <v>FN25-26-02835</v>
      </c>
      <c r="K5" s="81">
        <v>1</v>
      </c>
      <c r="L5" s="82">
        <v>27802</v>
      </c>
      <c r="M5" s="82">
        <v>13440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Tukuna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SF0082505</v>
      </c>
      <c r="U5" s="77" t="s">
        <v>285</v>
      </c>
      <c r="V5" s="61">
        <v>45737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45967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E5" s="126">
        <f>IF(AND(AC5="", AD5=""), "", IF(AD5="", AC5, AC5 - IF(ISNUMBER(AD5), AD5, 0)))</f>
        <v>14362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290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ORGL0397</v>
      </c>
      <c r="C5" s="50" t="str">
        <f>IF('Fraud Investigation Report'!D5="", "", 'Fraud Investigation Report'!D5)</f>
        <v>Dhenkanal</v>
      </c>
      <c r="D5" s="68" t="str">
        <f>IF(OR('Fraud Investigation Report'!R5="", 'Fraud Investigation Report'!R5=0), "", 'Fraud Investigation Report'!R5)</f>
        <v>Tukuna Behera</v>
      </c>
      <c r="E5" s="68" t="str">
        <f>IF(OR('Fraud Investigation Report'!T5="", 'Fraud Investigation Report'!T5=0), "", 'Fraud Investigation Report'!T5)</f>
        <v>SF0082505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27802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27802</v>
      </c>
      <c r="O5" s="69">
        <f>IF('Fraud Investigation Report'!AD5="", "", 'Fraud Investigation Report'!AD5)</f>
        <v>13440</v>
      </c>
      <c r="P5" s="126">
        <f>IF(AND(N5="", O5=""), "", IF(O5="", N5, N5 - IF(ISNUMBER(O5), O5, 0)))</f>
        <v>14362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L1" zoomScale="70" zoomScaleNormal="70" workbookViewId="0">
      <selection activeCell="T9" sqref="T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ORGL0397</v>
      </c>
      <c r="C5" s="119" t="str">
        <f>IF('Loan Outstanding Report'!$H$5="", "", 'Loan Outstanding Report'!$H$5)</f>
        <v>Dhenkanal</v>
      </c>
      <c r="D5" s="41" t="s">
        <v>279</v>
      </c>
      <c r="E5" s="65">
        <v>45967</v>
      </c>
      <c r="F5" s="38" t="s">
        <v>277</v>
      </c>
      <c r="G5" s="49" t="s">
        <v>278</v>
      </c>
      <c r="H5" s="49" t="s">
        <v>289</v>
      </c>
      <c r="I5" s="120" t="s">
        <v>257</v>
      </c>
      <c r="J5" s="120" t="s">
        <v>260</v>
      </c>
      <c r="K5" s="120" t="s">
        <v>264</v>
      </c>
      <c r="L5" s="11">
        <v>352660955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45519</v>
      </c>
      <c r="R5" s="124">
        <v>27802</v>
      </c>
      <c r="S5" s="124">
        <v>13440</v>
      </c>
      <c r="T5" s="124">
        <v>0</v>
      </c>
      <c r="U5" s="125">
        <f t="shared" ref="U5" si="0">IF(AND(ISBLANK(R5),ISBLANK(S5),ISBLANK(T5)),"",R5-(S5+T5))</f>
        <v>14362</v>
      </c>
      <c r="V5" s="117" t="s">
        <v>202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selection activeCell="BQ10" sqref="BQ1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4.21875" style="99" customWidth="1"/>
    <col min="28" max="28" width="11.886718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2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147033</v>
      </c>
      <c r="J5" s="38" t="s">
        <v>254</v>
      </c>
      <c r="K5" s="84">
        <v>147033</v>
      </c>
      <c r="L5" s="84" t="s">
        <v>255</v>
      </c>
      <c r="M5" s="38" t="s">
        <v>256</v>
      </c>
      <c r="N5" s="84">
        <v>280305</v>
      </c>
      <c r="O5" s="84" t="s">
        <v>257</v>
      </c>
      <c r="P5" s="84">
        <v>368315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352660955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27218.240000000002</v>
      </c>
      <c r="AN5" s="112">
        <v>10861.76</v>
      </c>
      <c r="AO5" s="112">
        <v>38080</v>
      </c>
      <c r="AP5" s="112">
        <v>14781.76</v>
      </c>
      <c r="AQ5" s="112">
        <v>1272.24</v>
      </c>
      <c r="AR5" s="112">
        <v>16054</v>
      </c>
      <c r="AS5" s="112">
        <v>14781.76</v>
      </c>
      <c r="AT5" s="112">
        <v>1272.24</v>
      </c>
      <c r="AU5" s="112">
        <v>16054</v>
      </c>
      <c r="AV5" s="84">
        <v>26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42000</v>
      </c>
      <c r="BF5" s="38" t="s">
        <v>275</v>
      </c>
      <c r="BG5" s="84"/>
      <c r="BH5" s="114" t="s">
        <v>276</v>
      </c>
      <c r="BI5" s="38" t="s">
        <v>110</v>
      </c>
      <c r="BJ5" s="85">
        <v>45967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27802</v>
      </c>
      <c r="BQ5" s="117" t="s">
        <v>202</v>
      </c>
      <c r="BR5" s="118" t="s">
        <v>287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2025-11-11T10:24:18Z</dcterms:modified>
</cp:coreProperties>
</file>