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2839\"/>
    </mc:Choice>
  </mc:AlternateContent>
  <xr:revisionPtr revIDLastSave="0" documentId="13_ncr:1_{430CA67D-1E10-4783-AFA5-EF9D7379ADD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<sst xmlns="http://schemas.openxmlformats.org/spreadsheetml/2006/main" count="349" uniqueCount="298">
  <si>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</si>
  <si>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</si>
  <si>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</si>
  <si>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</si>
  <si>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</si>
  <si>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</si>
  <si>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</si>
  <si>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</si>
  <si>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</si>
  <si>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</si>
  <si>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</si>
  <si>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</si>
  <si>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</si>
  <si>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</si>
  <si>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</si>
  <si>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</si>
  <si>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</si>
  <si>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</si>
  <si>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</si>
  <si>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</si>
  <si>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</si>
  <si>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</si>
  <si>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</si>
  <si>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</si>
  <si>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</si>
  <si>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</si>
  <si>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</si>
  <si>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</si>
  <si>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</si>
  <si>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</si>
  <si>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</si>
  <si>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</si>
  <si>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</si>
  <si>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</si>
  <si>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</si>
  <si>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</si>
  <si>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</si>
  <si>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</si>
  <si>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</si>
  <si>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</si>
  <si>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</si>
  <si>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</si>
  <si>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</si>
  <si>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</si>
  <si>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</si>
  <si>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</si>
  <si>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</si>
  <si>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</si>
  <si>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</si>
  <si>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</si>
  <si>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</si>
  <si>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</si>
  <si>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</si>
  <si>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</si>
  <si>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</si>
  <si>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</si>
  <si>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</si>
  <si>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</si>
  <si>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</si>
  <si>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</si>
  <si>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</si>
  <si>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</si>
  <si>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</si>
  <si>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</si>
  <si>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</si>
  <si>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</si>
  <si>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</si>
  <si>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</si>
  <si>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</si>
  <si>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</si>
  <si>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</si>
  <si>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</si>
  <si>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</si>
  <si>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</si>
  <si>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</si>
  <si>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</si>
  <si>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</si>
  <si>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</si>
  <si>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</si>
  <si>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</si>
  <si>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</si>
  <si>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</si>
  <si>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</si>
  <si>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</si>
  <si>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</si>
  <si>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</si>
  <si>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</si>
  <si>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</si>
  <si>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</si>
  <si>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</si>
  <si>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</si>
  <si>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</si>
  <si>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</si>
  <si>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</si>
  <si>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</si>
  <si>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</si>
  <si>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</si>
  <si>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</si>
  <si>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</si>
  <si>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</si>
  <si>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</si>
  <si>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</si>
  <si>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</si>
  <si>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</si>
  <si>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</si>
  <si>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</si>
  <si>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</si>
  <si>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</si>
  <si>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</si>
  <si>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</si>
  <si>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</si>
  <si>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</si>
  <si>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</si>
  <si>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</si>
  <si>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</si>
  <si>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</si>
  <si>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</si>
  <si>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</si>
  <si>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</si>
  <si>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</si>
  <si>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</si>
  <si>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</si>
  <si>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</si>
  <si>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</si>
  <si>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</si>
  <si>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</si>
  <si>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</si>
  <si>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</si>
  <si>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</si>
  <si>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</si>
  <si>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</si>
  <si>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</si>
  <si>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</si>
  <si>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</si>
  <si>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</si>
  <si>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</si>
  <si>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</si>
  <si>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</si>
  <si>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</si>
  <si>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</si>
  <si>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</si>
  <si>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</si>
  <si>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</si>
  <si>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</si>
  <si>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</si>
  <si>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</si>
  <si>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</si>
  <si>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</si>
  <si>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</si>
  <si>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</si>
  <si>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</si>
  <si>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</si>
  <si>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</si>
  <si>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</si>
  <si>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</si>
  <si>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</si>
  <si>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</si>
  <si>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</si>
  <si>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</si>
  <si>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</si>
  <si>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</si>
  <si>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</si>
  <si>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</si>
  <si>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</si>
  <si>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</si>
  <si>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</si>
  <si>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</si>
  <si>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</si>
  <si>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</si>
  <si>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</si>
  <si>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</si>
  <si>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</si>
  <si>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</si>
  <si>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</si>
  <si>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</si>
  <si>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</si>
  <si>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</si>
  <si>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</si>
  <si>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</si>
  <si>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</si>
  <si>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</si>
  <si>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</si>
  <si>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</si>
  <si>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</si>
  <si>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</si>
  <si>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</si>
  <si>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</si>
  <si>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</si>
  <si>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</si>
  <si>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</si>
  <si>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</si>
  <si>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</si>
  <si>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</si>
  <si>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</si>
  <si>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</si>
  <si>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</si>
  <si>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</si>
  <si>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</si>
  <si>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</si>
  <si>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</si>
  <si>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</si>
  <si>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</si>
  <si>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</si>
  <si>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</si>
  <si>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</si>
  <si>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</si>
  <si>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</si>
  <si>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</si>
  <si>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</si>
  <si>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</si>
  <si>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</si>
  <si>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</si>
  <si>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</si>
  <si>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</si>
  <si>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</si>
  <si>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</si>
  <si>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</si>
  <si>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</si>
  <si>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</si>
  <si>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</si>
  <si>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</si>
  <si>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</si>
  <si>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</si>
  <si>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</si>
  <si>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</si>
  <si>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</si>
  <si>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</si>
  <si>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</si>
  <si>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</si>
  <si>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</si>
  <si>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</si>
  <si>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</si>
  <si>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</si>
  <si>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</si>
  <si>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</si>
  <si>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</si>
  <si>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</si>
  <si>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</si>
  <si>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</si>
  <si>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</si>
  <si>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</si>
  <si>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</si>
  <si>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</si>
  <si>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</si>
  <si>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</si>
  <si>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</si>
  <si>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</si>
  <si>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</si>
  <si>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</si>
  <si>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</si>
  <si>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</si>
  <si>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</si>
  <si>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</si>
  <si>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OR2704</t>
  </si>
  <si>
    <t>Basudevpur</t>
  </si>
  <si>
    <t>Jagannath Pur</t>
  </si>
  <si>
    <t>SF0087190</t>
  </si>
  <si>
    <t>Dharmananda Sahoo</t>
  </si>
  <si>
    <t>182</t>
  </si>
  <si>
    <t>maa</t>
  </si>
  <si>
    <t>Chetana</t>
  </si>
  <si>
    <t>SSF3257638</t>
  </si>
  <si>
    <t>SC</t>
  </si>
  <si>
    <t>HINDU</t>
  </si>
  <si>
    <t>Agarbathi Making</t>
  </si>
  <si>
    <t>MAMATA JENA</t>
  </si>
  <si>
    <t>25-Jan-2023</t>
  </si>
  <si>
    <t>07</t>
  </si>
  <si>
    <t>1</t>
  </si>
  <si>
    <t>2.79 Yrs</t>
  </si>
  <si>
    <t>25 Jan 2023</t>
  </si>
  <si>
    <t>&gt; 2 to 4 Years</t>
  </si>
  <si>
    <t>07-Mar-2023</t>
  </si>
  <si>
    <t>07-Jun-2024</t>
  </si>
  <si>
    <t>Open</t>
  </si>
  <si>
    <t/>
  </si>
  <si>
    <t>30-Sep-2025</t>
  </si>
  <si>
    <t>7896263225</t>
  </si>
  <si>
    <t>Amarendra Malik/SF0059488</t>
  </si>
  <si>
    <t>As per Borrower Statement, She has taken loan amount Rs.41952/-on dt-25.01.2023 and paid 09 EMI Rs.2250/- on 07 Mar'23 To 07 Nov'23 . She paid amount Rs.30,000/- for preclose purpose on 07 Nov'23 to LO/Balabhadra Patra/SF0040151 after repayment of EMI on 07-11-23 Rs 2250/- But LO/Balabhadra Patra/SF0040151 posting Rs 2250/- each from 07-12-23 to 07-06-24 (7 EMI of Rs 2250/- each ), total of Rs 15750/- FIMO recovery done  &amp; rest amount staff has not remitted at office.</t>
  </si>
  <si>
    <t>FN25-26-02839</t>
  </si>
  <si>
    <t>Balabhadra Patra</t>
  </si>
  <si>
    <t>SF0040151</t>
  </si>
  <si>
    <t>Ranjan Kumar Khanda</t>
  </si>
  <si>
    <t>SF0054308</t>
  </si>
  <si>
    <t>BM</t>
  </si>
  <si>
    <t>Jiban Kumar Malik</t>
  </si>
  <si>
    <t>SF0069462</t>
  </si>
  <si>
    <t>BQM</t>
  </si>
  <si>
    <t>IA</t>
  </si>
  <si>
    <t>Krushna Chandra Sahoo/SF0083225</t>
  </si>
  <si>
    <t>Alok Kumar Maharana/SF0083414</t>
  </si>
  <si>
    <t>Sunil Kumar Behera/SF0029643</t>
  </si>
  <si>
    <t>Terminated</t>
  </si>
  <si>
    <t>Completed-Report Submitted</t>
  </si>
  <si>
    <t>Fraud amount Observed Rs.14250/-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</si>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</sst>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45967</v>
      </c>
      <c r="H5" s="107" t="s">
        <v>289</v>
      </c>
      <c r="I5" s="61">
        <v>45968</v>
      </c>
      <c r="J5" s="74" t="str">
        <f>IF('Physical Cash at Safe'!D28="Yes",'Physical Cash at Safe'!E28,IF('Borrower Wise Details'!D5&lt;&gt;"",'Borrower Wise Details'!D5,""))</f>
        <v>FN25-26-02839</v>
      </c>
      <c r="K5" s="81">
        <v>1</v>
      </c>
      <c r="L5" s="82">
        <v>30000</v>
      </c>
      <c r="M5" s="82">
        <v>15750</v>
      </c>
      <c r="N5" s="82" t="s">
        <v>292</v>
      </c>
      <c r="O5" s="82" t="s">
        <v>290</v>
      </c>
      <c r="P5" s="82" t="s">
        <v>291</v>
      </c>
      <c r="Q5" s="82" t="s">
        <v>250</v>
      </c>
      <c r="R5" s="75" t="str">
        <f>IF('Physical Cash at Safe'!$D$28="Yes", 'Physical Cash at Safe'!$A$28, IF('Borrower Wise Details'!F5&lt;&gt;"", 'Borrower Wise Details'!F5, ""))</f>
        <v>Balabhadra 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SF0040151</v>
      </c>
      <c r="U5" s="77" t="s">
        <v>293</v>
      </c>
      <c r="V5" s="61">
        <v>45490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45967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15750</v>
      </c>
      <c r="AE5" s="126">
        <f>IF(AND(AC5="", AD5=""), "", IF(AD5="", AC5, AC5 - IF(ISNUMBER(AD5), AD5, 0)))</f>
        <v>14250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Balabhadra Patra</v>
      </c>
      <c r="E5" s="68" t="str">
        <f>IF(OR('Fraud Investigation Report'!T5="", 'Fraud Investigation Report'!T5=0), "", 'Fraud Investigation Report'!T5)</f>
        <v>SF0040151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30000</v>
      </c>
      <c r="O5" s="69">
        <f>IF('Fraud Investigation Report'!AD5="", "", 'Fraud Investigation Report'!AD5)</f>
        <v>15750</v>
      </c>
      <c r="P5" s="126">
        <f>IF(AND(N5="", O5=""), "", IF(O5="", N5, N5 - IF(ISNUMBER(O5), O5, 0)))</f>
        <v>14250</v>
      </c>
      <c r="Q5" s="49"/>
      <c r="R5" s="84" t="s">
        <v>297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45967</v>
      </c>
      <c r="C6" s="18">
        <v>45966</v>
      </c>
      <c r="D6" s="18">
        <v>45967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253</v>
      </c>
      <c r="C11" s="23">
        <f>B11*A11</f>
        <v>126500</v>
      </c>
      <c r="D11" s="25">
        <v>253</v>
      </c>
      <c r="E11" s="23">
        <f t="shared" ref="E11:E17" si="0">D11*A11</f>
        <v>126500</v>
      </c>
    </row>
    <row r="12" spans="1:5" ht="14.4" x14ac:dyDescent="0.3">
      <c r="A12" s="24">
        <v>200</v>
      </c>
      <c r="B12" s="25">
        <v>27</v>
      </c>
      <c r="C12" s="23">
        <f>B12*A12</f>
        <v>5400</v>
      </c>
      <c r="D12" s="25">
        <v>27</v>
      </c>
      <c r="E12" s="23">
        <f t="shared" si="0"/>
        <v>5400</v>
      </c>
    </row>
    <row r="13" spans="1:5" ht="14.4" x14ac:dyDescent="0.3">
      <c r="A13" s="24">
        <v>100</v>
      </c>
      <c r="B13" s="25">
        <v>73</v>
      </c>
      <c r="C13" s="23">
        <f t="shared" ref="C13:C17" si="1">B13*A13</f>
        <v>7300</v>
      </c>
      <c r="D13" s="25">
        <v>73</v>
      </c>
      <c r="E13" s="23">
        <f t="shared" si="0"/>
        <v>7300</v>
      </c>
    </row>
    <row r="14" spans="1:5" ht="14.4" x14ac:dyDescent="0.3">
      <c r="A14" s="24">
        <v>50</v>
      </c>
      <c r="B14" s="25">
        <v>9</v>
      </c>
      <c r="C14" s="23">
        <f t="shared" si="1"/>
        <v>450</v>
      </c>
      <c r="D14" s="25">
        <v>9</v>
      </c>
      <c r="E14" s="23">
        <f t="shared" si="0"/>
        <v>450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139836</v>
      </c>
      <c r="D19" s="30" t="s">
        <v>76</v>
      </c>
      <c r="E19" s="31">
        <f>SUM(E10:E18)</f>
        <v>139836</v>
      </c>
    </row>
    <row r="20" spans="1:5" ht="30" customHeight="1" x14ac:dyDescent="0.3">
      <c r="A20" s="160" t="s">
        <v>97</v>
      </c>
      <c r="B20" s="161"/>
      <c r="C20" s="32">
        <v>139836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1">
        <v>213</v>
      </c>
      <c r="E33" s="132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33" t="s">
        <v>286</v>
      </c>
      <c r="E34" s="134"/>
    </row>
    <row r="35" spans="1:5" ht="27.6" x14ac:dyDescent="0.3">
      <c r="A35" s="39" t="s">
        <v>222</v>
      </c>
      <c r="B35" s="38" t="s">
        <v>284</v>
      </c>
      <c r="C35" s="39" t="s">
        <v>224</v>
      </c>
      <c r="D35" s="133" t="s">
        <v>287</v>
      </c>
      <c r="E35" s="134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35" t="s">
        <v>288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280</v>
      </c>
      <c r="E5" s="65">
        <v>45967</v>
      </c>
      <c r="F5" s="38" t="s">
        <v>281</v>
      </c>
      <c r="G5" s="49" t="s">
        <v>282</v>
      </c>
      <c r="H5" s="49" t="s">
        <v>296</v>
      </c>
      <c r="I5" s="120" t="s">
        <v>258</v>
      </c>
      <c r="J5" s="120" t="s">
        <v>261</v>
      </c>
      <c r="K5" s="120" t="s">
        <v>265</v>
      </c>
      <c r="L5" s="11">
        <v>350362844</v>
      </c>
      <c r="M5" s="65" t="s">
        <v>266</v>
      </c>
      <c r="N5" s="124">
        <v>41952</v>
      </c>
      <c r="O5" s="124">
        <v>2250</v>
      </c>
      <c r="P5" s="121" t="s">
        <v>140</v>
      </c>
      <c r="Q5" s="80">
        <v>45237</v>
      </c>
      <c r="R5" s="124">
        <v>30000</v>
      </c>
      <c r="S5" s="124">
        <v>15750</v>
      </c>
      <c r="T5" s="124">
        <v>0</v>
      </c>
      <c r="U5" s="125">
        <f t="shared" ref="U5" si="0">IF(AND(ISBLANK(R5),ISBLANK(S5),ISBLANK(T5)),"",R5-(S5+T5))</f>
        <v>14250</v>
      </c>
      <c r="V5" s="117" t="s">
        <v>204</v>
      </c>
      <c r="W5" s="122" t="s">
        <v>279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L5" activePane="bottomRight" state="frozen"/>
      <selection pane="topRight" activeCell="Q1" sqref="Q1"/>
      <selection pane="bottomLeft" activeCell="A5" sqref="A5"/>
      <selection pane="bottomRight" activeCell="BL5" sqref="BL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57176</v>
      </c>
      <c r="J5" s="38" t="s">
        <v>255</v>
      </c>
      <c r="K5" s="84">
        <v>57176</v>
      </c>
      <c r="L5" s="84" t="s">
        <v>256</v>
      </c>
      <c r="M5" s="38" t="s">
        <v>257</v>
      </c>
      <c r="N5" s="84">
        <v>93353</v>
      </c>
      <c r="O5" s="84" t="s">
        <v>258</v>
      </c>
      <c r="P5" s="84">
        <v>132680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350362844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2386</v>
      </c>
      <c r="AK5" s="84">
        <v>2250</v>
      </c>
      <c r="AL5" s="108" t="s">
        <v>273</v>
      </c>
      <c r="AM5" s="84">
        <v>25535.32</v>
      </c>
      <c r="AN5" s="112">
        <v>10600.68</v>
      </c>
      <c r="AO5" s="112">
        <v>36136</v>
      </c>
      <c r="AP5" s="112">
        <v>16416.68</v>
      </c>
      <c r="AQ5" s="112">
        <v>1583.32</v>
      </c>
      <c r="AR5" s="112">
        <v>18000</v>
      </c>
      <c r="AS5" s="112">
        <v>16416.68</v>
      </c>
      <c r="AT5" s="112">
        <v>1583.32</v>
      </c>
      <c r="AU5" s="112">
        <v>18000</v>
      </c>
      <c r="AV5" s="84">
        <v>33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 t="s">
        <v>276</v>
      </c>
      <c r="BE5" s="84">
        <v>41952</v>
      </c>
      <c r="BF5" s="38" t="s">
        <v>261</v>
      </c>
      <c r="BG5" s="84" t="s">
        <v>277</v>
      </c>
      <c r="BH5" s="114" t="s">
        <v>278</v>
      </c>
      <c r="BI5" s="38" t="s">
        <v>110</v>
      </c>
      <c r="BJ5" s="85">
        <v>45967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30000</v>
      </c>
      <c r="BQ5" s="117" t="s">
        <v>204</v>
      </c>
      <c r="BR5" s="118" t="s">
        <v>279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2025-11-10T06:01:14Z</dcterms:modified>
</cp:coreProperties>
</file>