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175C95BE-CB55-4556-983F-4B55B8BD407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<sst xmlns="http://schemas.openxmlformats.org/spreadsheetml/2006/main" count="352" uniqueCount="301">
  <si>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</si>
  <si>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</si>
  <si>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</si>
  <si>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</si>
  <si>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</si>
  <si>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</si>
  <si>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</si>
  <si>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</si>
  <si>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</si>
  <si>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</si>
  <si>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</si>
  <si>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</si>
  <si>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</si>
  <si>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</si>
  <si>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</si>
  <si>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</si>
  <si>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</si>
  <si>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</si>
  <si>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</si>
  <si>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</si>
  <si>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</si>
  <si>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</si>
  <si>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</si>
  <si>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</si>
  <si>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</si>
  <si>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</si>
  <si>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</si>
  <si>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</si>
  <si>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</si>
  <si>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</si>
  <si>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</si>
  <si>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</si>
  <si>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</si>
  <si>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</si>
  <si>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</si>
  <si>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</si>
  <si>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</si>
  <si>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</si>
  <si>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</si>
  <si>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</si>
  <si>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</si>
  <si>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</si>
  <si>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</si>
  <si>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</si>
  <si>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</si>
  <si>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</si>
  <si>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</si>
  <si>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</si>
  <si>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</si>
  <si>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</si>
  <si>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</si>
  <si>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</si>
  <si>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</si>
  <si>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</si>
  <si>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</si>
  <si>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</si>
  <si>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</si>
  <si>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</si>
  <si>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</si>
  <si>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</si>
  <si>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</si>
  <si>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</si>
  <si>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</si>
  <si>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</si>
  <si>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</si>
  <si>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</si>
  <si>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</si>
  <si>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</si>
  <si>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</si>
  <si>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</si>
  <si>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</si>
  <si>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</si>
  <si>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</si>
  <si>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</si>
  <si>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</si>
  <si>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</si>
  <si>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</si>
  <si>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</si>
  <si>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</si>
  <si>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</si>
  <si>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</si>
  <si>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</si>
  <si>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</si>
  <si>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</si>
  <si>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</si>
  <si>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</si>
  <si>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</si>
  <si>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</si>
  <si>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</si>
  <si>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</si>
  <si>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</si>
  <si>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</si>
  <si>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</si>
  <si>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</si>
  <si>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</si>
  <si>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</si>
  <si>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</si>
  <si>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</si>
  <si>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</si>
  <si>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</si>
  <si>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</si>
  <si>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</si>
  <si>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</si>
  <si>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</si>
  <si>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</si>
  <si>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</si>
  <si>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</si>
  <si>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</si>
  <si>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</si>
  <si>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</si>
  <si>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</si>
  <si>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</si>
  <si>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</si>
  <si>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</si>
  <si>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</si>
  <si>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</si>
  <si>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</si>
  <si>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</si>
  <si>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</si>
  <si>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</si>
  <si>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</si>
  <si>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</si>
  <si>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</si>
  <si>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</si>
  <si>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</si>
  <si>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</si>
  <si>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</si>
  <si>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</si>
  <si>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</si>
  <si>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</si>
  <si>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</si>
  <si>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</si>
  <si>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</si>
  <si>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</si>
  <si>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</si>
  <si>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</si>
  <si>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</si>
  <si>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</si>
  <si>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</si>
  <si>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</si>
  <si>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</si>
  <si>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</si>
  <si>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</si>
  <si>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</si>
  <si>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</si>
  <si>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</si>
  <si>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</si>
  <si>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</si>
  <si>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</si>
  <si>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</si>
  <si>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</si>
  <si>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</si>
  <si>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</si>
  <si>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</si>
  <si>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</si>
  <si>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</si>
  <si>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</si>
  <si>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</si>
  <si>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</si>
  <si>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</si>
  <si>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</si>
  <si>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</si>
  <si>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</si>
  <si>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</si>
  <si>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</si>
  <si>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</si>
  <si>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</si>
  <si>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</si>
  <si>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</si>
  <si>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</si>
  <si>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</si>
  <si>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</si>
  <si>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</si>
  <si>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</si>
  <si>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</si>
  <si>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</si>
  <si>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</si>
  <si>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</si>
  <si>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</si>
  <si>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</si>
  <si>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</si>
  <si>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</si>
  <si>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</si>
  <si>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</si>
  <si>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</si>
  <si>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</si>
  <si>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</si>
  <si>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</si>
  <si>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</si>
  <si>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</si>
  <si>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</si>
  <si>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</si>
  <si>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</si>
  <si>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</si>
  <si>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</si>
  <si>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</si>
  <si>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</si>
  <si>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</si>
  <si>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</si>
  <si>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</si>
  <si>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</si>
  <si>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</si>
  <si>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</si>
  <si>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</si>
  <si>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</si>
  <si>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</si>
  <si>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</si>
  <si>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</si>
  <si>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</si>
  <si>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</si>
  <si>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</si>
  <si>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</si>
  <si>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</si>
  <si>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</si>
  <si>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</si>
  <si>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</si>
  <si>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</si>
  <si>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</si>
  <si>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</si>
  <si>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</si>
  <si>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</si>
  <si>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</si>
  <si>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</si>
  <si>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</si>
  <si>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</si>
  <si>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</si>
  <si>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</si>
  <si>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</si>
  <si>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</si>
  <si>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</si>
  <si>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</si>
  <si>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</si>
  <si>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</si>
  <si>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</si>
  <si>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</si>
  <si>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</si>
  <si>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</si>
  <si>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</si>
  <si>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</si>
  <si>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</si>
  <si>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</si>
  <si>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</si>
  <si>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</si>
  <si>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</si>
  <si>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</si>
  <si>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</si>
  <si>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</si>
  <si>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</si>
  <si>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</si>
  <si>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</si>
  <si>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</si>
  <si>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Lakhisarai</t>
  </si>
  <si>
    <t>Aliganj</t>
  </si>
  <si>
    <t>BH3933</t>
  </si>
  <si>
    <t>Aliganj-2</t>
  </si>
  <si>
    <t>Kawakol</t>
  </si>
  <si>
    <t>SF0073592</t>
  </si>
  <si>
    <t>Nirmal Kumar</t>
  </si>
  <si>
    <t>698488</t>
  </si>
  <si>
    <t>1195663</t>
  </si>
  <si>
    <t>Chetana</t>
  </si>
  <si>
    <t>SID951375836884</t>
  </si>
  <si>
    <t>BC</t>
  </si>
  <si>
    <t>MUSLIM</t>
  </si>
  <si>
    <t>Agriculture &amp; Farming</t>
  </si>
  <si>
    <t>ISHRAT KHATUN</t>
  </si>
  <si>
    <t>24-May-2023</t>
  </si>
  <si>
    <t>Mon</t>
  </si>
  <si>
    <t>3</t>
  </si>
  <si>
    <t>5.65 Yrs</t>
  </si>
  <si>
    <t>18 Jan 2021</t>
  </si>
  <si>
    <t>&gt; 4 to 6 Years</t>
  </si>
  <si>
    <t>06-Jul-2023</t>
  </si>
  <si>
    <t>26-Jun-2025</t>
  </si>
  <si>
    <t>Open</t>
  </si>
  <si>
    <t>31-Mar-2025</t>
  </si>
  <si>
    <t>8539040067</t>
  </si>
  <si>
    <t>Boby Kumar/ Sf0098065</t>
  </si>
  <si>
    <t>Kanhaiya Kumar, EMP ID :- SF0044842 collected the EMI amount Rs.3400/- on dated :- 06-04-25 and this amount given to staff Ajay Kumar but Ajay Kumar kept this EMI amount Rs. 3400/- in his pocket so this amount is not reflecting in FIMO, but amount Rs. 3400/- has been recovered on dated :- 10-11-25.</t>
  </si>
  <si>
    <t>BM</t>
  </si>
  <si>
    <t>Kanhay Kumar</t>
  </si>
  <si>
    <t>SF0044842</t>
  </si>
  <si>
    <t>Aliganj 2</t>
  </si>
  <si>
    <t>Dual Staff</t>
  </si>
  <si>
    <t>G1</t>
  </si>
  <si>
    <t>Available &amp; Updated</t>
  </si>
  <si>
    <t>G2</t>
  </si>
  <si>
    <t>Pravesh Kumar</t>
  </si>
  <si>
    <t>SF0049751</t>
  </si>
  <si>
    <t>BQM</t>
  </si>
  <si>
    <t>FIR Not Filled</t>
  </si>
  <si>
    <t>CSS</t>
  </si>
  <si>
    <t>Umesh Kumar/SF0032596</t>
  </si>
  <si>
    <t>Shashank Verma/SF0078743</t>
  </si>
  <si>
    <t>Vivek Singh/SF0090494</t>
  </si>
  <si>
    <t>Saket Nath Thakur/Sf0062081</t>
  </si>
  <si>
    <t>Completed-Report Submitted</t>
  </si>
  <si>
    <t>Branch Manager Kanhaiya Kumar, EMP ID :- SF0044842 collected the EMI amount Rs.3400/- on dated :- 06-04-25 and this amount given to staff Ajay Kumar but Ajay Kumar kept this EMI amount Rs. 3400/- in his pocket so this amount is not reflecting in FIMO, but amount Rs. 3400/- has been recovered on dated :- 10-11-25.</t>
  </si>
  <si>
    <t xml:space="preserve">Branch Manager Kanhaiya Kumar, EMP ID :- SF0044842 collected the EMI amount Rs.3400/- on dated :- 06-04-25 and this amount given to staff Ajay Kumar but Ajay Kumar kept this EMI amount Rs. 3400/- in his pocket so this amount is not reflecting in FIMO, but amount Rs. 3400/- has been recovered on dated :- 10-11-25..
The branch manager Kanhay Kumar is active now in the branch of Aliganj 2. </t>
  </si>
  <si>
    <t>FN25-26-02851</t>
  </si>
  <si>
    <t>Branch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</si>
</sst>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3" fontId="11" fillId="0" borderId="1" xfId="17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BH3933</v>
      </c>
      <c r="D5" s="63" t="str">
        <f>IF('Physical Cash at Safe'!D28="Yes", 'Physical Cash at Safe'!A4, 'Borrower Wise Details'!C5)</f>
        <v>Aliganj-2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45947</v>
      </c>
      <c r="H5" s="107" t="s">
        <v>291</v>
      </c>
      <c r="I5" s="61">
        <v>45971</v>
      </c>
      <c r="J5" s="74" t="str">
        <f>IF('Physical Cash at Safe'!D28="Yes",'Physical Cash at Safe'!E28,IF('Borrower Wise Details'!D5&lt;&gt;"",'Borrower Wise Details'!D5,""))</f>
        <v>FN25-26-02851</v>
      </c>
      <c r="K5" s="81">
        <v>1</v>
      </c>
      <c r="L5" s="82">
        <v>3400</v>
      </c>
      <c r="M5" s="82">
        <v>0</v>
      </c>
      <c r="N5" s="82" t="s">
        <v>292</v>
      </c>
      <c r="O5" s="82" t="s">
        <v>293</v>
      </c>
      <c r="P5" s="82" t="s">
        <v>294</v>
      </c>
      <c r="Q5" s="82" t="s">
        <v>295</v>
      </c>
      <c r="R5" s="75" t="str">
        <f>IF('Physical Cash at Safe'!$D$28="Yes", 'Physical Cash at Safe'!$A$28, IF('Borrower Wise Details'!F5&lt;&gt;"", 'Borrower Wise Details'!F5, ""))</f>
        <v>Kanhay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SF0044842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45971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3400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45972</v>
      </c>
      <c r="AH5" s="70" t="s">
        <v>298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BH3933</v>
      </c>
      <c r="C5" s="50" t="str">
        <f>IF('Fraud Investigation Report'!D5="", "", 'Fraud Investigation Report'!D5)</f>
        <v>Aliganj-2</v>
      </c>
      <c r="D5" s="68" t="str">
        <f>IF(OR('Fraud Investigation Report'!R5="", 'Fraud Investigation Report'!R5=0), "", 'Fraud Investigation Report'!R5)</f>
        <v>Kanhay Kumar</v>
      </c>
      <c r="E5" s="68" t="str">
        <f>IF(OR('Fraud Investigation Report'!T5="", 'Fraud Investigation Report'!T5=0), "", 'Fraud Investigation Report'!T5)</f>
        <v>SF0044842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FN25-26-02851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3400</v>
      </c>
      <c r="O5" s="69">
        <f>IF('Fraud Investigation Report'!AD5="", "", 'Fraud Investigation Report'!AD5)</f>
        <v>3400</v>
      </c>
      <c r="P5" s="126">
        <f>IF(AND(N5="", O5=""), "", IF(O5="", N5, N5 - IF(ISNUMBER(O5), O5, 0)))</f>
        <v>0</v>
      </c>
      <c r="Q5" s="49"/>
      <c r="R5" s="84" t="s">
        <v>290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0" sqref="C2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282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45971</v>
      </c>
      <c r="C6" s="18">
        <v>45970</v>
      </c>
      <c r="D6" s="18">
        <v>45971</v>
      </c>
      <c r="E6" s="19">
        <v>0.66666666666666663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192</v>
      </c>
      <c r="C11" s="23">
        <f>B11*A11</f>
        <v>96000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84</v>
      </c>
      <c r="C12" s="23">
        <f>B12*A12</f>
        <v>16800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11</v>
      </c>
      <c r="C13" s="23">
        <f t="shared" ref="C13:C17" si="1">B13*A13</f>
        <v>1100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114128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>
        <v>114128</v>
      </c>
      <c r="D20" s="33" t="s">
        <v>91</v>
      </c>
      <c r="E20" s="34">
        <v>0</v>
      </c>
    </row>
    <row r="21" spans="1:5" ht="30" customHeight="1" x14ac:dyDescent="0.3">
      <c r="A21" s="149" t="s">
        <v>88</v>
      </c>
      <c r="B21" s="150"/>
      <c r="C21" s="34">
        <v>25219</v>
      </c>
      <c r="D21" s="33" t="s">
        <v>89</v>
      </c>
      <c r="E21" s="34">
        <v>139347</v>
      </c>
    </row>
    <row r="22" spans="1:5" ht="30" customHeight="1" x14ac:dyDescent="0.3">
      <c r="A22" s="149" t="s">
        <v>77</v>
      </c>
      <c r="B22" s="150"/>
      <c r="C22" s="34">
        <v>0</v>
      </c>
      <c r="D22" s="35" t="s">
        <v>78</v>
      </c>
      <c r="E22" s="34" t="s">
        <v>200</v>
      </c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 x14ac:dyDescent="0.3">
      <c r="A30" s="127"/>
      <c r="B30" s="127"/>
      <c r="C30" s="128">
        <f>A30-B30</f>
        <v>0</v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 t="s">
        <v>283</v>
      </c>
      <c r="C32" s="37" t="s">
        <v>82</v>
      </c>
      <c r="D32" s="157" t="s">
        <v>285</v>
      </c>
      <c r="E32" s="158"/>
    </row>
    <row r="33" spans="1:5" ht="18" customHeight="1" x14ac:dyDescent="0.3">
      <c r="A33" s="37" t="s">
        <v>83</v>
      </c>
      <c r="B33" s="106" t="s">
        <v>284</v>
      </c>
      <c r="C33" s="39" t="s">
        <v>84</v>
      </c>
      <c r="D33" s="151" t="s">
        <v>286</v>
      </c>
      <c r="E33" s="152"/>
    </row>
    <row r="34" spans="1:5" ht="27.6" x14ac:dyDescent="0.3">
      <c r="A34" s="39" t="s">
        <v>221</v>
      </c>
      <c r="B34" s="38" t="s">
        <v>280</v>
      </c>
      <c r="C34" s="39" t="s">
        <v>222</v>
      </c>
      <c r="D34" s="153" t="s">
        <v>287</v>
      </c>
      <c r="E34" s="154"/>
    </row>
    <row r="35" spans="1:5" ht="27.6" x14ac:dyDescent="0.3">
      <c r="A35" s="39" t="s">
        <v>223</v>
      </c>
      <c r="B35" s="38" t="s">
        <v>281</v>
      </c>
      <c r="C35" s="39" t="s">
        <v>225</v>
      </c>
      <c r="D35" s="153" t="s">
        <v>288</v>
      </c>
      <c r="E35" s="154"/>
    </row>
    <row r="36" spans="1:5" ht="25.5" customHeight="1" x14ac:dyDescent="0.3">
      <c r="A36" s="39" t="s">
        <v>224</v>
      </c>
      <c r="B36" s="38" t="s">
        <v>279</v>
      </c>
      <c r="C36" s="39" t="s">
        <v>226</v>
      </c>
      <c r="D36" s="155" t="s">
        <v>289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5" zoomScaleNormal="7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C5" sqref="C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BH3933</v>
      </c>
      <c r="C5" s="119" t="str">
        <f>IF('Loan Outstanding Report'!$H$5="", "", 'Loan Outstanding Report'!$H$5)</f>
        <v>Aliganj-2</v>
      </c>
      <c r="D5" s="132" t="s">
        <v>299</v>
      </c>
      <c r="E5" s="65">
        <v>45971</v>
      </c>
      <c r="F5" s="38" t="s">
        <v>280</v>
      </c>
      <c r="G5" s="49" t="s">
        <v>281</v>
      </c>
      <c r="H5" s="49" t="s">
        <v>300</v>
      </c>
      <c r="I5" s="120" t="s">
        <v>258</v>
      </c>
      <c r="J5" s="120" t="s">
        <v>261</v>
      </c>
      <c r="K5" s="120" t="s">
        <v>265</v>
      </c>
      <c r="L5" s="11">
        <v>351661713</v>
      </c>
      <c r="M5" s="65" t="s">
        <v>266</v>
      </c>
      <c r="N5" s="124">
        <v>63000</v>
      </c>
      <c r="O5" s="124">
        <v>3400</v>
      </c>
      <c r="P5" s="121" t="s">
        <v>139</v>
      </c>
      <c r="Q5" s="80">
        <v>45753</v>
      </c>
      <c r="R5" s="124">
        <v>3400</v>
      </c>
      <c r="S5" s="124">
        <v>3400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297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5" sqref="B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30">
        <v>45971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30">
        <v>45971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31">
        <v>0.66666666666666663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23187</v>
      </c>
      <c r="J5" s="38" t="s">
        <v>255</v>
      </c>
      <c r="K5" s="84">
        <v>23187</v>
      </c>
      <c r="L5" s="84" t="s">
        <v>256</v>
      </c>
      <c r="M5" s="38" t="s">
        <v>257</v>
      </c>
      <c r="N5" s="84">
        <v>33985</v>
      </c>
      <c r="O5" s="84" t="s">
        <v>258</v>
      </c>
      <c r="P5" s="84">
        <v>51532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351661713</v>
      </c>
      <c r="Z5" s="38" t="s">
        <v>265</v>
      </c>
      <c r="AA5" s="108" t="s">
        <v>266</v>
      </c>
      <c r="AB5" s="84">
        <v>63000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3400</v>
      </c>
      <c r="AK5" s="84">
        <v>3400</v>
      </c>
      <c r="AL5" s="108" t="s">
        <v>273</v>
      </c>
      <c r="AM5" s="84">
        <v>53202.68</v>
      </c>
      <c r="AN5" s="112">
        <v>18007.32</v>
      </c>
      <c r="AO5" s="112">
        <v>71210</v>
      </c>
      <c r="AP5" s="112">
        <v>9797.32</v>
      </c>
      <c r="AQ5" s="112">
        <v>402.68</v>
      </c>
      <c r="AR5" s="112">
        <v>10200</v>
      </c>
      <c r="AS5" s="112">
        <v>9797.32</v>
      </c>
      <c r="AT5" s="112">
        <v>402.68</v>
      </c>
      <c r="AU5" s="112">
        <v>10200</v>
      </c>
      <c r="AV5" s="84">
        <v>29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 t="s">
        <v>275</v>
      </c>
      <c r="BE5" s="84">
        <v>63000</v>
      </c>
      <c r="BF5" s="38" t="s">
        <v>261</v>
      </c>
      <c r="BG5" s="84" t="s">
        <v>276</v>
      </c>
      <c r="BH5" s="114" t="s">
        <v>277</v>
      </c>
      <c r="BI5" s="38" t="s">
        <v>110</v>
      </c>
      <c r="BJ5" s="85">
        <v>45971</v>
      </c>
      <c r="BK5" s="84"/>
      <c r="BL5" s="38" t="s">
        <v>115</v>
      </c>
      <c r="BM5" s="115" t="s">
        <v>130</v>
      </c>
      <c r="BN5" s="116" t="s">
        <v>200</v>
      </c>
      <c r="BO5" s="84" t="s">
        <v>245</v>
      </c>
      <c r="BP5" s="84">
        <v>3400</v>
      </c>
      <c r="BQ5" s="117" t="s">
        <v>202</v>
      </c>
      <c r="BR5" s="129" t="s">
        <v>278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2025-11-11T04:57:14Z</dcterms:modified>
</cp:coreProperties>
</file>